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Albatros182\"/>
    </mc:Choice>
  </mc:AlternateContent>
  <xr:revisionPtr revIDLastSave="0" documentId="8_{A1A6830F-B033-4800-B177-4D72E4903B9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Parametrage" sheetId="6" r:id="rId1"/>
    <sheet name="Calendrier" sheetId="5" r:id="rId2"/>
    <sheet name="35" sheetId="17" r:id="rId3"/>
    <sheet name="36" sheetId="16" r:id="rId4"/>
    <sheet name="31 2024" sheetId="18" r:id="rId5"/>
  </sheets>
  <definedNames>
    <definedName name="COL_SEM_1">Parametrage!$L$3</definedName>
    <definedName name="COL_SEM_2">Parametrage!$M$3</definedName>
    <definedName name="feries" localSheetId="1">Calendrier!$AD$3:$AE$15</definedName>
    <definedName name="semaines">#REF!</definedName>
    <definedName name="vacances">Calendrier!$AD$18:$AD$27</definedName>
    <definedName name="_xlnm.Print_Area" localSheetId="1">Calendrier!$A$2:$Z$198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8" l="1"/>
  <c r="B5" i="18"/>
  <c r="B6" i="16"/>
  <c r="B5" i="16"/>
  <c r="A5" i="17"/>
  <c r="B5" i="17" s="1"/>
  <c r="K1" i="5"/>
  <c r="AD3" i="5"/>
  <c r="AE3" i="5"/>
  <c r="B167" i="5" l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P134" i="5"/>
  <c r="P135" i="5" s="1"/>
  <c r="P136" i="5" s="1"/>
  <c r="P137" i="5" s="1"/>
  <c r="P138" i="5" s="1"/>
  <c r="P139" i="5" s="1"/>
  <c r="P140" i="5" s="1"/>
  <c r="P141" i="5" s="1"/>
  <c r="P142" i="5" s="1"/>
  <c r="P143" i="5" s="1"/>
  <c r="P144" i="5" s="1"/>
  <c r="P145" i="5" s="1"/>
  <c r="P146" i="5" s="1"/>
  <c r="P147" i="5" s="1"/>
  <c r="P148" i="5" s="1"/>
  <c r="P149" i="5" s="1"/>
  <c r="P150" i="5" s="1"/>
  <c r="P151" i="5" s="1"/>
  <c r="P152" i="5" s="1"/>
  <c r="P153" i="5" s="1"/>
  <c r="P154" i="5" s="1"/>
  <c r="P155" i="5" s="1"/>
  <c r="P156" i="5" s="1"/>
  <c r="P157" i="5" s="1"/>
  <c r="P158" i="5" s="1"/>
  <c r="P159" i="5" s="1"/>
  <c r="P160" i="5" s="1"/>
  <c r="P161" i="5" s="1"/>
  <c r="P162" i="5" s="1"/>
  <c r="P163" i="5" s="1"/>
  <c r="P164" i="5" s="1"/>
  <c r="P165" i="5" s="1"/>
  <c r="B134" i="5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P101" i="5"/>
  <c r="P102" i="5" s="1"/>
  <c r="P103" i="5" s="1"/>
  <c r="P104" i="5" s="1"/>
  <c r="P105" i="5" s="1"/>
  <c r="P106" i="5" s="1"/>
  <c r="P107" i="5" s="1"/>
  <c r="P108" i="5" s="1"/>
  <c r="P109" i="5" s="1"/>
  <c r="P110" i="5" s="1"/>
  <c r="P111" i="5" s="1"/>
  <c r="P112" i="5" s="1"/>
  <c r="P113" i="5" s="1"/>
  <c r="P114" i="5" s="1"/>
  <c r="P115" i="5" s="1"/>
  <c r="P116" i="5" s="1"/>
  <c r="P117" i="5" s="1"/>
  <c r="P118" i="5" s="1"/>
  <c r="P119" i="5" s="1"/>
  <c r="P120" i="5" s="1"/>
  <c r="P121" i="5" s="1"/>
  <c r="P122" i="5" s="1"/>
  <c r="P123" i="5" s="1"/>
  <c r="P124" i="5" s="1"/>
  <c r="P125" i="5" s="1"/>
  <c r="P126" i="5" s="1"/>
  <c r="P127" i="5" s="1"/>
  <c r="P128" i="5" s="1"/>
  <c r="P129" i="5" s="1"/>
  <c r="P130" i="5" s="1"/>
  <c r="P131" i="5" s="1"/>
  <c r="P132" i="5" s="1"/>
  <c r="B101" i="5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P68" i="5"/>
  <c r="P69" i="5" s="1"/>
  <c r="P70" i="5" s="1"/>
  <c r="P71" i="5" s="1"/>
  <c r="P72" i="5" s="1"/>
  <c r="P73" i="5" s="1"/>
  <c r="P74" i="5" s="1"/>
  <c r="P75" i="5" s="1"/>
  <c r="P76" i="5" s="1"/>
  <c r="P77" i="5" s="1"/>
  <c r="P78" i="5" s="1"/>
  <c r="P79" i="5" s="1"/>
  <c r="P80" i="5" s="1"/>
  <c r="P81" i="5" s="1"/>
  <c r="P82" i="5" s="1"/>
  <c r="P83" i="5" s="1"/>
  <c r="P84" i="5" s="1"/>
  <c r="P85" i="5" s="1"/>
  <c r="P86" i="5" s="1"/>
  <c r="P87" i="5" s="1"/>
  <c r="P88" i="5" s="1"/>
  <c r="P89" i="5" s="1"/>
  <c r="P90" i="5" s="1"/>
  <c r="P91" i="5" s="1"/>
  <c r="P92" i="5" s="1"/>
  <c r="P93" i="5" s="1"/>
  <c r="P94" i="5" s="1"/>
  <c r="P95" i="5" s="1"/>
  <c r="P96" i="5" s="1"/>
  <c r="P97" i="5" s="1"/>
  <c r="P98" i="5" s="1"/>
  <c r="P99" i="5" s="1"/>
  <c r="B68" i="5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P35" i="5"/>
  <c r="P36" i="5" s="1"/>
  <c r="P37" i="5" s="1"/>
  <c r="P38" i="5" s="1"/>
  <c r="P39" i="5" s="1"/>
  <c r="P40" i="5" s="1"/>
  <c r="P41" i="5" s="1"/>
  <c r="P42" i="5" s="1"/>
  <c r="P43" i="5" s="1"/>
  <c r="P44" i="5" s="1"/>
  <c r="P45" i="5" s="1"/>
  <c r="P46" i="5" s="1"/>
  <c r="P47" i="5" s="1"/>
  <c r="P48" i="5" s="1"/>
  <c r="P49" i="5" s="1"/>
  <c r="P50" i="5" s="1"/>
  <c r="P51" i="5" s="1"/>
  <c r="P52" i="5" s="1"/>
  <c r="P53" i="5" s="1"/>
  <c r="P54" i="5" s="1"/>
  <c r="P55" i="5" s="1"/>
  <c r="P56" i="5" s="1"/>
  <c r="P57" i="5" s="1"/>
  <c r="P58" i="5" s="1"/>
  <c r="P59" i="5" s="1"/>
  <c r="P60" i="5" s="1"/>
  <c r="P61" i="5" s="1"/>
  <c r="P62" i="5" s="1"/>
  <c r="P63" i="5" s="1"/>
  <c r="P64" i="5" s="1"/>
  <c r="P65" i="5" s="1"/>
  <c r="P66" i="5" s="1"/>
  <c r="B35" i="5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P2" i="5"/>
  <c r="P3" i="5" s="1"/>
  <c r="P4" i="5" s="1"/>
  <c r="P5" i="5" s="1"/>
  <c r="P6" i="5" s="1"/>
  <c r="P7" i="5" s="1"/>
  <c r="P8" i="5" s="1"/>
  <c r="P9" i="5" s="1"/>
  <c r="P10" i="5" s="1"/>
  <c r="P11" i="5" s="1"/>
  <c r="P12" i="5" s="1"/>
  <c r="P13" i="5" s="1"/>
  <c r="P14" i="5" s="1"/>
  <c r="P15" i="5" s="1"/>
  <c r="P16" i="5" s="1"/>
  <c r="P17" i="5" s="1"/>
  <c r="P18" i="5" s="1"/>
  <c r="P19" i="5" s="1"/>
  <c r="P20" i="5" s="1"/>
  <c r="P21" i="5" s="1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F98" i="6"/>
  <c r="J94" i="6"/>
  <c r="J93" i="6"/>
  <c r="J92" i="6"/>
  <c r="J91" i="6"/>
  <c r="J90" i="6"/>
  <c r="J89" i="6"/>
  <c r="J88" i="6"/>
  <c r="J87" i="6"/>
  <c r="F81" i="6"/>
  <c r="J77" i="6"/>
  <c r="J76" i="6"/>
  <c r="J75" i="6"/>
  <c r="J74" i="6"/>
  <c r="J73" i="6"/>
  <c r="J72" i="6"/>
  <c r="J71" i="6"/>
  <c r="J70" i="6"/>
  <c r="F64" i="6"/>
  <c r="J60" i="6"/>
  <c r="J59" i="6"/>
  <c r="J58" i="6"/>
  <c r="J57" i="6"/>
  <c r="J56" i="6"/>
  <c r="J55" i="6"/>
  <c r="J54" i="6"/>
  <c r="J53" i="6"/>
  <c r="F30" i="6"/>
  <c r="J23" i="6"/>
  <c r="J22" i="6"/>
  <c r="J21" i="6"/>
  <c r="J20" i="6"/>
  <c r="J19" i="6"/>
  <c r="Z3" i="5" l="1"/>
  <c r="Q3" i="5"/>
  <c r="X3" i="5"/>
  <c r="W3" i="5"/>
  <c r="Y3" i="5"/>
  <c r="F47" i="6"/>
  <c r="AD19" i="5"/>
  <c r="AD20" i="5"/>
  <c r="AD21" i="5"/>
  <c r="AD22" i="5"/>
  <c r="AD23" i="5"/>
  <c r="AD24" i="5"/>
  <c r="AD25" i="5"/>
  <c r="AD18" i="5"/>
  <c r="AC24" i="5"/>
  <c r="AC22" i="5"/>
  <c r="AC20" i="5"/>
  <c r="AC18" i="5"/>
  <c r="AD15" i="5" l="1"/>
  <c r="AD6" i="5"/>
  <c r="AD13" i="5"/>
  <c r="AD12" i="5"/>
  <c r="AD7" i="5"/>
  <c r="AD14" i="5"/>
  <c r="AD11" i="5"/>
  <c r="J37" i="6"/>
  <c r="J36" i="6"/>
  <c r="AE13" i="5" l="1"/>
  <c r="AD4" i="5"/>
  <c r="AE12" i="5"/>
  <c r="AE14" i="5"/>
  <c r="AE11" i="5"/>
  <c r="AE6" i="5"/>
  <c r="AE15" i="5"/>
  <c r="AE7" i="5"/>
  <c r="AD8" i="5"/>
  <c r="AD10" i="5"/>
  <c r="AD9" i="5"/>
  <c r="J43" i="6"/>
  <c r="J41" i="6"/>
  <c r="J40" i="6"/>
  <c r="J39" i="6"/>
  <c r="J38" i="6"/>
  <c r="K169" i="5" l="1"/>
  <c r="J168" i="5"/>
  <c r="A168" i="5"/>
  <c r="M168" i="5"/>
  <c r="L168" i="5"/>
  <c r="K168" i="5"/>
  <c r="AD5" i="5"/>
  <c r="AE5" i="5"/>
  <c r="AE4" i="5"/>
  <c r="A69" i="5"/>
  <c r="O36" i="5"/>
  <c r="O69" i="5"/>
  <c r="AE10" i="5"/>
  <c r="AE9" i="5"/>
  <c r="AE8" i="5"/>
  <c r="Q1" i="5"/>
  <c r="P1" i="5"/>
  <c r="B2" i="5"/>
  <c r="B3" i="5" l="1"/>
  <c r="B4" i="5" s="1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V69" i="5"/>
  <c r="U69" i="5"/>
  <c r="S69" i="5"/>
  <c r="T69" i="5"/>
  <c r="R69" i="5"/>
  <c r="V36" i="5"/>
  <c r="U36" i="5"/>
  <c r="T36" i="5"/>
  <c r="S36" i="5"/>
  <c r="R36" i="5"/>
  <c r="H69" i="5"/>
  <c r="G69" i="5"/>
  <c r="F69" i="5"/>
  <c r="E69" i="5"/>
  <c r="D69" i="5"/>
  <c r="H168" i="5"/>
  <c r="G168" i="5"/>
  <c r="F168" i="5"/>
  <c r="E168" i="5"/>
  <c r="D168" i="5"/>
  <c r="C168" i="5"/>
  <c r="L169" i="5"/>
  <c r="J169" i="5"/>
  <c r="M169" i="5"/>
  <c r="C169" i="5"/>
  <c r="A169" i="5"/>
  <c r="O4" i="5"/>
  <c r="O3" i="5"/>
  <c r="A36" i="5"/>
  <c r="M36" i="5"/>
  <c r="L36" i="5"/>
  <c r="C37" i="5"/>
  <c r="K36" i="5"/>
  <c r="J36" i="5"/>
  <c r="Q103" i="5"/>
  <c r="O102" i="5"/>
  <c r="Y102" i="5"/>
  <c r="X102" i="5"/>
  <c r="W102" i="5"/>
  <c r="Z102" i="5"/>
  <c r="A102" i="5"/>
  <c r="M102" i="5"/>
  <c r="L102" i="5"/>
  <c r="J102" i="5"/>
  <c r="K102" i="5"/>
  <c r="C103" i="5"/>
  <c r="L135" i="5"/>
  <c r="A135" i="5"/>
  <c r="C136" i="5"/>
  <c r="J135" i="5"/>
  <c r="K135" i="5"/>
  <c r="M135" i="5"/>
  <c r="X135" i="5"/>
  <c r="O135" i="5"/>
  <c r="Q136" i="5"/>
  <c r="Y135" i="5"/>
  <c r="Z135" i="5"/>
  <c r="W135" i="5"/>
  <c r="C36" i="5"/>
  <c r="Q135" i="5"/>
  <c r="C102" i="5"/>
  <c r="Z69" i="5"/>
  <c r="W69" i="5"/>
  <c r="Q69" i="5"/>
  <c r="X69" i="5"/>
  <c r="Y69" i="5"/>
  <c r="C135" i="5"/>
  <c r="M69" i="5"/>
  <c r="C69" i="5"/>
  <c r="L69" i="5"/>
  <c r="J69" i="5"/>
  <c r="K69" i="5"/>
  <c r="Q102" i="5"/>
  <c r="A70" i="5"/>
  <c r="O70" i="5"/>
  <c r="Z36" i="5"/>
  <c r="X36" i="5"/>
  <c r="O37" i="5"/>
  <c r="W36" i="5"/>
  <c r="Q36" i="5"/>
  <c r="Y36" i="5"/>
  <c r="M3" i="5"/>
  <c r="J3" i="5" l="1"/>
  <c r="K3" i="5"/>
  <c r="C3" i="5"/>
  <c r="L3" i="5"/>
  <c r="A3" i="5"/>
  <c r="S3" i="5"/>
  <c r="R3" i="5"/>
  <c r="T3" i="5"/>
  <c r="V3" i="5"/>
  <c r="U3" i="5"/>
  <c r="V135" i="5"/>
  <c r="U135" i="5"/>
  <c r="T135" i="5"/>
  <c r="S135" i="5"/>
  <c r="R135" i="5"/>
  <c r="H169" i="5"/>
  <c r="G169" i="5"/>
  <c r="E169" i="5"/>
  <c r="F169" i="5"/>
  <c r="D169" i="5"/>
  <c r="V70" i="5"/>
  <c r="U70" i="5"/>
  <c r="T70" i="5"/>
  <c r="S70" i="5"/>
  <c r="R70" i="5"/>
  <c r="G135" i="5"/>
  <c r="H135" i="5"/>
  <c r="E135" i="5"/>
  <c r="F135" i="5"/>
  <c r="D135" i="5"/>
  <c r="V102" i="5"/>
  <c r="U102" i="5"/>
  <c r="T102" i="5"/>
  <c r="S102" i="5"/>
  <c r="R102" i="5"/>
  <c r="H102" i="5"/>
  <c r="G102" i="5"/>
  <c r="F102" i="5"/>
  <c r="D102" i="5"/>
  <c r="E102" i="5"/>
  <c r="H36" i="5"/>
  <c r="G36" i="5"/>
  <c r="F36" i="5"/>
  <c r="E36" i="5"/>
  <c r="D36" i="5"/>
  <c r="V37" i="5"/>
  <c r="U37" i="5"/>
  <c r="S37" i="5"/>
  <c r="T37" i="5"/>
  <c r="R37" i="5"/>
  <c r="H70" i="5"/>
  <c r="G70" i="5"/>
  <c r="F70" i="5"/>
  <c r="E70" i="5"/>
  <c r="D70" i="5"/>
  <c r="V4" i="5"/>
  <c r="U4" i="5"/>
  <c r="T4" i="5"/>
  <c r="S4" i="5"/>
  <c r="R4" i="5"/>
  <c r="Q4" i="5"/>
  <c r="Y4" i="5"/>
  <c r="W4" i="5"/>
  <c r="Z4" i="5"/>
  <c r="X4" i="5"/>
  <c r="O5" i="5"/>
  <c r="K170" i="5"/>
  <c r="J170" i="5"/>
  <c r="A170" i="5"/>
  <c r="M170" i="5"/>
  <c r="L170" i="5"/>
  <c r="C170" i="5"/>
  <c r="A103" i="5"/>
  <c r="L103" i="5"/>
  <c r="M103" i="5"/>
  <c r="K103" i="5"/>
  <c r="J103" i="5"/>
  <c r="A136" i="5"/>
  <c r="M136" i="5"/>
  <c r="L136" i="5"/>
  <c r="J136" i="5"/>
  <c r="K136" i="5"/>
  <c r="A37" i="5"/>
  <c r="M37" i="5"/>
  <c r="L37" i="5"/>
  <c r="K37" i="5"/>
  <c r="J37" i="5"/>
  <c r="C4" i="5"/>
  <c r="A4" i="5"/>
  <c r="O136" i="5"/>
  <c r="X136" i="5"/>
  <c r="W136" i="5"/>
  <c r="Y136" i="5"/>
  <c r="Z136" i="5"/>
  <c r="O103" i="5"/>
  <c r="Z103" i="5"/>
  <c r="Y103" i="5"/>
  <c r="W103" i="5"/>
  <c r="X103" i="5"/>
  <c r="J70" i="5"/>
  <c r="M70" i="5"/>
  <c r="L70" i="5"/>
  <c r="C70" i="5"/>
  <c r="K70" i="5"/>
  <c r="X70" i="5"/>
  <c r="Z70" i="5"/>
  <c r="Q70" i="5"/>
  <c r="Y70" i="5"/>
  <c r="W70" i="5"/>
  <c r="O71" i="5"/>
  <c r="X37" i="5"/>
  <c r="Y37" i="5"/>
  <c r="W37" i="5"/>
  <c r="O38" i="5"/>
  <c r="Q37" i="5"/>
  <c r="Z37" i="5"/>
  <c r="A71" i="5"/>
  <c r="L4" i="5"/>
  <c r="K4" i="5"/>
  <c r="M4" i="5"/>
  <c r="J4" i="5"/>
  <c r="H3" i="5" l="1"/>
  <c r="G3" i="5"/>
  <c r="F3" i="5"/>
  <c r="E3" i="5"/>
  <c r="D3" i="5"/>
  <c r="O6" i="5"/>
  <c r="T6" i="5" s="1"/>
  <c r="Q5" i="5"/>
  <c r="H4" i="5"/>
  <c r="G4" i="5"/>
  <c r="F4" i="5"/>
  <c r="D4" i="5"/>
  <c r="E4" i="5"/>
  <c r="V38" i="5"/>
  <c r="U38" i="5"/>
  <c r="T38" i="5"/>
  <c r="S38" i="5"/>
  <c r="R38" i="5"/>
  <c r="V71" i="5"/>
  <c r="U71" i="5"/>
  <c r="S71" i="5"/>
  <c r="T71" i="5"/>
  <c r="R71" i="5"/>
  <c r="V103" i="5"/>
  <c r="U103" i="5"/>
  <c r="T103" i="5"/>
  <c r="S103" i="5"/>
  <c r="R103" i="5"/>
  <c r="H136" i="5"/>
  <c r="G136" i="5"/>
  <c r="F136" i="5"/>
  <c r="D136" i="5"/>
  <c r="E136" i="5"/>
  <c r="H71" i="5"/>
  <c r="G71" i="5"/>
  <c r="E71" i="5"/>
  <c r="F71" i="5"/>
  <c r="D71" i="5"/>
  <c r="V136" i="5"/>
  <c r="U136" i="5"/>
  <c r="T136" i="5"/>
  <c r="S136" i="5"/>
  <c r="R136" i="5"/>
  <c r="H37" i="5"/>
  <c r="G37" i="5"/>
  <c r="F37" i="5"/>
  <c r="E37" i="5"/>
  <c r="D37" i="5"/>
  <c r="H103" i="5"/>
  <c r="G103" i="5"/>
  <c r="F103" i="5"/>
  <c r="E103" i="5"/>
  <c r="D103" i="5"/>
  <c r="H170" i="5"/>
  <c r="G170" i="5"/>
  <c r="F170" i="5"/>
  <c r="D170" i="5"/>
  <c r="E170" i="5"/>
  <c r="V5" i="5"/>
  <c r="U5" i="5"/>
  <c r="S5" i="5"/>
  <c r="R5" i="5"/>
  <c r="T5" i="5"/>
  <c r="Y5" i="5"/>
  <c r="W5" i="5"/>
  <c r="Z5" i="5"/>
  <c r="X5" i="5"/>
  <c r="A171" i="5"/>
  <c r="L171" i="5"/>
  <c r="M171" i="5"/>
  <c r="C171" i="5"/>
  <c r="K171" i="5"/>
  <c r="J171" i="5"/>
  <c r="O104" i="5"/>
  <c r="Z104" i="5"/>
  <c r="Y104" i="5"/>
  <c r="W104" i="5"/>
  <c r="X104" i="5"/>
  <c r="Q104" i="5"/>
  <c r="J38" i="5"/>
  <c r="M38" i="5"/>
  <c r="A38" i="5"/>
  <c r="L38" i="5"/>
  <c r="K38" i="5"/>
  <c r="C38" i="5"/>
  <c r="A137" i="5"/>
  <c r="M137" i="5"/>
  <c r="L137" i="5"/>
  <c r="J137" i="5"/>
  <c r="K137" i="5"/>
  <c r="C137" i="5"/>
  <c r="C5" i="5"/>
  <c r="A5" i="5"/>
  <c r="O137" i="5"/>
  <c r="X137" i="5"/>
  <c r="Y137" i="5"/>
  <c r="W137" i="5"/>
  <c r="Z137" i="5"/>
  <c r="Q137" i="5"/>
  <c r="L104" i="5"/>
  <c r="A104" i="5"/>
  <c r="J104" i="5"/>
  <c r="K104" i="5"/>
  <c r="M104" i="5"/>
  <c r="C104" i="5"/>
  <c r="L71" i="5"/>
  <c r="C71" i="5"/>
  <c r="M71" i="5"/>
  <c r="K71" i="5"/>
  <c r="J71" i="5"/>
  <c r="Z71" i="5"/>
  <c r="Q71" i="5"/>
  <c r="W71" i="5"/>
  <c r="Y71" i="5"/>
  <c r="X71" i="5"/>
  <c r="A72" i="5"/>
  <c r="Z38" i="5"/>
  <c r="W38" i="5"/>
  <c r="Y38" i="5"/>
  <c r="X38" i="5"/>
  <c r="Q38" i="5"/>
  <c r="O72" i="5"/>
  <c r="L5" i="5"/>
  <c r="K5" i="5"/>
  <c r="M5" i="5"/>
  <c r="J5" i="5"/>
  <c r="U6" i="5" l="1"/>
  <c r="Q6" i="5"/>
  <c r="O7" i="5"/>
  <c r="V6" i="5"/>
  <c r="W6" i="5"/>
  <c r="X6" i="5"/>
  <c r="R6" i="5"/>
  <c r="Y6" i="5"/>
  <c r="S6" i="5"/>
  <c r="Z6" i="5"/>
  <c r="H104" i="5"/>
  <c r="F104" i="5"/>
  <c r="G104" i="5"/>
  <c r="E104" i="5"/>
  <c r="D104" i="5"/>
  <c r="V104" i="5"/>
  <c r="U104" i="5"/>
  <c r="T104" i="5"/>
  <c r="S104" i="5"/>
  <c r="R104" i="5"/>
  <c r="V72" i="5"/>
  <c r="U72" i="5"/>
  <c r="T72" i="5"/>
  <c r="S72" i="5"/>
  <c r="R72" i="5"/>
  <c r="H72" i="5"/>
  <c r="G72" i="5"/>
  <c r="F72" i="5"/>
  <c r="D72" i="5"/>
  <c r="E72" i="5"/>
  <c r="V137" i="5"/>
  <c r="U137" i="5"/>
  <c r="T137" i="5"/>
  <c r="S137" i="5"/>
  <c r="R137" i="5"/>
  <c r="H5" i="5"/>
  <c r="G5" i="5"/>
  <c r="F5" i="5"/>
  <c r="D5" i="5"/>
  <c r="E5" i="5"/>
  <c r="H137" i="5"/>
  <c r="G137" i="5"/>
  <c r="F137" i="5"/>
  <c r="E137" i="5"/>
  <c r="D137" i="5"/>
  <c r="H38" i="5"/>
  <c r="G38" i="5"/>
  <c r="F38" i="5"/>
  <c r="D38" i="5"/>
  <c r="E38" i="5"/>
  <c r="H171" i="5"/>
  <c r="G171" i="5"/>
  <c r="F171" i="5"/>
  <c r="E171" i="5"/>
  <c r="D171" i="5"/>
  <c r="L172" i="5"/>
  <c r="M172" i="5"/>
  <c r="A172" i="5"/>
  <c r="C172" i="5"/>
  <c r="K172" i="5"/>
  <c r="J172" i="5"/>
  <c r="O138" i="5"/>
  <c r="Y138" i="5"/>
  <c r="Q138" i="5"/>
  <c r="X138" i="5"/>
  <c r="Z138" i="5"/>
  <c r="W138" i="5"/>
  <c r="J39" i="5"/>
  <c r="M39" i="5"/>
  <c r="K39" i="5"/>
  <c r="A39" i="5"/>
  <c r="L39" i="5"/>
  <c r="C39" i="5"/>
  <c r="O105" i="5"/>
  <c r="Y105" i="5"/>
  <c r="X105" i="5"/>
  <c r="W105" i="5"/>
  <c r="Z105" i="5"/>
  <c r="Q105" i="5"/>
  <c r="A105" i="5"/>
  <c r="C105" i="5"/>
  <c r="J105" i="5"/>
  <c r="K105" i="5"/>
  <c r="L105" i="5"/>
  <c r="M105" i="5"/>
  <c r="A138" i="5"/>
  <c r="C138" i="5"/>
  <c r="J138" i="5"/>
  <c r="K138" i="5"/>
  <c r="M138" i="5"/>
  <c r="L138" i="5"/>
  <c r="C6" i="5"/>
  <c r="A6" i="5"/>
  <c r="O39" i="5"/>
  <c r="X72" i="5"/>
  <c r="Z72" i="5"/>
  <c r="Q72" i="5"/>
  <c r="Y72" i="5"/>
  <c r="W72" i="5"/>
  <c r="J72" i="5"/>
  <c r="K72" i="5"/>
  <c r="M72" i="5"/>
  <c r="L72" i="5"/>
  <c r="C72" i="5"/>
  <c r="X39" i="5"/>
  <c r="Q39" i="5"/>
  <c r="W39" i="5"/>
  <c r="O40" i="5"/>
  <c r="Y39" i="5"/>
  <c r="Z39" i="5"/>
  <c r="O73" i="5"/>
  <c r="A73" i="5"/>
  <c r="X7" i="5"/>
  <c r="Y7" i="5"/>
  <c r="Q7" i="5"/>
  <c r="L6" i="5"/>
  <c r="K6" i="5"/>
  <c r="J6" i="5"/>
  <c r="M6" i="5"/>
  <c r="V7" i="5" l="1"/>
  <c r="R7" i="5"/>
  <c r="Z7" i="5"/>
  <c r="U7" i="5"/>
  <c r="O8" i="5"/>
  <c r="V8" i="5" s="1"/>
  <c r="W7" i="5"/>
  <c r="S7" i="5"/>
  <c r="T7" i="5"/>
  <c r="H73" i="5"/>
  <c r="G73" i="5"/>
  <c r="F73" i="5"/>
  <c r="E73" i="5"/>
  <c r="D73" i="5"/>
  <c r="V73" i="5"/>
  <c r="U73" i="5"/>
  <c r="S73" i="5"/>
  <c r="R73" i="5"/>
  <c r="T73" i="5"/>
  <c r="V105" i="5"/>
  <c r="U105" i="5"/>
  <c r="T105" i="5"/>
  <c r="S105" i="5"/>
  <c r="R105" i="5"/>
  <c r="V39" i="5"/>
  <c r="U39" i="5"/>
  <c r="S39" i="5"/>
  <c r="R39" i="5"/>
  <c r="T39" i="5"/>
  <c r="H105" i="5"/>
  <c r="G105" i="5"/>
  <c r="E105" i="5"/>
  <c r="F105" i="5"/>
  <c r="D105" i="5"/>
  <c r="H6" i="5"/>
  <c r="G6" i="5"/>
  <c r="F6" i="5"/>
  <c r="E6" i="5"/>
  <c r="D6" i="5"/>
  <c r="H138" i="5"/>
  <c r="G138" i="5"/>
  <c r="F138" i="5"/>
  <c r="E138" i="5"/>
  <c r="D138" i="5"/>
  <c r="V138" i="5"/>
  <c r="U138" i="5"/>
  <c r="T138" i="5"/>
  <c r="S138" i="5"/>
  <c r="R138" i="5"/>
  <c r="H172" i="5"/>
  <c r="G172" i="5"/>
  <c r="F172" i="5"/>
  <c r="E172" i="5"/>
  <c r="D172" i="5"/>
  <c r="V40" i="5"/>
  <c r="U40" i="5"/>
  <c r="T40" i="5"/>
  <c r="S40" i="5"/>
  <c r="R40" i="5"/>
  <c r="H39" i="5"/>
  <c r="G39" i="5"/>
  <c r="F39" i="5"/>
  <c r="D39" i="5"/>
  <c r="E39" i="5"/>
  <c r="L173" i="5"/>
  <c r="A173" i="5"/>
  <c r="M173" i="5"/>
  <c r="C173" i="5"/>
  <c r="K173" i="5"/>
  <c r="J173" i="5"/>
  <c r="A7" i="5"/>
  <c r="A5" i="16" s="1"/>
  <c r="A106" i="5"/>
  <c r="C106" i="5"/>
  <c r="J106" i="5"/>
  <c r="K106" i="5"/>
  <c r="M106" i="5"/>
  <c r="L106" i="5"/>
  <c r="O106" i="5"/>
  <c r="Z106" i="5"/>
  <c r="Y106" i="5"/>
  <c r="W106" i="5"/>
  <c r="Q106" i="5"/>
  <c r="X106" i="5"/>
  <c r="A40" i="5"/>
  <c r="C40" i="5"/>
  <c r="J40" i="5"/>
  <c r="L40" i="5"/>
  <c r="M40" i="5"/>
  <c r="K40" i="5"/>
  <c r="A139" i="5"/>
  <c r="J139" i="5"/>
  <c r="L139" i="5"/>
  <c r="M139" i="5"/>
  <c r="C139" i="5"/>
  <c r="K139" i="5"/>
  <c r="O139" i="5"/>
  <c r="W139" i="5"/>
  <c r="Z139" i="5"/>
  <c r="Y139" i="5"/>
  <c r="X139" i="5"/>
  <c r="Q139" i="5"/>
  <c r="L73" i="5"/>
  <c r="C73" i="5"/>
  <c r="K73" i="5"/>
  <c r="J73" i="5"/>
  <c r="M73" i="5"/>
  <c r="Z73" i="5"/>
  <c r="Y73" i="5"/>
  <c r="X73" i="5"/>
  <c r="W73" i="5"/>
  <c r="Q73" i="5"/>
  <c r="Q40" i="5"/>
  <c r="O41" i="5"/>
  <c r="X40" i="5"/>
  <c r="Y40" i="5"/>
  <c r="Z40" i="5"/>
  <c r="W40" i="5"/>
  <c r="O74" i="5"/>
  <c r="A74" i="5"/>
  <c r="O9" i="5"/>
  <c r="Z8" i="5"/>
  <c r="Y8" i="5"/>
  <c r="X8" i="5"/>
  <c r="W8" i="5"/>
  <c r="L8" i="5"/>
  <c r="F5" i="16" l="1"/>
  <c r="U8" i="5"/>
  <c r="T8" i="5"/>
  <c r="R8" i="5"/>
  <c r="Q8" i="5"/>
  <c r="S8" i="5"/>
  <c r="V74" i="5"/>
  <c r="U74" i="5"/>
  <c r="T74" i="5"/>
  <c r="S74" i="5"/>
  <c r="R74" i="5"/>
  <c r="H40" i="5"/>
  <c r="G40" i="5"/>
  <c r="F40" i="5"/>
  <c r="E40" i="5"/>
  <c r="D40" i="5"/>
  <c r="V9" i="5"/>
  <c r="U9" i="5"/>
  <c r="S9" i="5"/>
  <c r="T9" i="5"/>
  <c r="R9" i="5"/>
  <c r="H139" i="5"/>
  <c r="G139" i="5"/>
  <c r="E139" i="5"/>
  <c r="F139" i="5"/>
  <c r="D139" i="5"/>
  <c r="H173" i="5"/>
  <c r="G173" i="5"/>
  <c r="E173" i="5"/>
  <c r="F173" i="5"/>
  <c r="D173" i="5"/>
  <c r="V41" i="5"/>
  <c r="U41" i="5"/>
  <c r="S41" i="5"/>
  <c r="T41" i="5"/>
  <c r="R41" i="5"/>
  <c r="H74" i="5"/>
  <c r="G74" i="5"/>
  <c r="F74" i="5"/>
  <c r="E74" i="5"/>
  <c r="D74" i="5"/>
  <c r="V139" i="5"/>
  <c r="U139" i="5"/>
  <c r="T139" i="5"/>
  <c r="S139" i="5"/>
  <c r="R139" i="5"/>
  <c r="H106" i="5"/>
  <c r="G106" i="5"/>
  <c r="F106" i="5"/>
  <c r="D106" i="5"/>
  <c r="E106" i="5"/>
  <c r="V106" i="5"/>
  <c r="U106" i="5"/>
  <c r="T106" i="5"/>
  <c r="S106" i="5"/>
  <c r="R106" i="5"/>
  <c r="L174" i="5"/>
  <c r="M174" i="5"/>
  <c r="A174" i="5"/>
  <c r="C174" i="5"/>
  <c r="K174" i="5"/>
  <c r="J174" i="5"/>
  <c r="A107" i="5"/>
  <c r="K107" i="5"/>
  <c r="J107" i="5"/>
  <c r="L107" i="5"/>
  <c r="M107" i="5"/>
  <c r="C107" i="5"/>
  <c r="C8" i="5"/>
  <c r="A8" i="5"/>
  <c r="A6" i="16" s="1"/>
  <c r="A140" i="5"/>
  <c r="C140" i="5"/>
  <c r="J140" i="5"/>
  <c r="K140" i="5"/>
  <c r="M140" i="5"/>
  <c r="L140" i="5"/>
  <c r="O107" i="5"/>
  <c r="Y107" i="5"/>
  <c r="W107" i="5"/>
  <c r="Q107" i="5"/>
  <c r="X107" i="5"/>
  <c r="Z107" i="5"/>
  <c r="O140" i="5"/>
  <c r="Y140" i="5"/>
  <c r="Q140" i="5"/>
  <c r="X140" i="5"/>
  <c r="Z140" i="5"/>
  <c r="W140" i="5"/>
  <c r="A41" i="5"/>
  <c r="C41" i="5"/>
  <c r="J41" i="5"/>
  <c r="L41" i="5"/>
  <c r="K41" i="5"/>
  <c r="M41" i="5"/>
  <c r="X74" i="5"/>
  <c r="Y74" i="5"/>
  <c r="Q74" i="5"/>
  <c r="W74" i="5"/>
  <c r="Z74" i="5"/>
  <c r="J74" i="5"/>
  <c r="K74" i="5"/>
  <c r="M74" i="5"/>
  <c r="L74" i="5"/>
  <c r="C74" i="5"/>
  <c r="O75" i="5"/>
  <c r="A75" i="5"/>
  <c r="X41" i="5"/>
  <c r="Y41" i="5"/>
  <c r="Q41" i="5"/>
  <c r="W41" i="5"/>
  <c r="Z41" i="5"/>
  <c r="O10" i="5"/>
  <c r="X9" i="5"/>
  <c r="W9" i="5"/>
  <c r="Q9" i="5"/>
  <c r="Z9" i="5"/>
  <c r="Y9" i="5"/>
  <c r="K8" i="5"/>
  <c r="M8" i="5"/>
  <c r="J8" i="5"/>
  <c r="D5" i="16" l="1"/>
  <c r="E5" i="16"/>
  <c r="H5" i="16"/>
  <c r="A7" i="16"/>
  <c r="B7" i="16" s="1"/>
  <c r="G5" i="16"/>
  <c r="H140" i="5"/>
  <c r="G140" i="5"/>
  <c r="F140" i="5"/>
  <c r="D140" i="5"/>
  <c r="E140" i="5"/>
  <c r="H41" i="5"/>
  <c r="G41" i="5"/>
  <c r="F41" i="5"/>
  <c r="D41" i="5"/>
  <c r="E41" i="5"/>
  <c r="H75" i="5"/>
  <c r="G75" i="5"/>
  <c r="E75" i="5"/>
  <c r="F75" i="5"/>
  <c r="D75" i="5"/>
  <c r="V107" i="5"/>
  <c r="U107" i="5"/>
  <c r="T107" i="5"/>
  <c r="S107" i="5"/>
  <c r="R107" i="5"/>
  <c r="H8" i="5"/>
  <c r="G8" i="5"/>
  <c r="F8" i="5"/>
  <c r="E8" i="5"/>
  <c r="H107" i="5"/>
  <c r="G107" i="5"/>
  <c r="F107" i="5"/>
  <c r="E107" i="5"/>
  <c r="D107" i="5"/>
  <c r="H174" i="5"/>
  <c r="G174" i="5"/>
  <c r="F174" i="5"/>
  <c r="D174" i="5"/>
  <c r="E174" i="5"/>
  <c r="V10" i="5"/>
  <c r="U10" i="5"/>
  <c r="T10" i="5"/>
  <c r="S10" i="5"/>
  <c r="R10" i="5"/>
  <c r="V75" i="5"/>
  <c r="U75" i="5"/>
  <c r="S75" i="5"/>
  <c r="T75" i="5"/>
  <c r="R75" i="5"/>
  <c r="V140" i="5"/>
  <c r="U140" i="5"/>
  <c r="T140" i="5"/>
  <c r="S140" i="5"/>
  <c r="R140" i="5"/>
  <c r="L175" i="5"/>
  <c r="J175" i="5"/>
  <c r="M175" i="5"/>
  <c r="C175" i="5"/>
  <c r="K175" i="5"/>
  <c r="A175" i="5"/>
  <c r="O141" i="5"/>
  <c r="X141" i="5"/>
  <c r="Q141" i="5"/>
  <c r="W141" i="5"/>
  <c r="Z141" i="5"/>
  <c r="Y141" i="5"/>
  <c r="A141" i="5"/>
  <c r="C141" i="5"/>
  <c r="K141" i="5"/>
  <c r="J141" i="5"/>
  <c r="L141" i="5"/>
  <c r="M141" i="5"/>
  <c r="A108" i="5"/>
  <c r="L108" i="5"/>
  <c r="M108" i="5"/>
  <c r="K108" i="5"/>
  <c r="J108" i="5"/>
  <c r="C108" i="5"/>
  <c r="O108" i="5"/>
  <c r="Y108" i="5"/>
  <c r="W108" i="5"/>
  <c r="X108" i="5"/>
  <c r="Z108" i="5"/>
  <c r="Q108" i="5"/>
  <c r="C9" i="5"/>
  <c r="A9" i="5"/>
  <c r="A42" i="5"/>
  <c r="C42" i="5"/>
  <c r="J42" i="5"/>
  <c r="L42" i="5"/>
  <c r="K42" i="5"/>
  <c r="M42" i="5"/>
  <c r="O42" i="5"/>
  <c r="L75" i="5"/>
  <c r="C75" i="5"/>
  <c r="M75" i="5"/>
  <c r="K75" i="5"/>
  <c r="J75" i="5"/>
  <c r="Z75" i="5"/>
  <c r="X75" i="5"/>
  <c r="W75" i="5"/>
  <c r="Q75" i="5"/>
  <c r="Y75" i="5"/>
  <c r="Y42" i="5"/>
  <c r="Z42" i="5"/>
  <c r="W42" i="5"/>
  <c r="Q42" i="5"/>
  <c r="O43" i="5"/>
  <c r="X42" i="5"/>
  <c r="A76" i="5"/>
  <c r="O76" i="5"/>
  <c r="O11" i="5"/>
  <c r="Z10" i="5"/>
  <c r="W10" i="5"/>
  <c r="Y10" i="5"/>
  <c r="Q10" i="5"/>
  <c r="X10" i="5"/>
  <c r="L9" i="5"/>
  <c r="K9" i="5"/>
  <c r="M9" i="5"/>
  <c r="J9" i="5"/>
  <c r="E7" i="16" l="1"/>
  <c r="D6" i="16"/>
  <c r="F6" i="16"/>
  <c r="G6" i="16"/>
  <c r="E6" i="16"/>
  <c r="H6" i="16"/>
  <c r="H108" i="5"/>
  <c r="F108" i="5"/>
  <c r="G108" i="5"/>
  <c r="E108" i="5"/>
  <c r="D108" i="5"/>
  <c r="H76" i="5"/>
  <c r="G76" i="5"/>
  <c r="F76" i="5"/>
  <c r="D76" i="5"/>
  <c r="E76" i="5"/>
  <c r="V42" i="5"/>
  <c r="U42" i="5"/>
  <c r="T42" i="5"/>
  <c r="S42" i="5"/>
  <c r="R42" i="5"/>
  <c r="H9" i="5"/>
  <c r="G9" i="5"/>
  <c r="F9" i="5"/>
  <c r="D9" i="5"/>
  <c r="E9" i="5"/>
  <c r="V108" i="5"/>
  <c r="U108" i="5"/>
  <c r="T108" i="5"/>
  <c r="S108" i="5"/>
  <c r="R108" i="5"/>
  <c r="V11" i="5"/>
  <c r="U11" i="5"/>
  <c r="S11" i="5"/>
  <c r="T11" i="5"/>
  <c r="R11" i="5"/>
  <c r="V43" i="5"/>
  <c r="U43" i="5"/>
  <c r="S43" i="5"/>
  <c r="T43" i="5"/>
  <c r="R43" i="5"/>
  <c r="V141" i="5"/>
  <c r="U141" i="5"/>
  <c r="T141" i="5"/>
  <c r="S141" i="5"/>
  <c r="R141" i="5"/>
  <c r="V76" i="5"/>
  <c r="U76" i="5"/>
  <c r="T76" i="5"/>
  <c r="S76" i="5"/>
  <c r="R76" i="5"/>
  <c r="H42" i="5"/>
  <c r="G42" i="5"/>
  <c r="F42" i="5"/>
  <c r="D42" i="5"/>
  <c r="E42" i="5"/>
  <c r="H141" i="5"/>
  <c r="G141" i="5"/>
  <c r="F141" i="5"/>
  <c r="E141" i="5"/>
  <c r="D141" i="5"/>
  <c r="H175" i="5"/>
  <c r="G175" i="5"/>
  <c r="F175" i="5"/>
  <c r="E175" i="5"/>
  <c r="D175" i="5"/>
  <c r="L176" i="5"/>
  <c r="C176" i="5"/>
  <c r="A176" i="5"/>
  <c r="M176" i="5"/>
  <c r="K176" i="5"/>
  <c r="J176" i="5"/>
  <c r="A109" i="5"/>
  <c r="J109" i="5"/>
  <c r="C109" i="5"/>
  <c r="K109" i="5"/>
  <c r="M109" i="5"/>
  <c r="L109" i="5"/>
  <c r="C10" i="5"/>
  <c r="A10" i="5"/>
  <c r="C43" i="5"/>
  <c r="M43" i="5"/>
  <c r="K43" i="5"/>
  <c r="A43" i="5"/>
  <c r="J43" i="5"/>
  <c r="L43" i="5"/>
  <c r="O109" i="5"/>
  <c r="Q109" i="5"/>
  <c r="X109" i="5"/>
  <c r="W109" i="5"/>
  <c r="Y109" i="5"/>
  <c r="Z109" i="5"/>
  <c r="A142" i="5"/>
  <c r="J142" i="5"/>
  <c r="K142" i="5"/>
  <c r="C142" i="5"/>
  <c r="M142" i="5"/>
  <c r="L142" i="5"/>
  <c r="O142" i="5"/>
  <c r="Q142" i="5"/>
  <c r="Y142" i="5"/>
  <c r="X142" i="5"/>
  <c r="Z142" i="5"/>
  <c r="W142" i="5"/>
  <c r="X76" i="5"/>
  <c r="W76" i="5"/>
  <c r="Y76" i="5"/>
  <c r="Z76" i="5"/>
  <c r="Q76" i="5"/>
  <c r="J76" i="5"/>
  <c r="M76" i="5"/>
  <c r="K76" i="5"/>
  <c r="L76" i="5"/>
  <c r="C76" i="5"/>
  <c r="A77" i="5"/>
  <c r="O77" i="5"/>
  <c r="O44" i="5"/>
  <c r="Y43" i="5"/>
  <c r="X43" i="5"/>
  <c r="Q43" i="5"/>
  <c r="Z43" i="5"/>
  <c r="W43" i="5"/>
  <c r="O12" i="5"/>
  <c r="X11" i="5"/>
  <c r="W11" i="5"/>
  <c r="Q11" i="5"/>
  <c r="Z11" i="5"/>
  <c r="Y11" i="5"/>
  <c r="L10" i="5"/>
  <c r="K10" i="5"/>
  <c r="M10" i="5"/>
  <c r="J10" i="5"/>
  <c r="F7" i="16" l="1"/>
  <c r="A8" i="16"/>
  <c r="B8" i="16" s="1"/>
  <c r="H7" i="16"/>
  <c r="D7" i="16"/>
  <c r="G7" i="16"/>
  <c r="V77" i="5"/>
  <c r="U77" i="5"/>
  <c r="S77" i="5"/>
  <c r="T77" i="5"/>
  <c r="R77" i="5"/>
  <c r="V109" i="5"/>
  <c r="U109" i="5"/>
  <c r="T109" i="5"/>
  <c r="S109" i="5"/>
  <c r="R109" i="5"/>
  <c r="H43" i="5"/>
  <c r="G43" i="5"/>
  <c r="F43" i="5"/>
  <c r="D43" i="5"/>
  <c r="E43" i="5"/>
  <c r="H10" i="5"/>
  <c r="G10" i="5"/>
  <c r="F10" i="5"/>
  <c r="E10" i="5"/>
  <c r="D10" i="5"/>
  <c r="G109" i="5"/>
  <c r="H109" i="5"/>
  <c r="E109" i="5"/>
  <c r="F109" i="5"/>
  <c r="D109" i="5"/>
  <c r="H176" i="5"/>
  <c r="G176" i="5"/>
  <c r="F176" i="5"/>
  <c r="E176" i="5"/>
  <c r="D176" i="5"/>
  <c r="V12" i="5"/>
  <c r="U12" i="5"/>
  <c r="T12" i="5"/>
  <c r="S12" i="5"/>
  <c r="R12" i="5"/>
  <c r="H77" i="5"/>
  <c r="G77" i="5"/>
  <c r="F77" i="5"/>
  <c r="E77" i="5"/>
  <c r="D77" i="5"/>
  <c r="H142" i="5"/>
  <c r="G142" i="5"/>
  <c r="F142" i="5"/>
  <c r="E142" i="5"/>
  <c r="D142" i="5"/>
  <c r="V142" i="5"/>
  <c r="U142" i="5"/>
  <c r="T142" i="5"/>
  <c r="S142" i="5"/>
  <c r="R142" i="5"/>
  <c r="V44" i="5"/>
  <c r="U44" i="5"/>
  <c r="T44" i="5"/>
  <c r="S44" i="5"/>
  <c r="R44" i="5"/>
  <c r="A177" i="5"/>
  <c r="J177" i="5"/>
  <c r="K177" i="5"/>
  <c r="L177" i="5"/>
  <c r="M177" i="5"/>
  <c r="C177" i="5"/>
  <c r="O110" i="5"/>
  <c r="Y110" i="5"/>
  <c r="Z110" i="5"/>
  <c r="X110" i="5"/>
  <c r="W110" i="5"/>
  <c r="Q110" i="5"/>
  <c r="A110" i="5"/>
  <c r="M110" i="5"/>
  <c r="L110" i="5"/>
  <c r="J110" i="5"/>
  <c r="C110" i="5"/>
  <c r="K110" i="5"/>
  <c r="A143" i="5"/>
  <c r="J143" i="5"/>
  <c r="L143" i="5"/>
  <c r="M143" i="5"/>
  <c r="C143" i="5"/>
  <c r="K143" i="5"/>
  <c r="C11" i="5"/>
  <c r="A11" i="5"/>
  <c r="O143" i="5"/>
  <c r="W143" i="5"/>
  <c r="Z143" i="5"/>
  <c r="Y143" i="5"/>
  <c r="X143" i="5"/>
  <c r="Q143" i="5"/>
  <c r="A44" i="5"/>
  <c r="K44" i="5"/>
  <c r="J44" i="5"/>
  <c r="C44" i="5"/>
  <c r="L44" i="5"/>
  <c r="M44" i="5"/>
  <c r="L77" i="5"/>
  <c r="C77" i="5"/>
  <c r="M77" i="5"/>
  <c r="K77" i="5"/>
  <c r="J77" i="5"/>
  <c r="Z77" i="5"/>
  <c r="W77" i="5"/>
  <c r="Q77" i="5"/>
  <c r="X77" i="5"/>
  <c r="Y77" i="5"/>
  <c r="Z44" i="5"/>
  <c r="W44" i="5"/>
  <c r="Y44" i="5"/>
  <c r="X44" i="5"/>
  <c r="Q44" i="5"/>
  <c r="O78" i="5"/>
  <c r="A78" i="5"/>
  <c r="O13" i="5"/>
  <c r="Z12" i="5"/>
  <c r="W12" i="5"/>
  <c r="Y12" i="5"/>
  <c r="Q12" i="5"/>
  <c r="X12" i="5"/>
  <c r="L11" i="5"/>
  <c r="K11" i="5"/>
  <c r="J11" i="5"/>
  <c r="M11" i="5"/>
  <c r="A9" i="16" l="1"/>
  <c r="B9" i="16" s="1"/>
  <c r="V110" i="5"/>
  <c r="U110" i="5"/>
  <c r="T110" i="5"/>
  <c r="S110" i="5"/>
  <c r="R110" i="5"/>
  <c r="V13" i="5"/>
  <c r="U13" i="5"/>
  <c r="S13" i="5"/>
  <c r="R13" i="5"/>
  <c r="T13" i="5"/>
  <c r="V143" i="5"/>
  <c r="U143" i="5"/>
  <c r="T143" i="5"/>
  <c r="S143" i="5"/>
  <c r="R143" i="5"/>
  <c r="H110" i="5"/>
  <c r="G110" i="5"/>
  <c r="F110" i="5"/>
  <c r="D110" i="5"/>
  <c r="E110" i="5"/>
  <c r="V78" i="5"/>
  <c r="U78" i="5"/>
  <c r="T78" i="5"/>
  <c r="S78" i="5"/>
  <c r="R78" i="5"/>
  <c r="H78" i="5"/>
  <c r="G78" i="5"/>
  <c r="F78" i="5"/>
  <c r="E78" i="5"/>
  <c r="D78" i="5"/>
  <c r="H44" i="5"/>
  <c r="G44" i="5"/>
  <c r="F44" i="5"/>
  <c r="E44" i="5"/>
  <c r="D44" i="5"/>
  <c r="H11" i="5"/>
  <c r="G11" i="5"/>
  <c r="F11" i="5"/>
  <c r="E11" i="5"/>
  <c r="D11" i="5"/>
  <c r="G143" i="5"/>
  <c r="H143" i="5"/>
  <c r="E143" i="5"/>
  <c r="F143" i="5"/>
  <c r="D143" i="5"/>
  <c r="H177" i="5"/>
  <c r="G177" i="5"/>
  <c r="E177" i="5"/>
  <c r="F177" i="5"/>
  <c r="D177" i="5"/>
  <c r="L178" i="5"/>
  <c r="C178" i="5"/>
  <c r="K178" i="5"/>
  <c r="M178" i="5"/>
  <c r="A178" i="5"/>
  <c r="J178" i="5"/>
  <c r="O111" i="5"/>
  <c r="Z111" i="5"/>
  <c r="Y111" i="5"/>
  <c r="Q111" i="5"/>
  <c r="W111" i="5"/>
  <c r="X111" i="5"/>
  <c r="O144" i="5"/>
  <c r="Z144" i="5"/>
  <c r="W144" i="5"/>
  <c r="X144" i="5"/>
  <c r="Y144" i="5"/>
  <c r="Q144" i="5"/>
  <c r="A45" i="5"/>
  <c r="J45" i="5"/>
  <c r="L45" i="5"/>
  <c r="C45" i="5"/>
  <c r="K45" i="5"/>
  <c r="M45" i="5"/>
  <c r="A144" i="5"/>
  <c r="L144" i="5"/>
  <c r="J144" i="5"/>
  <c r="M144" i="5"/>
  <c r="C144" i="5"/>
  <c r="K144" i="5"/>
  <c r="C12" i="5"/>
  <c r="A12" i="5"/>
  <c r="J111" i="5"/>
  <c r="K111" i="5"/>
  <c r="C111" i="5"/>
  <c r="L111" i="5"/>
  <c r="A111" i="5"/>
  <c r="M111" i="5"/>
  <c r="O45" i="5"/>
  <c r="X78" i="5"/>
  <c r="Z78" i="5"/>
  <c r="Q78" i="5"/>
  <c r="Y78" i="5"/>
  <c r="W78" i="5"/>
  <c r="J78" i="5"/>
  <c r="M78" i="5"/>
  <c r="K78" i="5"/>
  <c r="L78" i="5"/>
  <c r="C78" i="5"/>
  <c r="A79" i="5"/>
  <c r="O46" i="5"/>
  <c r="Z45" i="5"/>
  <c r="X45" i="5"/>
  <c r="Y45" i="5"/>
  <c r="Q45" i="5"/>
  <c r="W45" i="5"/>
  <c r="O79" i="5"/>
  <c r="O14" i="5"/>
  <c r="X13" i="5"/>
  <c r="W13" i="5"/>
  <c r="Q13" i="5"/>
  <c r="Z13" i="5"/>
  <c r="Y13" i="5"/>
  <c r="L12" i="5"/>
  <c r="K12" i="5"/>
  <c r="M12" i="5"/>
  <c r="J12" i="5"/>
  <c r="G8" i="16" l="1"/>
  <c r="F8" i="16"/>
  <c r="E8" i="16"/>
  <c r="H8" i="16"/>
  <c r="D8" i="16"/>
  <c r="D9" i="16"/>
  <c r="H178" i="5"/>
  <c r="G178" i="5"/>
  <c r="F178" i="5"/>
  <c r="D178" i="5"/>
  <c r="E178" i="5"/>
  <c r="V46" i="5"/>
  <c r="U46" i="5"/>
  <c r="T46" i="5"/>
  <c r="S46" i="5"/>
  <c r="R46" i="5"/>
  <c r="V45" i="5"/>
  <c r="U45" i="5"/>
  <c r="S45" i="5"/>
  <c r="T45" i="5"/>
  <c r="R45" i="5"/>
  <c r="H12" i="5"/>
  <c r="G12" i="5"/>
  <c r="F12" i="5"/>
  <c r="D12" i="5"/>
  <c r="E12" i="5"/>
  <c r="H144" i="5"/>
  <c r="G144" i="5"/>
  <c r="F144" i="5"/>
  <c r="D144" i="5"/>
  <c r="E144" i="5"/>
  <c r="V14" i="5"/>
  <c r="U14" i="5"/>
  <c r="T14" i="5"/>
  <c r="S14" i="5"/>
  <c r="R14" i="5"/>
  <c r="H79" i="5"/>
  <c r="G79" i="5"/>
  <c r="E79" i="5"/>
  <c r="F79" i="5"/>
  <c r="D79" i="5"/>
  <c r="V111" i="5"/>
  <c r="U111" i="5"/>
  <c r="T111" i="5"/>
  <c r="S111" i="5"/>
  <c r="R111" i="5"/>
  <c r="V79" i="5"/>
  <c r="U79" i="5"/>
  <c r="S79" i="5"/>
  <c r="T79" i="5"/>
  <c r="R79" i="5"/>
  <c r="H111" i="5"/>
  <c r="G111" i="5"/>
  <c r="F111" i="5"/>
  <c r="E111" i="5"/>
  <c r="D111" i="5"/>
  <c r="H45" i="5"/>
  <c r="G45" i="5"/>
  <c r="F45" i="5"/>
  <c r="E45" i="5"/>
  <c r="D45" i="5"/>
  <c r="V144" i="5"/>
  <c r="U144" i="5"/>
  <c r="T144" i="5"/>
  <c r="S144" i="5"/>
  <c r="R144" i="5"/>
  <c r="A179" i="5"/>
  <c r="L179" i="5"/>
  <c r="K179" i="5"/>
  <c r="J179" i="5"/>
  <c r="C179" i="5"/>
  <c r="M179" i="5"/>
  <c r="J46" i="5"/>
  <c r="L46" i="5"/>
  <c r="C46" i="5"/>
  <c r="M46" i="5"/>
  <c r="A46" i="5"/>
  <c r="K46" i="5"/>
  <c r="O145" i="5"/>
  <c r="Z145" i="5"/>
  <c r="W145" i="5"/>
  <c r="Y145" i="5"/>
  <c r="X145" i="5"/>
  <c r="Q145" i="5"/>
  <c r="C13" i="5"/>
  <c r="A13" i="5"/>
  <c r="A112" i="5"/>
  <c r="L112" i="5"/>
  <c r="M112" i="5"/>
  <c r="C112" i="5"/>
  <c r="K112" i="5"/>
  <c r="J112" i="5"/>
  <c r="A145" i="5"/>
  <c r="L145" i="5"/>
  <c r="M145" i="5"/>
  <c r="J145" i="5"/>
  <c r="C145" i="5"/>
  <c r="K145" i="5"/>
  <c r="O112" i="5"/>
  <c r="Q112" i="5"/>
  <c r="X112" i="5"/>
  <c r="Z112" i="5"/>
  <c r="Y112" i="5"/>
  <c r="W112" i="5"/>
  <c r="L79" i="5"/>
  <c r="C79" i="5"/>
  <c r="M79" i="5"/>
  <c r="K79" i="5"/>
  <c r="J79" i="5"/>
  <c r="Z79" i="5"/>
  <c r="Y79" i="5"/>
  <c r="Q79" i="5"/>
  <c r="W79" i="5"/>
  <c r="X79" i="5"/>
  <c r="X46" i="5"/>
  <c r="Z46" i="5"/>
  <c r="W46" i="5"/>
  <c r="Y46" i="5"/>
  <c r="Q46" i="5"/>
  <c r="O80" i="5"/>
  <c r="A80" i="5"/>
  <c r="O15" i="5"/>
  <c r="Z14" i="5"/>
  <c r="W14" i="5"/>
  <c r="Y14" i="5"/>
  <c r="Q14" i="5"/>
  <c r="X14" i="5"/>
  <c r="L13" i="5"/>
  <c r="K13" i="5"/>
  <c r="M13" i="5"/>
  <c r="J13" i="5"/>
  <c r="G9" i="16" l="1"/>
  <c r="F9" i="16"/>
  <c r="E9" i="16"/>
  <c r="A10" i="16"/>
  <c r="B10" i="16" s="1"/>
  <c r="H9" i="16"/>
  <c r="H112" i="5"/>
  <c r="G112" i="5"/>
  <c r="F112" i="5"/>
  <c r="E112" i="5"/>
  <c r="D112" i="5"/>
  <c r="H46" i="5"/>
  <c r="G46" i="5"/>
  <c r="F46" i="5"/>
  <c r="D46" i="5"/>
  <c r="E46" i="5"/>
  <c r="V15" i="5"/>
  <c r="U15" i="5"/>
  <c r="S15" i="5"/>
  <c r="T15" i="5"/>
  <c r="R15" i="5"/>
  <c r="H145" i="5"/>
  <c r="G145" i="5"/>
  <c r="F145" i="5"/>
  <c r="E145" i="5"/>
  <c r="D145" i="5"/>
  <c r="H13" i="5"/>
  <c r="G13" i="5"/>
  <c r="F13" i="5"/>
  <c r="D13" i="5"/>
  <c r="E13" i="5"/>
  <c r="V145" i="5"/>
  <c r="U145" i="5"/>
  <c r="T145" i="5"/>
  <c r="S145" i="5"/>
  <c r="R145" i="5"/>
  <c r="H80" i="5"/>
  <c r="G80" i="5"/>
  <c r="F80" i="5"/>
  <c r="D80" i="5"/>
  <c r="E80" i="5"/>
  <c r="V112" i="5"/>
  <c r="U112" i="5"/>
  <c r="T112" i="5"/>
  <c r="S112" i="5"/>
  <c r="R112" i="5"/>
  <c r="H179" i="5"/>
  <c r="G179" i="5"/>
  <c r="F179" i="5"/>
  <c r="E179" i="5"/>
  <c r="D179" i="5"/>
  <c r="V80" i="5"/>
  <c r="U80" i="5"/>
  <c r="T80" i="5"/>
  <c r="S80" i="5"/>
  <c r="R80" i="5"/>
  <c r="L180" i="5"/>
  <c r="C180" i="5"/>
  <c r="A180" i="5"/>
  <c r="M180" i="5"/>
  <c r="K180" i="5"/>
  <c r="J180" i="5"/>
  <c r="C14" i="5"/>
  <c r="A14" i="5"/>
  <c r="O113" i="5"/>
  <c r="Y113" i="5"/>
  <c r="Z113" i="5"/>
  <c r="W113" i="5"/>
  <c r="Q113" i="5"/>
  <c r="X113" i="5"/>
  <c r="A146" i="5"/>
  <c r="J146" i="5"/>
  <c r="K146" i="5"/>
  <c r="M146" i="5"/>
  <c r="L146" i="5"/>
  <c r="C146" i="5"/>
  <c r="O146" i="5"/>
  <c r="Q146" i="5"/>
  <c r="X146" i="5"/>
  <c r="Z146" i="5"/>
  <c r="W146" i="5"/>
  <c r="Y146" i="5"/>
  <c r="A47" i="5"/>
  <c r="M47" i="5"/>
  <c r="K47" i="5"/>
  <c r="J47" i="5"/>
  <c r="L47" i="5"/>
  <c r="C47" i="5"/>
  <c r="A113" i="5"/>
  <c r="J113" i="5"/>
  <c r="C113" i="5"/>
  <c r="M113" i="5"/>
  <c r="L113" i="5"/>
  <c r="K113" i="5"/>
  <c r="O47" i="5"/>
  <c r="J80" i="5"/>
  <c r="M80" i="5"/>
  <c r="K80" i="5"/>
  <c r="L80" i="5"/>
  <c r="C80" i="5"/>
  <c r="X80" i="5"/>
  <c r="W80" i="5"/>
  <c r="Q80" i="5"/>
  <c r="Y80" i="5"/>
  <c r="Z80" i="5"/>
  <c r="A81" i="5"/>
  <c r="O81" i="5"/>
  <c r="X47" i="5"/>
  <c r="Q47" i="5"/>
  <c r="W47" i="5"/>
  <c r="Z47" i="5"/>
  <c r="Y47" i="5"/>
  <c r="O16" i="5"/>
  <c r="X15" i="5"/>
  <c r="W15" i="5"/>
  <c r="Q15" i="5"/>
  <c r="Z15" i="5"/>
  <c r="Y15" i="5"/>
  <c r="L14" i="5"/>
  <c r="K14" i="5"/>
  <c r="M14" i="5"/>
  <c r="J14" i="5"/>
  <c r="F10" i="16" l="1"/>
  <c r="H113" i="5"/>
  <c r="G113" i="5"/>
  <c r="E113" i="5"/>
  <c r="F113" i="5"/>
  <c r="D113" i="5"/>
  <c r="V113" i="5"/>
  <c r="U113" i="5"/>
  <c r="T113" i="5"/>
  <c r="S113" i="5"/>
  <c r="R113" i="5"/>
  <c r="V81" i="5"/>
  <c r="U81" i="5"/>
  <c r="S81" i="5"/>
  <c r="R81" i="5"/>
  <c r="T81" i="5"/>
  <c r="V47" i="5"/>
  <c r="U47" i="5"/>
  <c r="S47" i="5"/>
  <c r="R47" i="5"/>
  <c r="T47" i="5"/>
  <c r="H146" i="5"/>
  <c r="G146" i="5"/>
  <c r="F146" i="5"/>
  <c r="E146" i="5"/>
  <c r="D146" i="5"/>
  <c r="H14" i="5"/>
  <c r="G14" i="5"/>
  <c r="F14" i="5"/>
  <c r="E14" i="5"/>
  <c r="D14" i="5"/>
  <c r="V16" i="5"/>
  <c r="U16" i="5"/>
  <c r="T16" i="5"/>
  <c r="S16" i="5"/>
  <c r="R16" i="5"/>
  <c r="H81" i="5"/>
  <c r="G81" i="5"/>
  <c r="F81" i="5"/>
  <c r="E81" i="5"/>
  <c r="D81" i="5"/>
  <c r="V146" i="5"/>
  <c r="U146" i="5"/>
  <c r="T146" i="5"/>
  <c r="S146" i="5"/>
  <c r="R146" i="5"/>
  <c r="H180" i="5"/>
  <c r="G180" i="5"/>
  <c r="F180" i="5"/>
  <c r="E180" i="5"/>
  <c r="D180" i="5"/>
  <c r="H47" i="5"/>
  <c r="G47" i="5"/>
  <c r="F47" i="5"/>
  <c r="D47" i="5"/>
  <c r="E47" i="5"/>
  <c r="A181" i="5"/>
  <c r="J181" i="5"/>
  <c r="M181" i="5"/>
  <c r="C181" i="5"/>
  <c r="K181" i="5"/>
  <c r="L181" i="5"/>
  <c r="A114" i="5"/>
  <c r="M114" i="5"/>
  <c r="J114" i="5"/>
  <c r="L114" i="5"/>
  <c r="C114" i="5"/>
  <c r="K114" i="5"/>
  <c r="C15" i="5"/>
  <c r="A15" i="5"/>
  <c r="O147" i="5"/>
  <c r="W147" i="5"/>
  <c r="Z147" i="5"/>
  <c r="Y147" i="5"/>
  <c r="X147" i="5"/>
  <c r="Q147" i="5"/>
  <c r="A147" i="5"/>
  <c r="K147" i="5"/>
  <c r="J147" i="5"/>
  <c r="L147" i="5"/>
  <c r="M147" i="5"/>
  <c r="C147" i="5"/>
  <c r="O114" i="5"/>
  <c r="Y114" i="5"/>
  <c r="X114" i="5"/>
  <c r="W114" i="5"/>
  <c r="Q114" i="5"/>
  <c r="Z114" i="5"/>
  <c r="A48" i="5"/>
  <c r="J48" i="5"/>
  <c r="L48" i="5"/>
  <c r="C48" i="5"/>
  <c r="M48" i="5"/>
  <c r="K48" i="5"/>
  <c r="O48" i="5"/>
  <c r="Z81" i="5"/>
  <c r="Y81" i="5"/>
  <c r="Q81" i="5"/>
  <c r="X81" i="5"/>
  <c r="W81" i="5"/>
  <c r="L81" i="5"/>
  <c r="C81" i="5"/>
  <c r="K81" i="5"/>
  <c r="J81" i="5"/>
  <c r="M81" i="5"/>
  <c r="O82" i="5"/>
  <c r="Q48" i="5"/>
  <c r="X48" i="5"/>
  <c r="Z48" i="5"/>
  <c r="W48" i="5"/>
  <c r="Y48" i="5"/>
  <c r="A82" i="5"/>
  <c r="O17" i="5"/>
  <c r="Z16" i="5"/>
  <c r="W16" i="5"/>
  <c r="Y16" i="5"/>
  <c r="Q16" i="5"/>
  <c r="X16" i="5"/>
  <c r="L15" i="5"/>
  <c r="K15" i="5"/>
  <c r="J15" i="5"/>
  <c r="M15" i="5"/>
  <c r="H10" i="16" l="1"/>
  <c r="E10" i="16"/>
  <c r="G10" i="16"/>
  <c r="A11" i="16"/>
  <c r="B11" i="16" s="1"/>
  <c r="D10" i="16"/>
  <c r="V48" i="5"/>
  <c r="U48" i="5"/>
  <c r="T48" i="5"/>
  <c r="S48" i="5"/>
  <c r="R48" i="5"/>
  <c r="V147" i="5"/>
  <c r="U147" i="5"/>
  <c r="T147" i="5"/>
  <c r="S147" i="5"/>
  <c r="R147" i="5"/>
  <c r="V17" i="5"/>
  <c r="U17" i="5"/>
  <c r="S17" i="5"/>
  <c r="T17" i="5"/>
  <c r="R17" i="5"/>
  <c r="V82" i="5"/>
  <c r="U82" i="5"/>
  <c r="T82" i="5"/>
  <c r="S82" i="5"/>
  <c r="R82" i="5"/>
  <c r="H147" i="5"/>
  <c r="G147" i="5"/>
  <c r="E147" i="5"/>
  <c r="F147" i="5"/>
  <c r="D147" i="5"/>
  <c r="H15" i="5"/>
  <c r="G15" i="5"/>
  <c r="F15" i="5"/>
  <c r="D15" i="5"/>
  <c r="E15" i="5"/>
  <c r="H114" i="5"/>
  <c r="G114" i="5"/>
  <c r="F114" i="5"/>
  <c r="D114" i="5"/>
  <c r="E114" i="5"/>
  <c r="H82" i="5"/>
  <c r="G82" i="5"/>
  <c r="F82" i="5"/>
  <c r="E82" i="5"/>
  <c r="D82" i="5"/>
  <c r="V114" i="5"/>
  <c r="U114" i="5"/>
  <c r="T114" i="5"/>
  <c r="S114" i="5"/>
  <c r="R114" i="5"/>
  <c r="H48" i="5"/>
  <c r="G48" i="5"/>
  <c r="F48" i="5"/>
  <c r="E48" i="5"/>
  <c r="D48" i="5"/>
  <c r="H181" i="5"/>
  <c r="G181" i="5"/>
  <c r="E181" i="5"/>
  <c r="F181" i="5"/>
  <c r="D181" i="5"/>
  <c r="A182" i="5"/>
  <c r="K182" i="5"/>
  <c r="J182" i="5"/>
  <c r="L182" i="5"/>
  <c r="M182" i="5"/>
  <c r="C182" i="5"/>
  <c r="C49" i="5"/>
  <c r="M49" i="5"/>
  <c r="K49" i="5"/>
  <c r="A49" i="5"/>
  <c r="J49" i="5"/>
  <c r="L49" i="5"/>
  <c r="A148" i="5"/>
  <c r="C148" i="5"/>
  <c r="J148" i="5"/>
  <c r="K148" i="5"/>
  <c r="M148" i="5"/>
  <c r="L148" i="5"/>
  <c r="C16" i="5"/>
  <c r="A16" i="5"/>
  <c r="O115" i="5"/>
  <c r="X115" i="5"/>
  <c r="Z115" i="5"/>
  <c r="Y115" i="5"/>
  <c r="W115" i="5"/>
  <c r="Q115" i="5"/>
  <c r="A115" i="5"/>
  <c r="L115" i="5"/>
  <c r="C115" i="5"/>
  <c r="J115" i="5"/>
  <c r="K115" i="5"/>
  <c r="M115" i="5"/>
  <c r="O148" i="5"/>
  <c r="Y148" i="5"/>
  <c r="W148" i="5"/>
  <c r="Q148" i="5"/>
  <c r="X148" i="5"/>
  <c r="Z148" i="5"/>
  <c r="O49" i="5"/>
  <c r="J82" i="5"/>
  <c r="M82" i="5"/>
  <c r="K82" i="5"/>
  <c r="L82" i="5"/>
  <c r="C82" i="5"/>
  <c r="X82" i="5"/>
  <c r="W82" i="5"/>
  <c r="Z82" i="5"/>
  <c r="Y82" i="5"/>
  <c r="Q82" i="5"/>
  <c r="A83" i="5"/>
  <c r="Q49" i="5"/>
  <c r="O50" i="5"/>
  <c r="Z49" i="5"/>
  <c r="X49" i="5"/>
  <c r="Y49" i="5"/>
  <c r="W49" i="5"/>
  <c r="O83" i="5"/>
  <c r="O18" i="5"/>
  <c r="X17" i="5"/>
  <c r="W17" i="5"/>
  <c r="Q17" i="5"/>
  <c r="Z17" i="5"/>
  <c r="Y17" i="5"/>
  <c r="L16" i="5"/>
  <c r="K16" i="5"/>
  <c r="M16" i="5"/>
  <c r="J16" i="5"/>
  <c r="H11" i="16" l="1"/>
  <c r="D11" i="16"/>
  <c r="V49" i="5"/>
  <c r="U49" i="5"/>
  <c r="S49" i="5"/>
  <c r="T49" i="5"/>
  <c r="R49" i="5"/>
  <c r="V18" i="5"/>
  <c r="U18" i="5"/>
  <c r="T18" i="5"/>
  <c r="S18" i="5"/>
  <c r="R18" i="5"/>
  <c r="G83" i="5"/>
  <c r="H83" i="5"/>
  <c r="E83" i="5"/>
  <c r="F83" i="5"/>
  <c r="D83" i="5"/>
  <c r="V115" i="5"/>
  <c r="U115" i="5"/>
  <c r="T115" i="5"/>
  <c r="S115" i="5"/>
  <c r="R115" i="5"/>
  <c r="H49" i="5"/>
  <c r="G49" i="5"/>
  <c r="F49" i="5"/>
  <c r="D49" i="5"/>
  <c r="E49" i="5"/>
  <c r="V83" i="5"/>
  <c r="U83" i="5"/>
  <c r="S83" i="5"/>
  <c r="T83" i="5"/>
  <c r="R83" i="5"/>
  <c r="H115" i="5"/>
  <c r="G115" i="5"/>
  <c r="F115" i="5"/>
  <c r="E115" i="5"/>
  <c r="D115" i="5"/>
  <c r="H16" i="5"/>
  <c r="G16" i="5"/>
  <c r="F16" i="5"/>
  <c r="D16" i="5"/>
  <c r="E16" i="5"/>
  <c r="H148" i="5"/>
  <c r="G148" i="5"/>
  <c r="F148" i="5"/>
  <c r="D148" i="5"/>
  <c r="E148" i="5"/>
  <c r="V50" i="5"/>
  <c r="U50" i="5"/>
  <c r="T50" i="5"/>
  <c r="S50" i="5"/>
  <c r="R50" i="5"/>
  <c r="V148" i="5"/>
  <c r="U148" i="5"/>
  <c r="T148" i="5"/>
  <c r="S148" i="5"/>
  <c r="R148" i="5"/>
  <c r="H182" i="5"/>
  <c r="G182" i="5"/>
  <c r="F182" i="5"/>
  <c r="D182" i="5"/>
  <c r="E182" i="5"/>
  <c r="A183" i="5"/>
  <c r="L183" i="5"/>
  <c r="J183" i="5"/>
  <c r="M183" i="5"/>
  <c r="K183" i="5"/>
  <c r="C183" i="5"/>
  <c r="C50" i="5"/>
  <c r="M50" i="5"/>
  <c r="A50" i="5"/>
  <c r="L50" i="5"/>
  <c r="J50" i="5"/>
  <c r="K50" i="5"/>
  <c r="O149" i="5"/>
  <c r="X149" i="5"/>
  <c r="Q149" i="5"/>
  <c r="W149" i="5"/>
  <c r="Z149" i="5"/>
  <c r="Y149" i="5"/>
  <c r="O116" i="5"/>
  <c r="Q116" i="5"/>
  <c r="Y116" i="5"/>
  <c r="Z116" i="5"/>
  <c r="W116" i="5"/>
  <c r="X116" i="5"/>
  <c r="C17" i="5"/>
  <c r="A17" i="5"/>
  <c r="A116" i="5"/>
  <c r="K116" i="5"/>
  <c r="J116" i="5"/>
  <c r="L116" i="5"/>
  <c r="M116" i="5"/>
  <c r="C116" i="5"/>
  <c r="A149" i="5"/>
  <c r="K149" i="5"/>
  <c r="J149" i="5"/>
  <c r="L149" i="5"/>
  <c r="M149" i="5"/>
  <c r="C149" i="5"/>
  <c r="Z83" i="5"/>
  <c r="Y83" i="5"/>
  <c r="Q83" i="5"/>
  <c r="W83" i="5"/>
  <c r="X83" i="5"/>
  <c r="L83" i="5"/>
  <c r="C83" i="5"/>
  <c r="M83" i="5"/>
  <c r="K83" i="5"/>
  <c r="J83" i="5"/>
  <c r="O84" i="5"/>
  <c r="Y50" i="5"/>
  <c r="Q50" i="5"/>
  <c r="X50" i="5"/>
  <c r="Z50" i="5"/>
  <c r="W50" i="5"/>
  <c r="A84" i="5"/>
  <c r="O19" i="5"/>
  <c r="Z18" i="5"/>
  <c r="W18" i="5"/>
  <c r="Y18" i="5"/>
  <c r="Q18" i="5"/>
  <c r="X18" i="5"/>
  <c r="L17" i="5"/>
  <c r="K17" i="5"/>
  <c r="M17" i="5"/>
  <c r="J17" i="5"/>
  <c r="G11" i="16" l="1"/>
  <c r="E11" i="16"/>
  <c r="F11" i="16"/>
  <c r="V19" i="5"/>
  <c r="U19" i="5"/>
  <c r="S19" i="5"/>
  <c r="T19" i="5"/>
  <c r="R19" i="5"/>
  <c r="V84" i="5"/>
  <c r="U84" i="5"/>
  <c r="T84" i="5"/>
  <c r="S84" i="5"/>
  <c r="R84" i="5"/>
  <c r="H116" i="5"/>
  <c r="G116" i="5"/>
  <c r="F116" i="5"/>
  <c r="E116" i="5"/>
  <c r="D116" i="5"/>
  <c r="V149" i="5"/>
  <c r="U149" i="5"/>
  <c r="T149" i="5"/>
  <c r="S149" i="5"/>
  <c r="R149" i="5"/>
  <c r="H50" i="5"/>
  <c r="G50" i="5"/>
  <c r="F50" i="5"/>
  <c r="D50" i="5"/>
  <c r="E50" i="5"/>
  <c r="H84" i="5"/>
  <c r="G84" i="5"/>
  <c r="F84" i="5"/>
  <c r="D84" i="5"/>
  <c r="E84" i="5"/>
  <c r="H149" i="5"/>
  <c r="G149" i="5"/>
  <c r="F149" i="5"/>
  <c r="E149" i="5"/>
  <c r="D149" i="5"/>
  <c r="H17" i="5"/>
  <c r="G17" i="5"/>
  <c r="F17" i="5"/>
  <c r="D17" i="5"/>
  <c r="E17" i="5"/>
  <c r="V116" i="5"/>
  <c r="U116" i="5"/>
  <c r="T116" i="5"/>
  <c r="S116" i="5"/>
  <c r="R116" i="5"/>
  <c r="H183" i="5"/>
  <c r="G183" i="5"/>
  <c r="F183" i="5"/>
  <c r="E183" i="5"/>
  <c r="D183" i="5"/>
  <c r="L184" i="5"/>
  <c r="C184" i="5"/>
  <c r="M184" i="5"/>
  <c r="K184" i="5"/>
  <c r="J184" i="5"/>
  <c r="A184" i="5"/>
  <c r="C18" i="5"/>
  <c r="A18" i="5"/>
  <c r="A117" i="5"/>
  <c r="L117" i="5"/>
  <c r="K117" i="5"/>
  <c r="J117" i="5"/>
  <c r="C117" i="5"/>
  <c r="M117" i="5"/>
  <c r="K51" i="5"/>
  <c r="L51" i="5"/>
  <c r="A51" i="5"/>
  <c r="C51" i="5"/>
  <c r="J51" i="5"/>
  <c r="M51" i="5"/>
  <c r="A150" i="5"/>
  <c r="L150" i="5"/>
  <c r="C150" i="5"/>
  <c r="J150" i="5"/>
  <c r="K150" i="5"/>
  <c r="M150" i="5"/>
  <c r="O117" i="5"/>
  <c r="Y117" i="5"/>
  <c r="Z117" i="5"/>
  <c r="Q117" i="5"/>
  <c r="X117" i="5"/>
  <c r="W117" i="5"/>
  <c r="O150" i="5"/>
  <c r="Z150" i="5"/>
  <c r="W150" i="5"/>
  <c r="Y150" i="5"/>
  <c r="Q150" i="5"/>
  <c r="X150" i="5"/>
  <c r="O51" i="5"/>
  <c r="J84" i="5"/>
  <c r="M84" i="5"/>
  <c r="L84" i="5"/>
  <c r="C84" i="5"/>
  <c r="K84" i="5"/>
  <c r="X84" i="5"/>
  <c r="W84" i="5"/>
  <c r="Y84" i="5"/>
  <c r="Q84" i="5"/>
  <c r="Z84" i="5"/>
  <c r="A85" i="5"/>
  <c r="O85" i="5"/>
  <c r="Y51" i="5"/>
  <c r="X51" i="5"/>
  <c r="Q51" i="5"/>
  <c r="W51" i="5"/>
  <c r="Z51" i="5"/>
  <c r="O20" i="5"/>
  <c r="X19" i="5"/>
  <c r="W19" i="5"/>
  <c r="Y19" i="5"/>
  <c r="Z19" i="5"/>
  <c r="Q19" i="5"/>
  <c r="L18" i="5"/>
  <c r="K18" i="5"/>
  <c r="J18" i="5"/>
  <c r="M18" i="5"/>
  <c r="V150" i="5" l="1"/>
  <c r="U150" i="5"/>
  <c r="T150" i="5"/>
  <c r="S150" i="5"/>
  <c r="R150" i="5"/>
  <c r="G117" i="5"/>
  <c r="H117" i="5"/>
  <c r="E117" i="5"/>
  <c r="F117" i="5"/>
  <c r="D117" i="5"/>
  <c r="V85" i="5"/>
  <c r="U85" i="5"/>
  <c r="S85" i="5"/>
  <c r="T85" i="5"/>
  <c r="R85" i="5"/>
  <c r="V51" i="5"/>
  <c r="U51" i="5"/>
  <c r="S51" i="5"/>
  <c r="T51" i="5"/>
  <c r="R51" i="5"/>
  <c r="H18" i="5"/>
  <c r="G18" i="5"/>
  <c r="F18" i="5"/>
  <c r="E18" i="5"/>
  <c r="D18" i="5"/>
  <c r="V20" i="5"/>
  <c r="U20" i="5"/>
  <c r="T20" i="5"/>
  <c r="S20" i="5"/>
  <c r="R20" i="5"/>
  <c r="H85" i="5"/>
  <c r="G85" i="5"/>
  <c r="F85" i="5"/>
  <c r="E85" i="5"/>
  <c r="D85" i="5"/>
  <c r="H150" i="5"/>
  <c r="G150" i="5"/>
  <c r="F150" i="5"/>
  <c r="E150" i="5"/>
  <c r="D150" i="5"/>
  <c r="H51" i="5"/>
  <c r="G51" i="5"/>
  <c r="F51" i="5"/>
  <c r="D51" i="5"/>
  <c r="E51" i="5"/>
  <c r="V117" i="5"/>
  <c r="U117" i="5"/>
  <c r="T117" i="5"/>
  <c r="S117" i="5"/>
  <c r="R117" i="5"/>
  <c r="H184" i="5"/>
  <c r="G184" i="5"/>
  <c r="F184" i="5"/>
  <c r="E184" i="5"/>
  <c r="D184" i="5"/>
  <c r="M185" i="5"/>
  <c r="J185" i="5"/>
  <c r="L185" i="5"/>
  <c r="K185" i="5"/>
  <c r="A185" i="5"/>
  <c r="C185" i="5"/>
  <c r="O151" i="5"/>
  <c r="X151" i="5"/>
  <c r="Q151" i="5"/>
  <c r="W151" i="5"/>
  <c r="Z151" i="5"/>
  <c r="Y151" i="5"/>
  <c r="K52" i="5"/>
  <c r="M52" i="5"/>
  <c r="A52" i="5"/>
  <c r="C52" i="5"/>
  <c r="J52" i="5"/>
  <c r="L52" i="5"/>
  <c r="A151" i="5"/>
  <c r="K151" i="5"/>
  <c r="J151" i="5"/>
  <c r="L151" i="5"/>
  <c r="M151" i="5"/>
  <c r="C151" i="5"/>
  <c r="C19" i="5"/>
  <c r="A19" i="5"/>
  <c r="O118" i="5"/>
  <c r="W118" i="5"/>
  <c r="Q118" i="5"/>
  <c r="Z118" i="5"/>
  <c r="Y118" i="5"/>
  <c r="X118" i="5"/>
  <c r="A118" i="5"/>
  <c r="K118" i="5"/>
  <c r="M118" i="5"/>
  <c r="L118" i="5"/>
  <c r="J118" i="5"/>
  <c r="C118" i="5"/>
  <c r="O52" i="5"/>
  <c r="L85" i="5"/>
  <c r="C85" i="5"/>
  <c r="M85" i="5"/>
  <c r="K85" i="5"/>
  <c r="J85" i="5"/>
  <c r="Z85" i="5"/>
  <c r="Y85" i="5"/>
  <c r="Q85" i="5"/>
  <c r="X85" i="5"/>
  <c r="W85" i="5"/>
  <c r="Q52" i="5"/>
  <c r="X52" i="5"/>
  <c r="O53" i="5"/>
  <c r="Z52" i="5"/>
  <c r="W52" i="5"/>
  <c r="Y52" i="5"/>
  <c r="O86" i="5"/>
  <c r="A86" i="5"/>
  <c r="O21" i="5"/>
  <c r="Z20" i="5"/>
  <c r="W20" i="5"/>
  <c r="Y20" i="5"/>
  <c r="Q20" i="5"/>
  <c r="X20" i="5"/>
  <c r="L19" i="5"/>
  <c r="K19" i="5"/>
  <c r="M19" i="5"/>
  <c r="J19" i="5"/>
  <c r="V52" i="5" l="1"/>
  <c r="U52" i="5"/>
  <c r="T52" i="5"/>
  <c r="S52" i="5"/>
  <c r="R52" i="5"/>
  <c r="V21" i="5"/>
  <c r="U21" i="5"/>
  <c r="S21" i="5"/>
  <c r="R21" i="5"/>
  <c r="T21" i="5"/>
  <c r="V151" i="5"/>
  <c r="U151" i="5"/>
  <c r="T151" i="5"/>
  <c r="S151" i="5"/>
  <c r="R151" i="5"/>
  <c r="H86" i="5"/>
  <c r="F86" i="5"/>
  <c r="G86" i="5"/>
  <c r="E86" i="5"/>
  <c r="D86" i="5"/>
  <c r="V118" i="5"/>
  <c r="U118" i="5"/>
  <c r="T118" i="5"/>
  <c r="S118" i="5"/>
  <c r="R118" i="5"/>
  <c r="V86" i="5"/>
  <c r="U86" i="5"/>
  <c r="T86" i="5"/>
  <c r="S86" i="5"/>
  <c r="R86" i="5"/>
  <c r="V53" i="5"/>
  <c r="U53" i="5"/>
  <c r="S53" i="5"/>
  <c r="T53" i="5"/>
  <c r="R53" i="5"/>
  <c r="H118" i="5"/>
  <c r="G118" i="5"/>
  <c r="F118" i="5"/>
  <c r="D118" i="5"/>
  <c r="E118" i="5"/>
  <c r="H19" i="5"/>
  <c r="G19" i="5"/>
  <c r="F19" i="5"/>
  <c r="E19" i="5"/>
  <c r="D19" i="5"/>
  <c r="H151" i="5"/>
  <c r="G151" i="5"/>
  <c r="E151" i="5"/>
  <c r="F151" i="5"/>
  <c r="D151" i="5"/>
  <c r="H52" i="5"/>
  <c r="G52" i="5"/>
  <c r="F52" i="5"/>
  <c r="E52" i="5"/>
  <c r="D52" i="5"/>
  <c r="H185" i="5"/>
  <c r="G185" i="5"/>
  <c r="E185" i="5"/>
  <c r="F185" i="5"/>
  <c r="D185" i="5"/>
  <c r="L186" i="5"/>
  <c r="J186" i="5"/>
  <c r="M186" i="5"/>
  <c r="C186" i="5"/>
  <c r="A186" i="5"/>
  <c r="K186" i="5"/>
  <c r="C20" i="5"/>
  <c r="A20" i="5"/>
  <c r="K53" i="5"/>
  <c r="C53" i="5"/>
  <c r="A53" i="5"/>
  <c r="L53" i="5"/>
  <c r="J53" i="5"/>
  <c r="M53" i="5"/>
  <c r="O152" i="5"/>
  <c r="Y152" i="5"/>
  <c r="Q152" i="5"/>
  <c r="X152" i="5"/>
  <c r="Z152" i="5"/>
  <c r="W152" i="5"/>
  <c r="A119" i="5"/>
  <c r="M119" i="5"/>
  <c r="C119" i="5"/>
  <c r="L119" i="5"/>
  <c r="J119" i="5"/>
  <c r="K119" i="5"/>
  <c r="O119" i="5"/>
  <c r="X119" i="5"/>
  <c r="Z119" i="5"/>
  <c r="Y119" i="5"/>
  <c r="W119" i="5"/>
  <c r="Q119" i="5"/>
  <c r="A152" i="5"/>
  <c r="C152" i="5"/>
  <c r="J152" i="5"/>
  <c r="K152" i="5"/>
  <c r="M152" i="5"/>
  <c r="L152" i="5"/>
  <c r="J86" i="5"/>
  <c r="M86" i="5"/>
  <c r="K86" i="5"/>
  <c r="L86" i="5"/>
  <c r="C86" i="5"/>
  <c r="X86" i="5"/>
  <c r="W86" i="5"/>
  <c r="Z86" i="5"/>
  <c r="Y86" i="5"/>
  <c r="Q86" i="5"/>
  <c r="A87" i="5"/>
  <c r="O87" i="5"/>
  <c r="Z53" i="5"/>
  <c r="X53" i="5"/>
  <c r="Y53" i="5"/>
  <c r="W53" i="5"/>
  <c r="Q53" i="5"/>
  <c r="O22" i="5"/>
  <c r="X21" i="5"/>
  <c r="Y21" i="5"/>
  <c r="W21" i="5"/>
  <c r="Z21" i="5"/>
  <c r="Q21" i="5"/>
  <c r="L20" i="5"/>
  <c r="K20" i="5"/>
  <c r="M20" i="5"/>
  <c r="J20" i="5"/>
  <c r="V87" i="5" l="1"/>
  <c r="U87" i="5"/>
  <c r="S87" i="5"/>
  <c r="T87" i="5"/>
  <c r="R87" i="5"/>
  <c r="H119" i="5"/>
  <c r="G119" i="5"/>
  <c r="F119" i="5"/>
  <c r="E119" i="5"/>
  <c r="D119" i="5"/>
  <c r="V22" i="5"/>
  <c r="U22" i="5"/>
  <c r="T22" i="5"/>
  <c r="S22" i="5"/>
  <c r="R22" i="5"/>
  <c r="H87" i="5"/>
  <c r="G87" i="5"/>
  <c r="E87" i="5"/>
  <c r="F87" i="5"/>
  <c r="D87" i="5"/>
  <c r="V119" i="5"/>
  <c r="U119" i="5"/>
  <c r="T119" i="5"/>
  <c r="S119" i="5"/>
  <c r="R119" i="5"/>
  <c r="H152" i="5"/>
  <c r="G152" i="5"/>
  <c r="F152" i="5"/>
  <c r="D152" i="5"/>
  <c r="E152" i="5"/>
  <c r="H186" i="5"/>
  <c r="G186" i="5"/>
  <c r="F186" i="5"/>
  <c r="D186" i="5"/>
  <c r="E186" i="5"/>
  <c r="V152" i="5"/>
  <c r="U152" i="5"/>
  <c r="T152" i="5"/>
  <c r="S152" i="5"/>
  <c r="R152" i="5"/>
  <c r="H53" i="5"/>
  <c r="G53" i="5"/>
  <c r="F53" i="5"/>
  <c r="E53" i="5"/>
  <c r="D53" i="5"/>
  <c r="H20" i="5"/>
  <c r="G20" i="5"/>
  <c r="F20" i="5"/>
  <c r="D20" i="5"/>
  <c r="E20" i="5"/>
  <c r="J187" i="5"/>
  <c r="L187" i="5"/>
  <c r="C187" i="5"/>
  <c r="M187" i="5"/>
  <c r="K187" i="5"/>
  <c r="A187" i="5"/>
  <c r="A153" i="5"/>
  <c r="K153" i="5"/>
  <c r="J153" i="5"/>
  <c r="L153" i="5"/>
  <c r="M153" i="5"/>
  <c r="C153" i="5"/>
  <c r="A120" i="5"/>
  <c r="K120" i="5"/>
  <c r="J120" i="5"/>
  <c r="L120" i="5"/>
  <c r="M120" i="5"/>
  <c r="C120" i="5"/>
  <c r="O120" i="5"/>
  <c r="Y120" i="5"/>
  <c r="W120" i="5"/>
  <c r="X120" i="5"/>
  <c r="Z120" i="5"/>
  <c r="Q120" i="5"/>
  <c r="C21" i="5"/>
  <c r="A21" i="5"/>
  <c r="O153" i="5"/>
  <c r="X153" i="5"/>
  <c r="Q153" i="5"/>
  <c r="W153" i="5"/>
  <c r="Z153" i="5"/>
  <c r="Y153" i="5"/>
  <c r="K54" i="5"/>
  <c r="A54" i="5"/>
  <c r="C54" i="5"/>
  <c r="J54" i="5"/>
  <c r="L54" i="5"/>
  <c r="M54" i="5"/>
  <c r="O54" i="5"/>
  <c r="Z87" i="5"/>
  <c r="Y87" i="5"/>
  <c r="Q87" i="5"/>
  <c r="W87" i="5"/>
  <c r="X87" i="5"/>
  <c r="L87" i="5"/>
  <c r="C87" i="5"/>
  <c r="M87" i="5"/>
  <c r="K87" i="5"/>
  <c r="J87" i="5"/>
  <c r="A88" i="5"/>
  <c r="Y54" i="5"/>
  <c r="Q54" i="5"/>
  <c r="W54" i="5"/>
  <c r="O55" i="5"/>
  <c r="X54" i="5"/>
  <c r="Z54" i="5"/>
  <c r="O88" i="5"/>
  <c r="O23" i="5"/>
  <c r="Z22" i="5"/>
  <c r="Y22" i="5"/>
  <c r="Q22" i="5"/>
  <c r="W22" i="5"/>
  <c r="X22" i="5"/>
  <c r="L21" i="5"/>
  <c r="K21" i="5"/>
  <c r="M21" i="5"/>
  <c r="J21" i="5"/>
  <c r="V23" i="5" l="1"/>
  <c r="U23" i="5"/>
  <c r="S23" i="5"/>
  <c r="T23" i="5"/>
  <c r="R23" i="5"/>
  <c r="H21" i="5"/>
  <c r="G21" i="5"/>
  <c r="F21" i="5"/>
  <c r="D21" i="5"/>
  <c r="E21" i="5"/>
  <c r="V120" i="5"/>
  <c r="U120" i="5"/>
  <c r="T120" i="5"/>
  <c r="S120" i="5"/>
  <c r="R120" i="5"/>
  <c r="V54" i="5"/>
  <c r="U54" i="5"/>
  <c r="T54" i="5"/>
  <c r="S54" i="5"/>
  <c r="R54" i="5"/>
  <c r="V55" i="5"/>
  <c r="U55" i="5"/>
  <c r="S55" i="5"/>
  <c r="R55" i="5"/>
  <c r="T55" i="5"/>
  <c r="H88" i="5"/>
  <c r="G88" i="5"/>
  <c r="F88" i="5"/>
  <c r="D88" i="5"/>
  <c r="E88" i="5"/>
  <c r="H153" i="5"/>
  <c r="G153" i="5"/>
  <c r="F153" i="5"/>
  <c r="E153" i="5"/>
  <c r="D153" i="5"/>
  <c r="V88" i="5"/>
  <c r="U88" i="5"/>
  <c r="T88" i="5"/>
  <c r="S88" i="5"/>
  <c r="R88" i="5"/>
  <c r="H54" i="5"/>
  <c r="G54" i="5"/>
  <c r="F54" i="5"/>
  <c r="D54" i="5"/>
  <c r="E54" i="5"/>
  <c r="V153" i="5"/>
  <c r="U153" i="5"/>
  <c r="T153" i="5"/>
  <c r="S153" i="5"/>
  <c r="R153" i="5"/>
  <c r="H120" i="5"/>
  <c r="G120" i="5"/>
  <c r="F120" i="5"/>
  <c r="E120" i="5"/>
  <c r="D120" i="5"/>
  <c r="H187" i="5"/>
  <c r="G187" i="5"/>
  <c r="F187" i="5"/>
  <c r="E187" i="5"/>
  <c r="D187" i="5"/>
  <c r="J188" i="5"/>
  <c r="M188" i="5"/>
  <c r="L188" i="5"/>
  <c r="K188" i="5"/>
  <c r="C188" i="5"/>
  <c r="A188" i="5"/>
  <c r="K55" i="5"/>
  <c r="M55" i="5"/>
  <c r="A55" i="5"/>
  <c r="L55" i="5"/>
  <c r="J55" i="5"/>
  <c r="C55" i="5"/>
  <c r="O121" i="5"/>
  <c r="X121" i="5"/>
  <c r="W121" i="5"/>
  <c r="Y121" i="5"/>
  <c r="Z121" i="5"/>
  <c r="Q121" i="5"/>
  <c r="A154" i="5"/>
  <c r="L154" i="5"/>
  <c r="C154" i="5"/>
  <c r="J154" i="5"/>
  <c r="K154" i="5"/>
  <c r="M154" i="5"/>
  <c r="C22" i="5"/>
  <c r="A22" i="5"/>
  <c r="A121" i="5"/>
  <c r="L121" i="5"/>
  <c r="K121" i="5"/>
  <c r="J121" i="5"/>
  <c r="C121" i="5"/>
  <c r="M121" i="5"/>
  <c r="O154" i="5"/>
  <c r="Z154" i="5"/>
  <c r="W154" i="5"/>
  <c r="Y154" i="5"/>
  <c r="Q154" i="5"/>
  <c r="X154" i="5"/>
  <c r="J88" i="5"/>
  <c r="M88" i="5"/>
  <c r="K88" i="5"/>
  <c r="L88" i="5"/>
  <c r="C88" i="5"/>
  <c r="X88" i="5"/>
  <c r="W88" i="5"/>
  <c r="Q88" i="5"/>
  <c r="Y88" i="5"/>
  <c r="Z88" i="5"/>
  <c r="O89" i="5"/>
  <c r="O56" i="5"/>
  <c r="Y55" i="5"/>
  <c r="X55" i="5"/>
  <c r="Q55" i="5"/>
  <c r="W55" i="5"/>
  <c r="Z55" i="5"/>
  <c r="A89" i="5"/>
  <c r="O24" i="5"/>
  <c r="X23" i="5"/>
  <c r="Y23" i="5"/>
  <c r="W23" i="5"/>
  <c r="Z23" i="5"/>
  <c r="Q23" i="5"/>
  <c r="L22" i="5"/>
  <c r="K22" i="5"/>
  <c r="M22" i="5"/>
  <c r="J22" i="5"/>
  <c r="V56" i="5" l="1"/>
  <c r="U56" i="5"/>
  <c r="T56" i="5"/>
  <c r="S56" i="5"/>
  <c r="R56" i="5"/>
  <c r="V24" i="5"/>
  <c r="U24" i="5"/>
  <c r="T24" i="5"/>
  <c r="S24" i="5"/>
  <c r="R24" i="5"/>
  <c r="V89" i="5"/>
  <c r="U89" i="5"/>
  <c r="S89" i="5"/>
  <c r="R89" i="5"/>
  <c r="T89" i="5"/>
  <c r="H121" i="5"/>
  <c r="G121" i="5"/>
  <c r="E121" i="5"/>
  <c r="F121" i="5"/>
  <c r="D121" i="5"/>
  <c r="V121" i="5"/>
  <c r="U121" i="5"/>
  <c r="T121" i="5"/>
  <c r="S121" i="5"/>
  <c r="R121" i="5"/>
  <c r="H55" i="5"/>
  <c r="G55" i="5"/>
  <c r="F55" i="5"/>
  <c r="D55" i="5"/>
  <c r="E55" i="5"/>
  <c r="H188" i="5"/>
  <c r="G188" i="5"/>
  <c r="F188" i="5"/>
  <c r="E188" i="5"/>
  <c r="D188" i="5"/>
  <c r="H89" i="5"/>
  <c r="G89" i="5"/>
  <c r="F89" i="5"/>
  <c r="E89" i="5"/>
  <c r="D89" i="5"/>
  <c r="V154" i="5"/>
  <c r="U154" i="5"/>
  <c r="T154" i="5"/>
  <c r="S154" i="5"/>
  <c r="R154" i="5"/>
  <c r="H22" i="5"/>
  <c r="G22" i="5"/>
  <c r="F22" i="5"/>
  <c r="E22" i="5"/>
  <c r="D22" i="5"/>
  <c r="H154" i="5"/>
  <c r="G154" i="5"/>
  <c r="F154" i="5"/>
  <c r="E154" i="5"/>
  <c r="D154" i="5"/>
  <c r="J189" i="5"/>
  <c r="M189" i="5"/>
  <c r="L189" i="5"/>
  <c r="K189" i="5"/>
  <c r="C189" i="5"/>
  <c r="A189" i="5"/>
  <c r="O155" i="5"/>
  <c r="W155" i="5"/>
  <c r="Z155" i="5"/>
  <c r="Y155" i="5"/>
  <c r="X155" i="5"/>
  <c r="Q155" i="5"/>
  <c r="K56" i="5"/>
  <c r="M56" i="5"/>
  <c r="A56" i="5"/>
  <c r="C56" i="5"/>
  <c r="J56" i="5"/>
  <c r="L56" i="5"/>
  <c r="C23" i="5"/>
  <c r="A23" i="5"/>
  <c r="A122" i="5"/>
  <c r="M122" i="5"/>
  <c r="L122" i="5"/>
  <c r="J122" i="5"/>
  <c r="C122" i="5"/>
  <c r="K122" i="5"/>
  <c r="O122" i="5"/>
  <c r="W122" i="5"/>
  <c r="Q122" i="5"/>
  <c r="Z122" i="5"/>
  <c r="Y122" i="5"/>
  <c r="X122" i="5"/>
  <c r="A155" i="5"/>
  <c r="J155" i="5"/>
  <c r="L155" i="5"/>
  <c r="M155" i="5"/>
  <c r="C155" i="5"/>
  <c r="K155" i="5"/>
  <c r="L89" i="5"/>
  <c r="C89" i="5"/>
  <c r="K89" i="5"/>
  <c r="J89" i="5"/>
  <c r="M89" i="5"/>
  <c r="Z89" i="5"/>
  <c r="Y89" i="5"/>
  <c r="Q89" i="5"/>
  <c r="X89" i="5"/>
  <c r="W89" i="5"/>
  <c r="A90" i="5"/>
  <c r="Y56" i="5"/>
  <c r="Q56" i="5"/>
  <c r="O57" i="5"/>
  <c r="X56" i="5"/>
  <c r="Z56" i="5"/>
  <c r="W56" i="5"/>
  <c r="O90" i="5"/>
  <c r="O25" i="5"/>
  <c r="Z24" i="5"/>
  <c r="Y24" i="5"/>
  <c r="Q24" i="5"/>
  <c r="W24" i="5"/>
  <c r="X24" i="5"/>
  <c r="L23" i="5"/>
  <c r="K23" i="5"/>
  <c r="J23" i="5"/>
  <c r="M23" i="5"/>
  <c r="H122" i="5" l="1"/>
  <c r="G122" i="5"/>
  <c r="F122" i="5"/>
  <c r="D122" i="5"/>
  <c r="E122" i="5"/>
  <c r="V155" i="5"/>
  <c r="U155" i="5"/>
  <c r="T155" i="5"/>
  <c r="S155" i="5"/>
  <c r="R155" i="5"/>
  <c r="V25" i="5"/>
  <c r="U25" i="5"/>
  <c r="S25" i="5"/>
  <c r="T25" i="5"/>
  <c r="R25" i="5"/>
  <c r="H90" i="5"/>
  <c r="F90" i="5"/>
  <c r="G90" i="5"/>
  <c r="E90" i="5"/>
  <c r="D90" i="5"/>
  <c r="V122" i="5"/>
  <c r="U122" i="5"/>
  <c r="T122" i="5"/>
  <c r="S122" i="5"/>
  <c r="R122" i="5"/>
  <c r="H23" i="5"/>
  <c r="G23" i="5"/>
  <c r="F23" i="5"/>
  <c r="D23" i="5"/>
  <c r="E23" i="5"/>
  <c r="H189" i="5"/>
  <c r="G189" i="5"/>
  <c r="E189" i="5"/>
  <c r="F189" i="5"/>
  <c r="D189" i="5"/>
  <c r="V90" i="5"/>
  <c r="U90" i="5"/>
  <c r="T90" i="5"/>
  <c r="S90" i="5"/>
  <c r="R90" i="5"/>
  <c r="V57" i="5"/>
  <c r="U57" i="5"/>
  <c r="S57" i="5"/>
  <c r="T57" i="5"/>
  <c r="R57" i="5"/>
  <c r="H155" i="5"/>
  <c r="G155" i="5"/>
  <c r="E155" i="5"/>
  <c r="F155" i="5"/>
  <c r="D155" i="5"/>
  <c r="H56" i="5"/>
  <c r="G56" i="5"/>
  <c r="F56" i="5"/>
  <c r="E56" i="5"/>
  <c r="D56" i="5"/>
  <c r="J190" i="5"/>
  <c r="L190" i="5"/>
  <c r="K190" i="5"/>
  <c r="M190" i="5"/>
  <c r="A190" i="5"/>
  <c r="C190" i="5"/>
  <c r="A156" i="5"/>
  <c r="L156" i="5"/>
  <c r="C156" i="5"/>
  <c r="J156" i="5"/>
  <c r="K156" i="5"/>
  <c r="M156" i="5"/>
  <c r="O156" i="5"/>
  <c r="Z156" i="5"/>
  <c r="W156" i="5"/>
  <c r="Y156" i="5"/>
  <c r="Q156" i="5"/>
  <c r="X156" i="5"/>
  <c r="C24" i="5"/>
  <c r="A24" i="5"/>
  <c r="A123" i="5"/>
  <c r="J123" i="5"/>
  <c r="K123" i="5"/>
  <c r="M123" i="5"/>
  <c r="C123" i="5"/>
  <c r="L123" i="5"/>
  <c r="A57" i="5"/>
  <c r="C57" i="5"/>
  <c r="J57" i="5"/>
  <c r="L57" i="5"/>
  <c r="K57" i="5"/>
  <c r="M57" i="5"/>
  <c r="O123" i="5"/>
  <c r="Z123" i="5"/>
  <c r="Y123" i="5"/>
  <c r="W123" i="5"/>
  <c r="Q123" i="5"/>
  <c r="X123" i="5"/>
  <c r="J90" i="5"/>
  <c r="M90" i="5"/>
  <c r="K90" i="5"/>
  <c r="L90" i="5"/>
  <c r="C90" i="5"/>
  <c r="Y90" i="5"/>
  <c r="Q90" i="5"/>
  <c r="X90" i="5"/>
  <c r="W90" i="5"/>
  <c r="Z90" i="5"/>
  <c r="O91" i="5"/>
  <c r="X57" i="5"/>
  <c r="Y57" i="5"/>
  <c r="W57" i="5"/>
  <c r="Q57" i="5"/>
  <c r="O58" i="5"/>
  <c r="Z57" i="5"/>
  <c r="A91" i="5"/>
  <c r="O26" i="5"/>
  <c r="X25" i="5"/>
  <c r="Y25" i="5"/>
  <c r="W25" i="5"/>
  <c r="Z25" i="5"/>
  <c r="Q25" i="5"/>
  <c r="L24" i="5"/>
  <c r="K24" i="5"/>
  <c r="J24" i="5"/>
  <c r="M24" i="5"/>
  <c r="V58" i="5" l="1"/>
  <c r="U58" i="5"/>
  <c r="T58" i="5"/>
  <c r="S58" i="5"/>
  <c r="R58" i="5"/>
  <c r="H57" i="5"/>
  <c r="G57" i="5"/>
  <c r="F57" i="5"/>
  <c r="D57" i="5"/>
  <c r="E57" i="5"/>
  <c r="H123" i="5"/>
  <c r="G123" i="5"/>
  <c r="F123" i="5"/>
  <c r="E123" i="5"/>
  <c r="D123" i="5"/>
  <c r="H156" i="5"/>
  <c r="G156" i="5"/>
  <c r="F156" i="5"/>
  <c r="D156" i="5"/>
  <c r="E156" i="5"/>
  <c r="V26" i="5"/>
  <c r="U26" i="5"/>
  <c r="T26" i="5"/>
  <c r="S26" i="5"/>
  <c r="R26" i="5"/>
  <c r="V91" i="5"/>
  <c r="U91" i="5"/>
  <c r="S91" i="5"/>
  <c r="T91" i="5"/>
  <c r="R91" i="5"/>
  <c r="H24" i="5"/>
  <c r="G24" i="5"/>
  <c r="F24" i="5"/>
  <c r="D24" i="5"/>
  <c r="E24" i="5"/>
  <c r="V156" i="5"/>
  <c r="U156" i="5"/>
  <c r="T156" i="5"/>
  <c r="S156" i="5"/>
  <c r="R156" i="5"/>
  <c r="G91" i="5"/>
  <c r="H91" i="5"/>
  <c r="E91" i="5"/>
  <c r="F91" i="5"/>
  <c r="D91" i="5"/>
  <c r="V123" i="5"/>
  <c r="U123" i="5"/>
  <c r="T123" i="5"/>
  <c r="S123" i="5"/>
  <c r="R123" i="5"/>
  <c r="H190" i="5"/>
  <c r="G190" i="5"/>
  <c r="F190" i="5"/>
  <c r="D190" i="5"/>
  <c r="E190" i="5"/>
  <c r="J191" i="5"/>
  <c r="M191" i="5"/>
  <c r="A191" i="5"/>
  <c r="L191" i="5"/>
  <c r="K191" i="5"/>
  <c r="C191" i="5"/>
  <c r="O124" i="5"/>
  <c r="Q124" i="5"/>
  <c r="Y124" i="5"/>
  <c r="W124" i="5"/>
  <c r="X124" i="5"/>
  <c r="Z124" i="5"/>
  <c r="K58" i="5"/>
  <c r="M58" i="5"/>
  <c r="A58" i="5"/>
  <c r="L58" i="5"/>
  <c r="J58" i="5"/>
  <c r="C58" i="5"/>
  <c r="A157" i="5"/>
  <c r="K157" i="5"/>
  <c r="J157" i="5"/>
  <c r="L157" i="5"/>
  <c r="M157" i="5"/>
  <c r="C157" i="5"/>
  <c r="C25" i="5"/>
  <c r="A25" i="5"/>
  <c r="C124" i="5"/>
  <c r="A124" i="5"/>
  <c r="K124" i="5"/>
  <c r="J124" i="5"/>
  <c r="L124" i="5"/>
  <c r="M124" i="5"/>
  <c r="O157" i="5"/>
  <c r="X157" i="5"/>
  <c r="Q157" i="5"/>
  <c r="W157" i="5"/>
  <c r="Z157" i="5"/>
  <c r="Y157" i="5"/>
  <c r="W91" i="5"/>
  <c r="Z91" i="5"/>
  <c r="Y91" i="5"/>
  <c r="Q91" i="5"/>
  <c r="X91" i="5"/>
  <c r="L91" i="5"/>
  <c r="C91" i="5"/>
  <c r="K91" i="5"/>
  <c r="M91" i="5"/>
  <c r="J91" i="5"/>
  <c r="A92" i="5"/>
  <c r="Y58" i="5"/>
  <c r="Q58" i="5"/>
  <c r="O59" i="5"/>
  <c r="X58" i="5"/>
  <c r="Z58" i="5"/>
  <c r="W58" i="5"/>
  <c r="O92" i="5"/>
  <c r="O27" i="5"/>
  <c r="Z26" i="5"/>
  <c r="Y26" i="5"/>
  <c r="Q26" i="5"/>
  <c r="W26" i="5"/>
  <c r="X26" i="5"/>
  <c r="L25" i="5"/>
  <c r="K25" i="5"/>
  <c r="M25" i="5"/>
  <c r="J25" i="5"/>
  <c r="V92" i="5" l="1"/>
  <c r="U92" i="5"/>
  <c r="T92" i="5"/>
  <c r="S92" i="5"/>
  <c r="R92" i="5"/>
  <c r="H124" i="5"/>
  <c r="G124" i="5"/>
  <c r="F124" i="5"/>
  <c r="E124" i="5"/>
  <c r="D124" i="5"/>
  <c r="V124" i="5"/>
  <c r="U124" i="5"/>
  <c r="T124" i="5"/>
  <c r="S124" i="5"/>
  <c r="R124" i="5"/>
  <c r="H191" i="5"/>
  <c r="G191" i="5"/>
  <c r="F191" i="5"/>
  <c r="E191" i="5"/>
  <c r="D191" i="5"/>
  <c r="H92" i="5"/>
  <c r="G92" i="5"/>
  <c r="F92" i="5"/>
  <c r="D92" i="5"/>
  <c r="E92" i="5"/>
  <c r="V27" i="5"/>
  <c r="U27" i="5"/>
  <c r="S27" i="5"/>
  <c r="T27" i="5"/>
  <c r="R27" i="5"/>
  <c r="V59" i="5"/>
  <c r="U59" i="5"/>
  <c r="S59" i="5"/>
  <c r="T59" i="5"/>
  <c r="R59" i="5"/>
  <c r="V157" i="5"/>
  <c r="U157" i="5"/>
  <c r="T157" i="5"/>
  <c r="S157" i="5"/>
  <c r="R157" i="5"/>
  <c r="H25" i="5"/>
  <c r="G25" i="5"/>
  <c r="F25" i="5"/>
  <c r="D25" i="5"/>
  <c r="E25" i="5"/>
  <c r="H157" i="5"/>
  <c r="G157" i="5"/>
  <c r="F157" i="5"/>
  <c r="E157" i="5"/>
  <c r="D157" i="5"/>
  <c r="H58" i="5"/>
  <c r="G58" i="5"/>
  <c r="F58" i="5"/>
  <c r="D58" i="5"/>
  <c r="E58" i="5"/>
  <c r="J192" i="5"/>
  <c r="L192" i="5"/>
  <c r="C192" i="5"/>
  <c r="K192" i="5"/>
  <c r="M192" i="5"/>
  <c r="A192" i="5"/>
  <c r="O158" i="5"/>
  <c r="Y158" i="5"/>
  <c r="Q158" i="5"/>
  <c r="X158" i="5"/>
  <c r="Z158" i="5"/>
  <c r="W158" i="5"/>
  <c r="A125" i="5"/>
  <c r="K125" i="5"/>
  <c r="J125" i="5"/>
  <c r="C125" i="5"/>
  <c r="M125" i="5"/>
  <c r="L125" i="5"/>
  <c r="O125" i="5"/>
  <c r="X125" i="5"/>
  <c r="W125" i="5"/>
  <c r="Y125" i="5"/>
  <c r="Z125" i="5"/>
  <c r="Q125" i="5"/>
  <c r="C26" i="5"/>
  <c r="A26" i="5"/>
  <c r="K59" i="5"/>
  <c r="M59" i="5"/>
  <c r="A59" i="5"/>
  <c r="L59" i="5"/>
  <c r="J59" i="5"/>
  <c r="C59" i="5"/>
  <c r="A158" i="5"/>
  <c r="C158" i="5"/>
  <c r="J158" i="5"/>
  <c r="K158" i="5"/>
  <c r="M158" i="5"/>
  <c r="L158" i="5"/>
  <c r="J92" i="5"/>
  <c r="M92" i="5"/>
  <c r="L92" i="5"/>
  <c r="C92" i="5"/>
  <c r="K92" i="5"/>
  <c r="Y92" i="5"/>
  <c r="Q92" i="5"/>
  <c r="X92" i="5"/>
  <c r="W92" i="5"/>
  <c r="Z92" i="5"/>
  <c r="O93" i="5"/>
  <c r="X59" i="5"/>
  <c r="Q59" i="5"/>
  <c r="W59" i="5"/>
  <c r="Z59" i="5"/>
  <c r="O60" i="5"/>
  <c r="Y59" i="5"/>
  <c r="A93" i="5"/>
  <c r="O28" i="5"/>
  <c r="X27" i="5"/>
  <c r="Q27" i="5"/>
  <c r="W27" i="5"/>
  <c r="Z27" i="5"/>
  <c r="Y27" i="5"/>
  <c r="L26" i="5"/>
  <c r="K26" i="5"/>
  <c r="J26" i="5"/>
  <c r="M26" i="5"/>
  <c r="V60" i="5" l="1"/>
  <c r="U60" i="5"/>
  <c r="T60" i="5"/>
  <c r="S60" i="5"/>
  <c r="R60" i="5"/>
  <c r="V158" i="5"/>
  <c r="U158" i="5"/>
  <c r="T158" i="5"/>
  <c r="S158" i="5"/>
  <c r="R158" i="5"/>
  <c r="V28" i="5"/>
  <c r="U28" i="5"/>
  <c r="T28" i="5"/>
  <c r="S28" i="5"/>
  <c r="R28" i="5"/>
  <c r="V93" i="5"/>
  <c r="U93" i="5"/>
  <c r="S93" i="5"/>
  <c r="T93" i="5"/>
  <c r="R93" i="5"/>
  <c r="G125" i="5"/>
  <c r="H125" i="5"/>
  <c r="E125" i="5"/>
  <c r="F125" i="5"/>
  <c r="D125" i="5"/>
  <c r="H192" i="5"/>
  <c r="G192" i="5"/>
  <c r="F192" i="5"/>
  <c r="E192" i="5"/>
  <c r="D192" i="5"/>
  <c r="H93" i="5"/>
  <c r="G93" i="5"/>
  <c r="F93" i="5"/>
  <c r="E93" i="5"/>
  <c r="D93" i="5"/>
  <c r="H158" i="5"/>
  <c r="G158" i="5"/>
  <c r="F158" i="5"/>
  <c r="E158" i="5"/>
  <c r="D158" i="5"/>
  <c r="H59" i="5"/>
  <c r="G59" i="5"/>
  <c r="F59" i="5"/>
  <c r="E59" i="5"/>
  <c r="D59" i="5"/>
  <c r="H26" i="5"/>
  <c r="G26" i="5"/>
  <c r="F26" i="5"/>
  <c r="E26" i="5"/>
  <c r="D26" i="5"/>
  <c r="V125" i="5"/>
  <c r="U125" i="5"/>
  <c r="T125" i="5"/>
  <c r="S125" i="5"/>
  <c r="R125" i="5"/>
  <c r="A193" i="5"/>
  <c r="L193" i="5"/>
  <c r="K193" i="5"/>
  <c r="C193" i="5"/>
  <c r="J193" i="5"/>
  <c r="M193" i="5"/>
  <c r="A159" i="5"/>
  <c r="J159" i="5"/>
  <c r="L159" i="5"/>
  <c r="M159" i="5"/>
  <c r="C159" i="5"/>
  <c r="K159" i="5"/>
  <c r="O159" i="5"/>
  <c r="W159" i="5"/>
  <c r="Z159" i="5"/>
  <c r="Y159" i="5"/>
  <c r="X159" i="5"/>
  <c r="Q159" i="5"/>
  <c r="C27" i="5"/>
  <c r="A27" i="5"/>
  <c r="A60" i="5"/>
  <c r="L60" i="5"/>
  <c r="J60" i="5"/>
  <c r="M60" i="5"/>
  <c r="K60" i="5"/>
  <c r="C60" i="5"/>
  <c r="O126" i="5"/>
  <c r="X126" i="5"/>
  <c r="W126" i="5"/>
  <c r="Q126" i="5"/>
  <c r="Z126" i="5"/>
  <c r="Y126" i="5"/>
  <c r="A126" i="5"/>
  <c r="C126" i="5"/>
  <c r="K126" i="5"/>
  <c r="M126" i="5"/>
  <c r="L126" i="5"/>
  <c r="J126" i="5"/>
  <c r="W93" i="5"/>
  <c r="Z93" i="5"/>
  <c r="Y93" i="5"/>
  <c r="Q93" i="5"/>
  <c r="X93" i="5"/>
  <c r="L93" i="5"/>
  <c r="C93" i="5"/>
  <c r="K93" i="5"/>
  <c r="M93" i="5"/>
  <c r="J93" i="5"/>
  <c r="A94" i="5"/>
  <c r="O61" i="5"/>
  <c r="X60" i="5"/>
  <c r="Z60" i="5"/>
  <c r="W60" i="5"/>
  <c r="Y60" i="5"/>
  <c r="Q60" i="5"/>
  <c r="O94" i="5"/>
  <c r="O29" i="5"/>
  <c r="Z28" i="5"/>
  <c r="Y28" i="5"/>
  <c r="Q28" i="5"/>
  <c r="W28" i="5"/>
  <c r="X28" i="5"/>
  <c r="L27" i="5"/>
  <c r="K27" i="5"/>
  <c r="J27" i="5"/>
  <c r="M27" i="5"/>
  <c r="H60" i="5" l="1"/>
  <c r="G60" i="5"/>
  <c r="F60" i="5"/>
  <c r="E60" i="5"/>
  <c r="D60" i="5"/>
  <c r="V61" i="5"/>
  <c r="U61" i="5"/>
  <c r="S61" i="5"/>
  <c r="T61" i="5"/>
  <c r="R61" i="5"/>
  <c r="H159" i="5"/>
  <c r="G159" i="5"/>
  <c r="F159" i="5"/>
  <c r="E159" i="5"/>
  <c r="D159" i="5"/>
  <c r="V29" i="5"/>
  <c r="U29" i="5"/>
  <c r="S29" i="5"/>
  <c r="R29" i="5"/>
  <c r="T29" i="5"/>
  <c r="H94" i="5"/>
  <c r="G94" i="5"/>
  <c r="F94" i="5"/>
  <c r="E94" i="5"/>
  <c r="D94" i="5"/>
  <c r="V126" i="5"/>
  <c r="U126" i="5"/>
  <c r="T126" i="5"/>
  <c r="S126" i="5"/>
  <c r="R126" i="5"/>
  <c r="H27" i="5"/>
  <c r="G27" i="5"/>
  <c r="F27" i="5"/>
  <c r="E27" i="5"/>
  <c r="D27" i="5"/>
  <c r="V159" i="5"/>
  <c r="U159" i="5"/>
  <c r="T159" i="5"/>
  <c r="S159" i="5"/>
  <c r="R159" i="5"/>
  <c r="V94" i="5"/>
  <c r="U94" i="5"/>
  <c r="T94" i="5"/>
  <c r="S94" i="5"/>
  <c r="R94" i="5"/>
  <c r="H126" i="5"/>
  <c r="G126" i="5"/>
  <c r="F126" i="5"/>
  <c r="D126" i="5"/>
  <c r="E126" i="5"/>
  <c r="H193" i="5"/>
  <c r="G193" i="5"/>
  <c r="E193" i="5"/>
  <c r="F193" i="5"/>
  <c r="D193" i="5"/>
  <c r="J194" i="5"/>
  <c r="M194" i="5"/>
  <c r="A194" i="5"/>
  <c r="L194" i="5"/>
  <c r="K194" i="5"/>
  <c r="C194" i="5"/>
  <c r="O160" i="5"/>
  <c r="Y160" i="5"/>
  <c r="Q160" i="5"/>
  <c r="X160" i="5"/>
  <c r="Z160" i="5"/>
  <c r="W160" i="5"/>
  <c r="C28" i="5"/>
  <c r="A28" i="5"/>
  <c r="A127" i="5"/>
  <c r="C127" i="5"/>
  <c r="L127" i="5"/>
  <c r="J127" i="5"/>
  <c r="K127" i="5"/>
  <c r="M127" i="5"/>
  <c r="A160" i="5"/>
  <c r="C160" i="5"/>
  <c r="J160" i="5"/>
  <c r="K160" i="5"/>
  <c r="M160" i="5"/>
  <c r="L160" i="5"/>
  <c r="O127" i="5"/>
  <c r="Z127" i="5"/>
  <c r="Y127" i="5"/>
  <c r="W127" i="5"/>
  <c r="Q127" i="5"/>
  <c r="X127" i="5"/>
  <c r="K61" i="5"/>
  <c r="A61" i="5"/>
  <c r="C61" i="5"/>
  <c r="J61" i="5"/>
  <c r="L61" i="5"/>
  <c r="M61" i="5"/>
  <c r="J94" i="5"/>
  <c r="M94" i="5"/>
  <c r="L94" i="5"/>
  <c r="C94" i="5"/>
  <c r="K94" i="5"/>
  <c r="Y94" i="5"/>
  <c r="Q94" i="5"/>
  <c r="X94" i="5"/>
  <c r="W94" i="5"/>
  <c r="Z94" i="5"/>
  <c r="O95" i="5"/>
  <c r="W61" i="5"/>
  <c r="Q61" i="5"/>
  <c r="Z61" i="5"/>
  <c r="X61" i="5"/>
  <c r="Y61" i="5"/>
  <c r="A95" i="5"/>
  <c r="O30" i="5"/>
  <c r="X29" i="5"/>
  <c r="Q29" i="5"/>
  <c r="W29" i="5"/>
  <c r="Z29" i="5"/>
  <c r="Y29" i="5"/>
  <c r="L28" i="5"/>
  <c r="K28" i="5"/>
  <c r="M28" i="5"/>
  <c r="J28" i="5"/>
  <c r="H127" i="5" l="1"/>
  <c r="G127" i="5"/>
  <c r="F127" i="5"/>
  <c r="E127" i="5"/>
  <c r="D127" i="5"/>
  <c r="H160" i="5"/>
  <c r="G160" i="5"/>
  <c r="F160" i="5"/>
  <c r="D160" i="5"/>
  <c r="E160" i="5"/>
  <c r="H28" i="5"/>
  <c r="G28" i="5"/>
  <c r="F28" i="5"/>
  <c r="D28" i="5"/>
  <c r="E28" i="5"/>
  <c r="V160" i="5"/>
  <c r="U160" i="5"/>
  <c r="T160" i="5"/>
  <c r="S160" i="5"/>
  <c r="R160" i="5"/>
  <c r="H194" i="5"/>
  <c r="G194" i="5"/>
  <c r="F194" i="5"/>
  <c r="D194" i="5"/>
  <c r="E194" i="5"/>
  <c r="V30" i="5"/>
  <c r="U30" i="5"/>
  <c r="T30" i="5"/>
  <c r="S30" i="5"/>
  <c r="R30" i="5"/>
  <c r="V95" i="5"/>
  <c r="U95" i="5"/>
  <c r="S95" i="5"/>
  <c r="T95" i="5"/>
  <c r="R95" i="5"/>
  <c r="H61" i="5"/>
  <c r="G61" i="5"/>
  <c r="F61" i="5"/>
  <c r="D61" i="5"/>
  <c r="E61" i="5"/>
  <c r="V127" i="5"/>
  <c r="U127" i="5"/>
  <c r="T127" i="5"/>
  <c r="S127" i="5"/>
  <c r="R127" i="5"/>
  <c r="H95" i="5"/>
  <c r="G95" i="5"/>
  <c r="E95" i="5"/>
  <c r="F95" i="5"/>
  <c r="D95" i="5"/>
  <c r="J195" i="5"/>
  <c r="M195" i="5"/>
  <c r="A195" i="5"/>
  <c r="L195" i="5"/>
  <c r="K195" i="5"/>
  <c r="C195" i="5"/>
  <c r="A62" i="5"/>
  <c r="L62" i="5"/>
  <c r="J62" i="5"/>
  <c r="C62" i="5"/>
  <c r="K62" i="5"/>
  <c r="M62" i="5"/>
  <c r="A128" i="5"/>
  <c r="K128" i="5"/>
  <c r="J128" i="5"/>
  <c r="L128" i="5"/>
  <c r="M128" i="5"/>
  <c r="C128" i="5"/>
  <c r="O161" i="5"/>
  <c r="W161" i="5"/>
  <c r="Z161" i="5"/>
  <c r="Y161" i="5"/>
  <c r="X161" i="5"/>
  <c r="Q161" i="5"/>
  <c r="C29" i="5"/>
  <c r="A29" i="5"/>
  <c r="A161" i="5"/>
  <c r="J161" i="5"/>
  <c r="L161" i="5"/>
  <c r="M161" i="5"/>
  <c r="C161" i="5"/>
  <c r="K161" i="5"/>
  <c r="O128" i="5"/>
  <c r="Y128" i="5"/>
  <c r="W128" i="5"/>
  <c r="X128" i="5"/>
  <c r="Z128" i="5"/>
  <c r="Q128" i="5"/>
  <c r="O62" i="5"/>
  <c r="W95" i="5"/>
  <c r="Z95" i="5"/>
  <c r="Y95" i="5"/>
  <c r="Q95" i="5"/>
  <c r="X95" i="5"/>
  <c r="K95" i="5"/>
  <c r="M95" i="5"/>
  <c r="C95" i="5"/>
  <c r="L95" i="5"/>
  <c r="J95" i="5"/>
  <c r="A96" i="5"/>
  <c r="Y62" i="5"/>
  <c r="Q62" i="5"/>
  <c r="X62" i="5"/>
  <c r="Z62" i="5"/>
  <c r="W62" i="5"/>
  <c r="O96" i="5"/>
  <c r="O31" i="5"/>
  <c r="Z30" i="5"/>
  <c r="Y30" i="5"/>
  <c r="Q30" i="5"/>
  <c r="W30" i="5"/>
  <c r="X30" i="5"/>
  <c r="L29" i="5"/>
  <c r="K29" i="5"/>
  <c r="M29" i="5"/>
  <c r="J29" i="5"/>
  <c r="V128" i="5" l="1"/>
  <c r="U128" i="5"/>
  <c r="T128" i="5"/>
  <c r="S128" i="5"/>
  <c r="R128" i="5"/>
  <c r="H29" i="5"/>
  <c r="G29" i="5"/>
  <c r="F29" i="5"/>
  <c r="D29" i="5"/>
  <c r="E29" i="5"/>
  <c r="V161" i="5"/>
  <c r="U161" i="5"/>
  <c r="T161" i="5"/>
  <c r="S161" i="5"/>
  <c r="R161" i="5"/>
  <c r="V62" i="5"/>
  <c r="U62" i="5"/>
  <c r="T62" i="5"/>
  <c r="S62" i="5"/>
  <c r="R62" i="5"/>
  <c r="H62" i="5"/>
  <c r="G62" i="5"/>
  <c r="F62" i="5"/>
  <c r="D62" i="5"/>
  <c r="E62" i="5"/>
  <c r="V31" i="5"/>
  <c r="U31" i="5"/>
  <c r="S31" i="5"/>
  <c r="T31" i="5"/>
  <c r="R31" i="5"/>
  <c r="H96" i="5"/>
  <c r="G96" i="5"/>
  <c r="F96" i="5"/>
  <c r="D96" i="5"/>
  <c r="E96" i="5"/>
  <c r="H195" i="5"/>
  <c r="G195" i="5"/>
  <c r="F195" i="5"/>
  <c r="E195" i="5"/>
  <c r="D195" i="5"/>
  <c r="V96" i="5"/>
  <c r="U96" i="5"/>
  <c r="T96" i="5"/>
  <c r="S96" i="5"/>
  <c r="R96" i="5"/>
  <c r="H161" i="5"/>
  <c r="G161" i="5"/>
  <c r="F161" i="5"/>
  <c r="E161" i="5"/>
  <c r="D161" i="5"/>
  <c r="H128" i="5"/>
  <c r="G128" i="5"/>
  <c r="F128" i="5"/>
  <c r="E128" i="5"/>
  <c r="D128" i="5"/>
  <c r="J196" i="5"/>
  <c r="L196" i="5"/>
  <c r="A196" i="5"/>
  <c r="C196" i="5"/>
  <c r="K196" i="5"/>
  <c r="M196" i="5"/>
  <c r="C30" i="5"/>
  <c r="A30" i="5"/>
  <c r="O129" i="5"/>
  <c r="W129" i="5"/>
  <c r="Y129" i="5"/>
  <c r="Z129" i="5"/>
  <c r="Q129" i="5"/>
  <c r="X129" i="5"/>
  <c r="O162" i="5"/>
  <c r="Y162" i="5"/>
  <c r="Q162" i="5"/>
  <c r="X162" i="5"/>
  <c r="Z162" i="5"/>
  <c r="W162" i="5"/>
  <c r="A129" i="5"/>
  <c r="L129" i="5"/>
  <c r="K129" i="5"/>
  <c r="J129" i="5"/>
  <c r="C129" i="5"/>
  <c r="M129" i="5"/>
  <c r="A162" i="5"/>
  <c r="C162" i="5"/>
  <c r="J162" i="5"/>
  <c r="K162" i="5"/>
  <c r="M162" i="5"/>
  <c r="L162" i="5"/>
  <c r="A63" i="5"/>
  <c r="C63" i="5"/>
  <c r="J63" i="5"/>
  <c r="L63" i="5"/>
  <c r="K63" i="5"/>
  <c r="M63" i="5"/>
  <c r="O63" i="5"/>
  <c r="Y96" i="5"/>
  <c r="Q96" i="5"/>
  <c r="X96" i="5"/>
  <c r="W96" i="5"/>
  <c r="Z96" i="5"/>
  <c r="M96" i="5"/>
  <c r="L96" i="5"/>
  <c r="K96" i="5"/>
  <c r="C96" i="5"/>
  <c r="J96" i="5"/>
  <c r="A97" i="5"/>
  <c r="O97" i="5"/>
  <c r="O64" i="5"/>
  <c r="Y63" i="5"/>
  <c r="X63" i="5"/>
  <c r="Q63" i="5"/>
  <c r="W63" i="5"/>
  <c r="Z63" i="5"/>
  <c r="O32" i="5"/>
  <c r="X31" i="5"/>
  <c r="Y31" i="5"/>
  <c r="W31" i="5"/>
  <c r="Z31" i="5"/>
  <c r="Q31" i="5"/>
  <c r="L30" i="5"/>
  <c r="K30" i="5"/>
  <c r="M30" i="5"/>
  <c r="J30" i="5"/>
  <c r="V97" i="5" l="1"/>
  <c r="U97" i="5"/>
  <c r="T97" i="5"/>
  <c r="S97" i="5"/>
  <c r="R97" i="5"/>
  <c r="V63" i="5"/>
  <c r="U63" i="5"/>
  <c r="S63" i="5"/>
  <c r="R63" i="5"/>
  <c r="T63" i="5"/>
  <c r="V162" i="5"/>
  <c r="U162" i="5"/>
  <c r="T162" i="5"/>
  <c r="S162" i="5"/>
  <c r="R162" i="5"/>
  <c r="H30" i="5"/>
  <c r="G30" i="5"/>
  <c r="F30" i="5"/>
  <c r="E30" i="5"/>
  <c r="D30" i="5"/>
  <c r="V32" i="5"/>
  <c r="U32" i="5"/>
  <c r="T32" i="5"/>
  <c r="S32" i="5"/>
  <c r="R32" i="5"/>
  <c r="H97" i="5"/>
  <c r="G97" i="5"/>
  <c r="F97" i="5"/>
  <c r="E97" i="5"/>
  <c r="D97" i="5"/>
  <c r="H129" i="5"/>
  <c r="G129" i="5"/>
  <c r="E129" i="5"/>
  <c r="F129" i="5"/>
  <c r="D129" i="5"/>
  <c r="H196" i="5"/>
  <c r="G196" i="5"/>
  <c r="F196" i="5"/>
  <c r="E196" i="5"/>
  <c r="D196" i="5"/>
  <c r="H63" i="5"/>
  <c r="G63" i="5"/>
  <c r="F63" i="5"/>
  <c r="E63" i="5"/>
  <c r="D63" i="5"/>
  <c r="H162" i="5"/>
  <c r="G162" i="5"/>
  <c r="F162" i="5"/>
  <c r="E162" i="5"/>
  <c r="D162" i="5"/>
  <c r="V64" i="5"/>
  <c r="U64" i="5"/>
  <c r="T64" i="5"/>
  <c r="S64" i="5"/>
  <c r="R64" i="5"/>
  <c r="V129" i="5"/>
  <c r="U129" i="5"/>
  <c r="T129" i="5"/>
  <c r="S129" i="5"/>
  <c r="R129" i="5"/>
  <c r="J197" i="5"/>
  <c r="M197" i="5"/>
  <c r="A197" i="5"/>
  <c r="L197" i="5"/>
  <c r="K197" i="5"/>
  <c r="C197" i="5"/>
  <c r="O130" i="5"/>
  <c r="X130" i="5"/>
  <c r="W130" i="5"/>
  <c r="Q130" i="5"/>
  <c r="Z130" i="5"/>
  <c r="Y130" i="5"/>
  <c r="A64" i="5"/>
  <c r="L64" i="5"/>
  <c r="J64" i="5"/>
  <c r="M64" i="5"/>
  <c r="K64" i="5"/>
  <c r="C64" i="5"/>
  <c r="A130" i="5"/>
  <c r="K130" i="5"/>
  <c r="M130" i="5"/>
  <c r="L130" i="5"/>
  <c r="J130" i="5"/>
  <c r="C130" i="5"/>
  <c r="C31" i="5"/>
  <c r="A31" i="5"/>
  <c r="A163" i="5"/>
  <c r="J163" i="5"/>
  <c r="L163" i="5"/>
  <c r="M163" i="5"/>
  <c r="C163" i="5"/>
  <c r="K163" i="5"/>
  <c r="O163" i="5"/>
  <c r="W163" i="5"/>
  <c r="Z163" i="5"/>
  <c r="Y163" i="5"/>
  <c r="X163" i="5"/>
  <c r="Q163" i="5"/>
  <c r="K97" i="5"/>
  <c r="L97" i="5"/>
  <c r="C97" i="5"/>
  <c r="J97" i="5"/>
  <c r="M97" i="5"/>
  <c r="W97" i="5"/>
  <c r="Z97" i="5"/>
  <c r="Y97" i="5"/>
  <c r="Q97" i="5"/>
  <c r="X97" i="5"/>
  <c r="O98" i="5"/>
  <c r="Y64" i="5"/>
  <c r="Q64" i="5"/>
  <c r="O65" i="5"/>
  <c r="X64" i="5"/>
  <c r="Z64" i="5"/>
  <c r="W64" i="5"/>
  <c r="A98" i="5"/>
  <c r="O33" i="5"/>
  <c r="Z32" i="5"/>
  <c r="Y32" i="5"/>
  <c r="Q32" i="5"/>
  <c r="W32" i="5"/>
  <c r="X32" i="5"/>
  <c r="L31" i="5"/>
  <c r="K31" i="5"/>
  <c r="M31" i="5"/>
  <c r="J31" i="5"/>
  <c r="H64" i="5" l="1"/>
  <c r="G64" i="5"/>
  <c r="F64" i="5"/>
  <c r="E64" i="5"/>
  <c r="D64" i="5"/>
  <c r="V130" i="5"/>
  <c r="U130" i="5"/>
  <c r="T130" i="5"/>
  <c r="S130" i="5"/>
  <c r="R130" i="5"/>
  <c r="H197" i="5"/>
  <c r="G197" i="5"/>
  <c r="E197" i="5"/>
  <c r="F197" i="5"/>
  <c r="D197" i="5"/>
  <c r="V33" i="5"/>
  <c r="U33" i="5"/>
  <c r="S33" i="5"/>
  <c r="T33" i="5"/>
  <c r="R33" i="5"/>
  <c r="V98" i="5"/>
  <c r="U98" i="5"/>
  <c r="T98" i="5"/>
  <c r="S98" i="5"/>
  <c r="R98" i="5"/>
  <c r="H163" i="5"/>
  <c r="G163" i="5"/>
  <c r="E163" i="5"/>
  <c r="F163" i="5"/>
  <c r="D163" i="5"/>
  <c r="H98" i="5"/>
  <c r="G98" i="5"/>
  <c r="F98" i="5"/>
  <c r="E98" i="5"/>
  <c r="D98" i="5"/>
  <c r="V65" i="5"/>
  <c r="U65" i="5"/>
  <c r="S65" i="5"/>
  <c r="T65" i="5"/>
  <c r="R65" i="5"/>
  <c r="V163" i="5"/>
  <c r="U163" i="5"/>
  <c r="T163" i="5"/>
  <c r="S163" i="5"/>
  <c r="R163" i="5"/>
  <c r="H31" i="5"/>
  <c r="G31" i="5"/>
  <c r="F31" i="5"/>
  <c r="D31" i="5"/>
  <c r="E31" i="5"/>
  <c r="H130" i="5"/>
  <c r="G130" i="5"/>
  <c r="F130" i="5"/>
  <c r="D130" i="5"/>
  <c r="E130" i="5"/>
  <c r="K198" i="5"/>
  <c r="C198" i="5"/>
  <c r="J198" i="5"/>
  <c r="A198" i="5"/>
  <c r="L198" i="5"/>
  <c r="M198" i="5"/>
  <c r="A65" i="5"/>
  <c r="C65" i="5"/>
  <c r="J65" i="5"/>
  <c r="L65" i="5"/>
  <c r="K65" i="5"/>
  <c r="M65" i="5"/>
  <c r="C32" i="5"/>
  <c r="A32" i="5"/>
  <c r="O164" i="5"/>
  <c r="Q164" i="5"/>
  <c r="X164" i="5"/>
  <c r="Z164" i="5"/>
  <c r="W164" i="5"/>
  <c r="Y164" i="5"/>
  <c r="O131" i="5"/>
  <c r="Z131" i="5"/>
  <c r="Y131" i="5"/>
  <c r="W131" i="5"/>
  <c r="Q131" i="5"/>
  <c r="X131" i="5"/>
  <c r="A164" i="5"/>
  <c r="J164" i="5"/>
  <c r="K164" i="5"/>
  <c r="M164" i="5"/>
  <c r="L164" i="5"/>
  <c r="C164" i="5"/>
  <c r="A131" i="5"/>
  <c r="C131" i="5"/>
  <c r="L131" i="5"/>
  <c r="J131" i="5"/>
  <c r="K131" i="5"/>
  <c r="M131" i="5"/>
  <c r="Y98" i="5"/>
  <c r="Q98" i="5"/>
  <c r="X98" i="5"/>
  <c r="W98" i="5"/>
  <c r="Z98" i="5"/>
  <c r="M98" i="5"/>
  <c r="K98" i="5"/>
  <c r="J98" i="5"/>
  <c r="L98" i="5"/>
  <c r="C98" i="5"/>
  <c r="A99" i="5"/>
  <c r="O66" i="5"/>
  <c r="Z65" i="5"/>
  <c r="X65" i="5"/>
  <c r="Y65" i="5"/>
  <c r="W65" i="5"/>
  <c r="Q65" i="5"/>
  <c r="O99" i="5"/>
  <c r="X33" i="5"/>
  <c r="Q33" i="5"/>
  <c r="W33" i="5"/>
  <c r="Z33" i="5"/>
  <c r="Y33" i="5"/>
  <c r="L32" i="5"/>
  <c r="K32" i="5"/>
  <c r="M32" i="5"/>
  <c r="J32" i="5"/>
  <c r="V99" i="5" l="1"/>
  <c r="U99" i="5"/>
  <c r="T99" i="5"/>
  <c r="S99" i="5"/>
  <c r="R99" i="5"/>
  <c r="H131" i="5"/>
  <c r="G131" i="5"/>
  <c r="F131" i="5"/>
  <c r="E131" i="5"/>
  <c r="D131" i="5"/>
  <c r="V164" i="5"/>
  <c r="U164" i="5"/>
  <c r="T164" i="5"/>
  <c r="S164" i="5"/>
  <c r="R164" i="5"/>
  <c r="H65" i="5"/>
  <c r="G65" i="5"/>
  <c r="F65" i="5"/>
  <c r="D65" i="5"/>
  <c r="E65" i="5"/>
  <c r="H198" i="5"/>
  <c r="G198" i="5"/>
  <c r="F198" i="5"/>
  <c r="D198" i="5"/>
  <c r="E198" i="5"/>
  <c r="V66" i="5"/>
  <c r="U66" i="5"/>
  <c r="T66" i="5"/>
  <c r="S66" i="5"/>
  <c r="R66" i="5"/>
  <c r="V131" i="5"/>
  <c r="U131" i="5"/>
  <c r="T131" i="5"/>
  <c r="S131" i="5"/>
  <c r="R131" i="5"/>
  <c r="H32" i="5"/>
  <c r="G32" i="5"/>
  <c r="F32" i="5"/>
  <c r="D32" i="5"/>
  <c r="E32" i="5"/>
  <c r="G99" i="5"/>
  <c r="H99" i="5"/>
  <c r="E99" i="5"/>
  <c r="F99" i="5"/>
  <c r="D99" i="5"/>
  <c r="H164" i="5"/>
  <c r="G164" i="5"/>
  <c r="F164" i="5"/>
  <c r="D164" i="5"/>
  <c r="E164" i="5"/>
  <c r="O165" i="5"/>
  <c r="Y165" i="5"/>
  <c r="X165" i="5"/>
  <c r="Q165" i="5"/>
  <c r="W165" i="5"/>
  <c r="Z165" i="5"/>
  <c r="O132" i="5"/>
  <c r="W132" i="5"/>
  <c r="X132" i="5"/>
  <c r="Z132" i="5"/>
  <c r="Q132" i="5"/>
  <c r="Y132" i="5"/>
  <c r="C33" i="5"/>
  <c r="A132" i="5"/>
  <c r="L132" i="5"/>
  <c r="M132" i="5"/>
  <c r="C132" i="5"/>
  <c r="K132" i="5"/>
  <c r="J132" i="5"/>
  <c r="A165" i="5"/>
  <c r="K165" i="5"/>
  <c r="J165" i="5"/>
  <c r="L165" i="5"/>
  <c r="M165" i="5"/>
  <c r="C165" i="5"/>
  <c r="K66" i="5"/>
  <c r="L66" i="5"/>
  <c r="A66" i="5"/>
  <c r="C66" i="5"/>
  <c r="J66" i="5"/>
  <c r="M66" i="5"/>
  <c r="K99" i="5"/>
  <c r="J99" i="5"/>
  <c r="L99" i="5"/>
  <c r="M99" i="5"/>
  <c r="C99" i="5"/>
  <c r="W99" i="5"/>
  <c r="Z99" i="5"/>
  <c r="Y99" i="5"/>
  <c r="Q99" i="5"/>
  <c r="X99" i="5"/>
  <c r="X66" i="5"/>
  <c r="Z66" i="5"/>
  <c r="W66" i="5"/>
  <c r="Y66" i="5"/>
  <c r="Q66" i="5"/>
  <c r="L33" i="5"/>
  <c r="K33" i="5"/>
  <c r="M33" i="5"/>
  <c r="J33" i="5"/>
  <c r="A5" i="18" l="1"/>
  <c r="F5" i="18" s="1"/>
  <c r="H5" i="17"/>
  <c r="A6" i="17"/>
  <c r="B6" i="17" s="1"/>
  <c r="H33" i="5"/>
  <c r="G33" i="5"/>
  <c r="F33" i="5"/>
  <c r="D33" i="5"/>
  <c r="E33" i="5"/>
  <c r="H66" i="5"/>
  <c r="G66" i="5"/>
  <c r="F66" i="5"/>
  <c r="D66" i="5"/>
  <c r="E66" i="5"/>
  <c r="H165" i="5"/>
  <c r="G165" i="5"/>
  <c r="F165" i="5"/>
  <c r="E165" i="5"/>
  <c r="D165" i="5"/>
  <c r="V165" i="5"/>
  <c r="U165" i="5"/>
  <c r="T165" i="5"/>
  <c r="S165" i="5"/>
  <c r="R165" i="5"/>
  <c r="H132" i="5"/>
  <c r="G132" i="5"/>
  <c r="F132" i="5"/>
  <c r="E132" i="5"/>
  <c r="D132" i="5"/>
  <c r="V132" i="5"/>
  <c r="U132" i="5"/>
  <c r="T132" i="5"/>
  <c r="S132" i="5"/>
  <c r="R132" i="5"/>
  <c r="E5" i="17" l="1"/>
  <c r="G5" i="17"/>
  <c r="D5" i="17"/>
  <c r="F5" i="17"/>
  <c r="G5" i="18"/>
  <c r="H6" i="17"/>
  <c r="E6" i="17"/>
  <c r="A7" i="17"/>
  <c r="B7" i="17" s="1"/>
  <c r="E5" i="18"/>
  <c r="A6" i="18"/>
  <c r="H5" i="18"/>
  <c r="D5" i="18"/>
  <c r="G6" i="17" l="1"/>
  <c r="F6" i="17"/>
  <c r="D6" i="17"/>
  <c r="G6" i="18"/>
  <c r="H7" i="17"/>
  <c r="D7" i="17" l="1"/>
  <c r="F6" i="18"/>
  <c r="A7" i="18"/>
  <c r="B7" i="18" s="1"/>
  <c r="E6" i="18"/>
  <c r="D6" i="18"/>
  <c r="A8" i="17"/>
  <c r="B8" i="17" s="1"/>
  <c r="E7" i="17"/>
  <c r="G7" i="17"/>
  <c r="F7" i="17"/>
  <c r="H6" i="18"/>
  <c r="A8" i="18" l="1"/>
  <c r="B8" i="18" s="1"/>
  <c r="H8" i="17"/>
  <c r="E7" i="18"/>
  <c r="H7" i="18"/>
  <c r="F7" i="18"/>
  <c r="G7" i="18"/>
  <c r="D7" i="18"/>
  <c r="F8" i="17" l="1"/>
  <c r="G8" i="18"/>
  <c r="H8" i="18"/>
  <c r="E8" i="18"/>
  <c r="D8" i="18"/>
  <c r="A9" i="18"/>
  <c r="B9" i="18" s="1"/>
  <c r="F8" i="18"/>
  <c r="G8" i="17"/>
  <c r="D8" i="17"/>
  <c r="E8" i="17"/>
  <c r="A9" i="17"/>
  <c r="B9" i="17" s="1"/>
  <c r="E9" i="18" l="1"/>
  <c r="H9" i="18"/>
  <c r="F9" i="18"/>
  <c r="G9" i="18"/>
  <c r="D9" i="18"/>
  <c r="A10" i="18"/>
  <c r="B10" i="18" s="1"/>
  <c r="F9" i="17"/>
  <c r="A11" i="18" l="1"/>
  <c r="B11" i="18" s="1"/>
  <c r="E10" i="18"/>
  <c r="H10" i="18"/>
  <c r="G10" i="18"/>
  <c r="D10" i="18"/>
  <c r="F10" i="18"/>
  <c r="G9" i="17"/>
  <c r="A10" i="17"/>
  <c r="B10" i="17" s="1"/>
  <c r="D9" i="17"/>
  <c r="E9" i="17"/>
  <c r="H9" i="17"/>
  <c r="H11" i="18" l="1"/>
  <c r="D11" i="18"/>
  <c r="G11" i="18"/>
  <c r="F11" i="18"/>
  <c r="E11" i="18"/>
  <c r="G10" i="17"/>
  <c r="E10" i="17" l="1"/>
  <c r="A11" i="17"/>
  <c r="B11" i="17" s="1"/>
  <c r="H10" i="17"/>
  <c r="D10" i="17"/>
  <c r="F10" i="17"/>
  <c r="H11" i="17" l="1"/>
  <c r="D11" i="17" l="1"/>
  <c r="E11" i="17"/>
  <c r="F11" i="17"/>
  <c r="G11" i="17"/>
</calcChain>
</file>

<file path=xl/sharedStrings.xml><?xml version="1.0" encoding="utf-8"?>
<sst xmlns="http://schemas.openxmlformats.org/spreadsheetml/2006/main" count="499" uniqueCount="118">
  <si>
    <t>Pâques</t>
  </si>
  <si>
    <t>Ascension</t>
  </si>
  <si>
    <t>Pentecôte</t>
  </si>
  <si>
    <t>Lundi de Pentecôte</t>
  </si>
  <si>
    <t>Toussaint</t>
  </si>
  <si>
    <t>Noël</t>
  </si>
  <si>
    <t xml:space="preserve">Année scolaire : </t>
  </si>
  <si>
    <t xml:space="preserve">Début de cycle : </t>
  </si>
  <si>
    <t>Sem</t>
  </si>
  <si>
    <t>1pro</t>
  </si>
  <si>
    <t>E31 S1</t>
  </si>
  <si>
    <t>E22 S1</t>
  </si>
  <si>
    <t>PFMP1</t>
  </si>
  <si>
    <t>PFMP2</t>
  </si>
  <si>
    <t>S1</t>
  </si>
  <si>
    <t>S2</t>
  </si>
  <si>
    <t>S3</t>
  </si>
  <si>
    <t>S4</t>
  </si>
  <si>
    <t>S5</t>
  </si>
  <si>
    <t>S6</t>
  </si>
  <si>
    <t>PFMP 1pro</t>
  </si>
  <si>
    <t>CC 1pro</t>
  </si>
  <si>
    <t>E1 S1</t>
  </si>
  <si>
    <t>Chef œuvre</t>
  </si>
  <si>
    <t>CCF</t>
  </si>
  <si>
    <t>Points de vigilances</t>
  </si>
  <si>
    <t>Préparation conseil 1Pro</t>
  </si>
  <si>
    <t>Vigilance</t>
  </si>
  <si>
    <t>N°sem</t>
  </si>
  <si>
    <t>Date</t>
  </si>
  <si>
    <t>Autre</t>
  </si>
  <si>
    <t>Conférence Sodexo</t>
  </si>
  <si>
    <t>Autres</t>
  </si>
  <si>
    <t>Rentrée</t>
  </si>
  <si>
    <t>Ouverture pédago</t>
  </si>
  <si>
    <t>Ouverture Application</t>
  </si>
  <si>
    <t>Vie de classe</t>
  </si>
  <si>
    <t>dates</t>
  </si>
  <si>
    <t>Infos</t>
  </si>
  <si>
    <t>Réunion prt profs 1pro</t>
  </si>
  <si>
    <t>Retour convention 1pro</t>
  </si>
  <si>
    <t>Photos classe 1pro</t>
  </si>
  <si>
    <t>Jour de l'an</t>
  </si>
  <si>
    <t>Lundi de pâques</t>
  </si>
  <si>
    <t>Fête deu travail</t>
  </si>
  <si>
    <t>Armistice 39/45</t>
  </si>
  <si>
    <t>Fête nationale</t>
  </si>
  <si>
    <t>Asomption</t>
  </si>
  <si>
    <t>Armistice 14/18</t>
  </si>
  <si>
    <t>Remontée de notes cuisine</t>
  </si>
  <si>
    <t>Vacances toussaint</t>
  </si>
  <si>
    <t>Vacances Noël</t>
  </si>
  <si>
    <t>Vacances Hiver</t>
  </si>
  <si>
    <t>Vacances printemps</t>
  </si>
  <si>
    <t>Semaine</t>
  </si>
  <si>
    <t>Planifier visite PFMP 1</t>
  </si>
  <si>
    <t>Planifier visite PFMP 2</t>
  </si>
  <si>
    <t>Retour convention 2pro</t>
  </si>
  <si>
    <t>Préparation conseil 2pro</t>
  </si>
  <si>
    <t>CC 2pro</t>
  </si>
  <si>
    <t>Réunion prt profs 2pro</t>
  </si>
  <si>
    <t>Photos classe 2pro</t>
  </si>
  <si>
    <t>PFMP 2pro</t>
  </si>
  <si>
    <t>2pro</t>
  </si>
  <si>
    <t>Tpro</t>
  </si>
  <si>
    <t>PFMP Tpro</t>
  </si>
  <si>
    <t>CC Tpro</t>
  </si>
  <si>
    <t>Réunion prt profs Tpro</t>
  </si>
  <si>
    <t>Photos classe Tpro</t>
  </si>
  <si>
    <t>Retour convention Tpro</t>
  </si>
  <si>
    <t>Préparation conseil Tpro</t>
  </si>
  <si>
    <t>E1 S2</t>
  </si>
  <si>
    <t>E31 S2</t>
  </si>
  <si>
    <t>E22 S2</t>
  </si>
  <si>
    <t>1cuisine</t>
  </si>
  <si>
    <t>PFMP 1cuis</t>
  </si>
  <si>
    <t>CC 1cuis</t>
  </si>
  <si>
    <t>Réunion prt profs 1cuis</t>
  </si>
  <si>
    <t>Photos classe 1cuis</t>
  </si>
  <si>
    <t>Retour convention 1cuis</t>
  </si>
  <si>
    <t>Préparation conseil 1cuis</t>
  </si>
  <si>
    <t>Axe1</t>
  </si>
  <si>
    <t>Axe2</t>
  </si>
  <si>
    <t>Axe3</t>
  </si>
  <si>
    <t>Tcuisine</t>
  </si>
  <si>
    <t>PFMP Tcuis</t>
  </si>
  <si>
    <t>CC Tcuis</t>
  </si>
  <si>
    <t>Réunion prt profs Tcuis</t>
  </si>
  <si>
    <t>Photos classe Tcuis</t>
  </si>
  <si>
    <t>Retour convention Tcuis</t>
  </si>
  <si>
    <t>Préparation conseil Tcuis</t>
  </si>
  <si>
    <t>Axe4</t>
  </si>
  <si>
    <t>Axe5</t>
  </si>
  <si>
    <t>Axe6</t>
  </si>
  <si>
    <t>EP1 orale</t>
  </si>
  <si>
    <t>EP2 S1</t>
  </si>
  <si>
    <t>EP2 S2</t>
  </si>
  <si>
    <t>Lundi</t>
  </si>
  <si>
    <t>mardi</t>
  </si>
  <si>
    <t>Mercredi</t>
  </si>
  <si>
    <t>Jeudi</t>
  </si>
  <si>
    <t>Vendredi</t>
  </si>
  <si>
    <t>Samedi</t>
  </si>
  <si>
    <t>Dimanche</t>
  </si>
  <si>
    <t>bb</t>
  </si>
  <si>
    <t>nn</t>
  </si>
  <si>
    <t>dd</t>
  </si>
  <si>
    <t>rr</t>
  </si>
  <si>
    <t>tt</t>
  </si>
  <si>
    <t>yy</t>
  </si>
  <si>
    <t>uu</t>
  </si>
  <si>
    <t>Ligne</t>
  </si>
  <si>
    <t>Colonne</t>
  </si>
  <si>
    <t>ff</t>
  </si>
  <si>
    <t xml:space="preserve">Nouvelle </t>
  </si>
  <si>
    <t>Colonnes semaines du calendrier</t>
  </si>
  <si>
    <t>1ère colonne des mois</t>
  </si>
  <si>
    <t>2ème colonne des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</si>
</sst>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d* d\ mmmm\ yyyy\ "/>
    <numFmt numFmtId="165" formatCode="[$-F800]dddd\,\ mmmm\ dd\,\ yyyy"/>
    <numFmt numFmtId="166" formatCode="[$-40C]mmm\-yy;@"/>
    <numFmt numFmtId="167" formatCode="mmmm"/>
    <numFmt numFmtId="168" formatCode="dddd* d\ "/>
    <numFmt numFmtId="169" formatCode="[$-40C]dddd\ d\ mmmm\ yyyy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1"/>
      <name val="Gill Sans MT"/>
      <family val="2"/>
    </font>
    <font>
      <b/>
      <sz val="8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slantDashDot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slantDashDot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/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0" fontId="16" fillId="0" borderId="0"/>
  </cellStyleXfs>
  <cellXfs count="133">
    <xf numFmtId="0" fontId="0" fillId="0" borderId="0" xfId="0"/>
    <xf numFmtId="0" fontId="4" fillId="0" borderId="0" xfId="0" applyFont="1" applyAlignment="1" applyProtection="1">
      <alignment vertical="center"/>
      <protection hidden="1"/>
    </xf>
    <xf numFmtId="0" fontId="6" fillId="0" borderId="0" xfId="0" applyFont="1" applyProtection="1">
      <protection hidden="1"/>
    </xf>
    <xf numFmtId="0" fontId="7" fillId="0" borderId="0" xfId="0" applyFont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horizontal="centerContinuous"/>
      <protection hidden="1"/>
    </xf>
    <xf numFmtId="0" fontId="8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vertical="center"/>
      <protection hidden="1"/>
    </xf>
    <xf numFmtId="164" fontId="2" fillId="0" borderId="0" xfId="0" applyNumberFormat="1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5" fontId="0" fillId="0" borderId="0" xfId="0" applyNumberFormat="1" applyAlignment="1">
      <alignment horizontal="center" vertical="center"/>
    </xf>
    <xf numFmtId="0" fontId="17" fillId="3" borderId="6" xfId="0" applyFont="1" applyFill="1" applyBorder="1" applyAlignment="1" applyProtection="1">
      <alignment horizontal="center" vertical="center"/>
      <protection hidden="1"/>
    </xf>
    <xf numFmtId="168" fontId="17" fillId="3" borderId="7" xfId="0" applyNumberFormat="1" applyFont="1" applyFill="1" applyBorder="1" applyAlignment="1" applyProtection="1">
      <alignment vertical="center"/>
      <protection hidden="1"/>
    </xf>
    <xf numFmtId="0" fontId="17" fillId="3" borderId="8" xfId="0" applyFont="1" applyFill="1" applyBorder="1" applyAlignment="1" applyProtection="1">
      <alignment horizontal="center" vertical="center"/>
      <protection hidden="1"/>
    </xf>
    <xf numFmtId="168" fontId="17" fillId="3" borderId="9" xfId="0" applyNumberFormat="1" applyFont="1" applyFill="1" applyBorder="1" applyAlignment="1" applyProtection="1">
      <alignment vertical="center"/>
      <protection hidden="1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 applyProtection="1">
      <alignment horizontal="center" vertical="center" wrapText="1"/>
      <protection locked="0"/>
    </xf>
    <xf numFmtId="0" fontId="17" fillId="3" borderId="10" xfId="0" applyFont="1" applyFill="1" applyBorder="1" applyAlignment="1" applyProtection="1">
      <alignment horizontal="center" vertical="center"/>
      <protection hidden="1"/>
    </xf>
    <xf numFmtId="168" fontId="17" fillId="3" borderId="11" xfId="0" applyNumberFormat="1" applyFont="1" applyFill="1" applyBorder="1" applyAlignment="1" applyProtection="1">
      <alignment vertical="center"/>
      <protection hidden="1"/>
    </xf>
    <xf numFmtId="0" fontId="15" fillId="0" borderId="11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5" fillId="0" borderId="12" xfId="0" applyFont="1" applyBorder="1" applyAlignment="1" applyProtection="1">
      <alignment horizontal="center" vertical="center" wrapText="1"/>
      <protection locked="0"/>
    </xf>
    <xf numFmtId="166" fontId="11" fillId="0" borderId="0" xfId="0" applyNumberFormat="1" applyFont="1" applyAlignment="1" applyProtection="1">
      <alignment horizontal="center" vertical="center"/>
      <protection hidden="1"/>
    </xf>
    <xf numFmtId="166" fontId="12" fillId="2" borderId="3" xfId="0" applyNumberFormat="1" applyFont="1" applyFill="1" applyBorder="1" applyAlignment="1" applyProtection="1">
      <alignment horizontal="center" vertical="center" wrapText="1"/>
      <protection hidden="1"/>
    </xf>
    <xf numFmtId="167" fontId="12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12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12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11" xfId="0" applyFont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9" xfId="0" applyFont="1" applyBorder="1" applyAlignment="1" applyProtection="1">
      <alignment horizontal="center" vertical="center" wrapText="1"/>
      <protection locked="0"/>
    </xf>
    <xf numFmtId="0" fontId="3" fillId="5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165" fontId="0" fillId="4" borderId="18" xfId="0" applyNumberFormat="1" applyFill="1" applyBorder="1" applyAlignment="1">
      <alignment horizontal="center" vertical="center"/>
    </xf>
    <xf numFmtId="0" fontId="0" fillId="4" borderId="18" xfId="0" applyFill="1" applyBorder="1"/>
    <xf numFmtId="0" fontId="0" fillId="0" borderId="20" xfId="0" applyBorder="1"/>
    <xf numFmtId="0" fontId="0" fillId="4" borderId="21" xfId="0" applyFill="1" applyBorder="1"/>
    <xf numFmtId="169" fontId="0" fillId="0" borderId="18" xfId="0" applyNumberFormat="1" applyBorder="1" applyAlignment="1">
      <alignment horizontal="center" vertical="center"/>
    </xf>
    <xf numFmtId="0" fontId="0" fillId="4" borderId="17" xfId="0" applyFill="1" applyBorder="1"/>
    <xf numFmtId="0" fontId="0" fillId="4" borderId="19" xfId="0" applyFill="1" applyBorder="1"/>
    <xf numFmtId="165" fontId="0" fillId="4" borderId="21" xfId="0" applyNumberForma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5" fontId="0" fillId="0" borderId="18" xfId="0" applyNumberFormat="1" applyBorder="1" applyAlignment="1">
      <alignment horizontal="center" vertical="center"/>
    </xf>
    <xf numFmtId="168" fontId="19" fillId="3" borderId="11" xfId="0" applyNumberFormat="1" applyFont="1" applyFill="1" applyBorder="1" applyAlignment="1" applyProtection="1">
      <alignment horizontal="center" vertical="center" wrapText="1"/>
      <protection hidden="1"/>
    </xf>
    <xf numFmtId="168" fontId="19" fillId="3" borderId="7" xfId="0" applyNumberFormat="1" applyFont="1" applyFill="1" applyBorder="1" applyAlignment="1" applyProtection="1">
      <alignment horizontal="center" vertical="center" wrapText="1"/>
      <protection hidden="1"/>
    </xf>
    <xf numFmtId="168" fontId="19" fillId="3" borderId="9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4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164" fontId="2" fillId="0" borderId="0" xfId="0" applyNumberFormat="1" applyFont="1" applyProtection="1">
      <protection hidden="1"/>
    </xf>
    <xf numFmtId="0" fontId="6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vertical="center" textRotation="90" wrapText="1"/>
      <protection hidden="1"/>
    </xf>
    <xf numFmtId="165" fontId="14" fillId="0" borderId="7" xfId="0" applyNumberFormat="1" applyFont="1" applyBorder="1" applyAlignment="1">
      <alignment horizontal="center" vertical="center"/>
    </xf>
    <xf numFmtId="165" fontId="10" fillId="0" borderId="0" xfId="0" applyNumberFormat="1" applyFont="1" applyAlignment="1" applyProtection="1">
      <alignment vertical="center"/>
      <protection hidden="1"/>
    </xf>
    <xf numFmtId="0" fontId="6" fillId="0" borderId="7" xfId="0" applyFont="1" applyBorder="1" applyProtection="1">
      <protection hidden="1"/>
    </xf>
    <xf numFmtId="0" fontId="0" fillId="0" borderId="23" xfId="0" applyBorder="1" applyAlignment="1">
      <alignment vertical="center"/>
    </xf>
    <xf numFmtId="0" fontId="0" fillId="0" borderId="19" xfId="0" applyBorder="1" applyAlignment="1">
      <alignment vertical="center"/>
    </xf>
    <xf numFmtId="0" fontId="23" fillId="2" borderId="7" xfId="0" applyFont="1" applyFill="1" applyBorder="1" applyAlignment="1" applyProtection="1">
      <alignment horizontal="center" vertical="center"/>
      <protection hidden="1"/>
    </xf>
    <xf numFmtId="0" fontId="17" fillId="2" borderId="7" xfId="0" applyFont="1" applyFill="1" applyBorder="1" applyAlignment="1" applyProtection="1">
      <alignment horizontal="center" vertical="center"/>
      <protection hidden="1"/>
    </xf>
    <xf numFmtId="0" fontId="3" fillId="4" borderId="18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22" fillId="0" borderId="13" xfId="0" applyFont="1" applyBorder="1" applyAlignment="1" applyProtection="1">
      <alignment horizontal="center" vertical="center" wrapText="1"/>
      <protection hidden="1"/>
    </xf>
    <xf numFmtId="0" fontId="0" fillId="4" borderId="21" xfId="0" applyFill="1" applyBorder="1" applyAlignment="1">
      <alignment horizontal="center" vertical="center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167" fontId="22" fillId="0" borderId="0" xfId="0" applyNumberFormat="1" applyFont="1" applyAlignment="1" applyProtection="1">
      <alignment horizontal="center" vertical="center"/>
      <protection locked="0"/>
    </xf>
    <xf numFmtId="167" fontId="22" fillId="0" borderId="13" xfId="0" applyNumberFormat="1" applyFont="1" applyBorder="1" applyAlignment="1" applyProtection="1">
      <alignment vertical="center"/>
      <protection locked="0"/>
    </xf>
    <xf numFmtId="0" fontId="22" fillId="0" borderId="13" xfId="0" applyFont="1" applyBorder="1" applyAlignment="1" applyProtection="1">
      <alignment vertical="center" wrapText="1"/>
      <protection hidden="1"/>
    </xf>
    <xf numFmtId="0" fontId="22" fillId="0" borderId="13" xfId="0" applyFont="1" applyBorder="1" applyAlignment="1" applyProtection="1">
      <alignment vertical="center"/>
      <protection hidden="1"/>
    </xf>
    <xf numFmtId="0" fontId="14" fillId="0" borderId="7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/>
    </xf>
    <xf numFmtId="0" fontId="0" fillId="0" borderId="24" xfId="0" applyBorder="1"/>
    <xf numFmtId="0" fontId="0" fillId="4" borderId="24" xfId="0" applyFill="1" applyBorder="1"/>
    <xf numFmtId="0" fontId="0" fillId="10" borderId="24" xfId="0" applyFill="1" applyBorder="1"/>
    <xf numFmtId="0" fontId="19" fillId="3" borderId="7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167" fontId="22" fillId="0" borderId="13" xfId="0" applyNumberFormat="1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6" fontId="24" fillId="4" borderId="4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4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20" fillId="9" borderId="0" xfId="0" applyFont="1" applyFill="1" applyAlignment="1">
      <alignment horizontal="center" vertical="center"/>
    </xf>
    <xf numFmtId="0" fontId="3" fillId="9" borderId="14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7" borderId="14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20" fillId="8" borderId="0" xfId="0" applyFont="1" applyFill="1" applyAlignment="1">
      <alignment horizontal="center" vertical="center"/>
    </xf>
    <xf numFmtId="0" fontId="3" fillId="8" borderId="14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/>
    </xf>
    <xf numFmtId="0" fontId="21" fillId="4" borderId="0" xfId="0" applyFont="1" applyFill="1" applyAlignment="1">
      <alignment horizontal="center"/>
    </xf>
    <xf numFmtId="0" fontId="20" fillId="5" borderId="0" xfId="0" applyFont="1" applyFill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165" fontId="22" fillId="0" borderId="13" xfId="0" applyNumberFormat="1" applyFont="1" applyBorder="1" applyAlignment="1" applyProtection="1">
      <alignment horizontal="left" vertical="center"/>
      <protection hidden="1"/>
    </xf>
    <xf numFmtId="0" fontId="22" fillId="0" borderId="13" xfId="0" applyFont="1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Normal 2" xfId="1" xr:uid="{00000000-0005-0000-0000-000001000000}"/>
    <cellStyle name="Normal 3" xfId="2" xr:uid="{C8051F38-7624-4ED1-9909-CF1F76E495C0}"/>
  </cellStyles>
  <dxfs count="3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CC"/>
      <color rgb="FF66CCFF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alendri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175260</xdr:rowOff>
    </xdr:from>
    <xdr:to>
      <xdr:col>1</xdr:col>
      <xdr:colOff>167640</xdr:colOff>
      <xdr:row>3</xdr:row>
      <xdr:rowOff>129540</xdr:rowOff>
    </xdr:to>
    <xdr:sp macro="[0]!un_cu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3E4DFA-768A-330D-D292-FD71B40394D4}"/>
            </a:ext>
          </a:extLst>
        </xdr:cNvPr>
        <xdr:cNvSpPr/>
      </xdr:nvSpPr>
      <xdr:spPr>
        <a:xfrm>
          <a:off x="60960" y="441960"/>
          <a:ext cx="899160" cy="32004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1 Cuisine</a:t>
          </a:r>
        </a:p>
      </xdr:txBody>
    </xdr:sp>
    <xdr:clientData/>
  </xdr:twoCellAnchor>
  <xdr:twoCellAnchor>
    <xdr:from>
      <xdr:col>0</xdr:col>
      <xdr:colOff>60960</xdr:colOff>
      <xdr:row>4</xdr:row>
      <xdr:rowOff>0</xdr:rowOff>
    </xdr:from>
    <xdr:to>
      <xdr:col>1</xdr:col>
      <xdr:colOff>167640</xdr:colOff>
      <xdr:row>5</xdr:row>
      <xdr:rowOff>137160</xdr:rowOff>
    </xdr:to>
    <xdr:sp macro="[0]!deux_pro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CA12C1E-CA4D-4BAB-969D-D0042D4CA3DF}"/>
            </a:ext>
          </a:extLst>
        </xdr:cNvPr>
        <xdr:cNvSpPr/>
      </xdr:nvSpPr>
      <xdr:spPr>
        <a:xfrm>
          <a:off x="60960" y="815340"/>
          <a:ext cx="899160" cy="32004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2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Pro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289560</xdr:colOff>
      <xdr:row>2</xdr:row>
      <xdr:rowOff>7620</xdr:rowOff>
    </xdr:from>
    <xdr:to>
      <xdr:col>3</xdr:col>
      <xdr:colOff>60960</xdr:colOff>
      <xdr:row>3</xdr:row>
      <xdr:rowOff>144780</xdr:rowOff>
    </xdr:to>
    <xdr:sp macro="[0]!T_cu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E36F6FF-BECD-4087-B0E5-3B0E4C1845A2}"/>
            </a:ext>
          </a:extLst>
        </xdr:cNvPr>
        <xdr:cNvSpPr/>
      </xdr:nvSpPr>
      <xdr:spPr>
        <a:xfrm>
          <a:off x="1082040" y="457200"/>
          <a:ext cx="899160" cy="32004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Cuisine</a:t>
          </a:r>
        </a:p>
      </xdr:txBody>
    </xdr:sp>
    <xdr:clientData/>
  </xdr:twoCellAnchor>
  <xdr:twoCellAnchor>
    <xdr:from>
      <xdr:col>5</xdr:col>
      <xdr:colOff>792480</xdr:colOff>
      <xdr:row>2</xdr:row>
      <xdr:rowOff>15240</xdr:rowOff>
    </xdr:from>
    <xdr:to>
      <xdr:col>6</xdr:col>
      <xdr:colOff>342900</xdr:colOff>
      <xdr:row>3</xdr:row>
      <xdr:rowOff>152400</xdr:rowOff>
    </xdr:to>
    <xdr:sp macro="[0]!tout_Mas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59A96EC-5AEB-4EEB-86A6-51FBC659BD76}"/>
            </a:ext>
          </a:extLst>
        </xdr:cNvPr>
        <xdr:cNvSpPr/>
      </xdr:nvSpPr>
      <xdr:spPr>
        <a:xfrm>
          <a:off x="4488180" y="464820"/>
          <a:ext cx="115824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masquer</a:t>
          </a:r>
          <a:endParaRPr lang="fr-FR" sz="1200" b="1"/>
        </a:p>
      </xdr:txBody>
    </xdr:sp>
    <xdr:clientData/>
  </xdr:twoCellAnchor>
  <xdr:twoCellAnchor>
    <xdr:from>
      <xdr:col>4</xdr:col>
      <xdr:colOff>53340</xdr:colOff>
      <xdr:row>2</xdr:row>
      <xdr:rowOff>15240</xdr:rowOff>
    </xdr:from>
    <xdr:to>
      <xdr:col>5</xdr:col>
      <xdr:colOff>655320</xdr:colOff>
      <xdr:row>3</xdr:row>
      <xdr:rowOff>152400</xdr:rowOff>
    </xdr:to>
    <xdr:sp macro="[0]!tout_Affich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7317958-A4DB-43EE-BCB0-F40F1E537AE4}"/>
            </a:ext>
          </a:extLst>
        </xdr:cNvPr>
        <xdr:cNvSpPr/>
      </xdr:nvSpPr>
      <xdr:spPr>
        <a:xfrm>
          <a:off x="3276600" y="464820"/>
          <a:ext cx="107442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afficher</a:t>
          </a:r>
          <a:endParaRPr lang="fr-FR" sz="1200" b="1"/>
        </a:p>
      </xdr:txBody>
    </xdr:sp>
    <xdr:clientData/>
  </xdr:twoCellAnchor>
  <xdr:twoCellAnchor>
    <xdr:from>
      <xdr:col>1</xdr:col>
      <xdr:colOff>289560</xdr:colOff>
      <xdr:row>4</xdr:row>
      <xdr:rowOff>15240</xdr:rowOff>
    </xdr:from>
    <xdr:to>
      <xdr:col>3</xdr:col>
      <xdr:colOff>60960</xdr:colOff>
      <xdr:row>5</xdr:row>
      <xdr:rowOff>152400</xdr:rowOff>
    </xdr:to>
    <xdr:sp macro="[0]!un_pro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77A51BE-1409-4146-B8B8-AD7CFCB44789}"/>
            </a:ext>
          </a:extLst>
        </xdr:cNvPr>
        <xdr:cNvSpPr/>
      </xdr:nvSpPr>
      <xdr:spPr>
        <a:xfrm>
          <a:off x="1082040" y="830580"/>
          <a:ext cx="899160" cy="32004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1 Pro</a:t>
          </a:r>
        </a:p>
      </xdr:txBody>
    </xdr:sp>
    <xdr:clientData/>
  </xdr:twoCellAnchor>
  <xdr:twoCellAnchor>
    <xdr:from>
      <xdr:col>3</xdr:col>
      <xdr:colOff>160020</xdr:colOff>
      <xdr:row>4</xdr:row>
      <xdr:rowOff>15240</xdr:rowOff>
    </xdr:from>
    <xdr:to>
      <xdr:col>3</xdr:col>
      <xdr:colOff>1059180</xdr:colOff>
      <xdr:row>5</xdr:row>
      <xdr:rowOff>152400</xdr:rowOff>
    </xdr:to>
    <xdr:sp macro="[0]!T_pro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7EB45B9-DBCC-4A00-9CCF-FB3D6B0CE6E5}"/>
            </a:ext>
          </a:extLst>
        </xdr:cNvPr>
        <xdr:cNvSpPr/>
      </xdr:nvSpPr>
      <xdr:spPr>
        <a:xfrm>
          <a:off x="2080260" y="830580"/>
          <a:ext cx="899160" cy="32004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pro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45720</xdr:colOff>
      <xdr:row>8</xdr:row>
      <xdr:rowOff>7620</xdr:rowOff>
    </xdr:from>
    <xdr:to>
      <xdr:col>1</xdr:col>
      <xdr:colOff>327660</xdr:colOff>
      <xdr:row>9</xdr:row>
      <xdr:rowOff>144780</xdr:rowOff>
    </xdr:to>
    <xdr:sp macro="[0]!tout_Afficher" textlink="">
      <xdr:nvSpPr>
        <xdr:cNvPr id="9" name="Rectangle :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0E6E8A-1CF7-44AD-A3F1-66A8BED0E900}"/>
            </a:ext>
          </a:extLst>
        </xdr:cNvPr>
        <xdr:cNvSpPr/>
      </xdr:nvSpPr>
      <xdr:spPr>
        <a:xfrm>
          <a:off x="45720" y="1554480"/>
          <a:ext cx="107442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Calendrier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510E6-BC79-412B-8AA7-8E924C794DA9}">
  <sheetPr codeName="Feuil4">
    <tabColor rgb="FFFF0000"/>
  </sheetPr>
  <dimension ref="A1:N99"/>
  <sheetViews>
    <sheetView showZeros="0" zoomScaleNormal="100" workbookViewId="0">
      <selection activeCell="L3" sqref="L3"/>
    </sheetView>
  </sheetViews>
  <sheetFormatPr baseColWidth="10" defaultRowHeight="15" x14ac:dyDescent="0.25"/>
  <cols>
    <col min="1" max="1" width="11.5703125" customWidth="1"/>
    <col min="2" max="2" width="7.85546875" customWidth="1"/>
    <col min="3" max="3" width="8.5703125" customWidth="1"/>
    <col min="4" max="4" width="19" customWidth="1"/>
    <col min="5" max="5" width="6.85546875" customWidth="1"/>
    <col min="6" max="6" width="23.42578125" customWidth="1"/>
    <col min="7" max="7" width="11.5703125" customWidth="1"/>
    <col min="8" max="8" width="24.42578125" customWidth="1"/>
    <col min="9" max="9" width="23.42578125" customWidth="1"/>
    <col min="10" max="10" width="24.28515625" customWidth="1"/>
    <col min="11" max="11" width="13.42578125" customWidth="1"/>
    <col min="12" max="13" width="21.85546875" customWidth="1"/>
    <col min="14" max="14" width="23.42578125" bestFit="1" customWidth="1"/>
    <col min="17" max="21" width="11.5703125" customWidth="1"/>
  </cols>
  <sheetData>
    <row r="1" spans="1:14" ht="21" x14ac:dyDescent="0.35">
      <c r="A1" s="122" t="s">
        <v>33</v>
      </c>
      <c r="B1" s="122"/>
      <c r="C1" s="123">
        <v>2022</v>
      </c>
      <c r="D1" s="123"/>
      <c r="H1" s="55" t="s">
        <v>38</v>
      </c>
      <c r="I1" s="56" t="s">
        <v>37</v>
      </c>
      <c r="L1" s="130" t="s">
        <v>115</v>
      </c>
      <c r="M1" s="130"/>
    </row>
    <row r="2" spans="1:14" x14ac:dyDescent="0.25">
      <c r="H2" s="38" t="s">
        <v>34</v>
      </c>
      <c r="I2" s="41">
        <v>45188</v>
      </c>
      <c r="L2" s="112" t="s">
        <v>116</v>
      </c>
      <c r="M2" s="112" t="s">
        <v>117</v>
      </c>
    </row>
    <row r="3" spans="1:14" x14ac:dyDescent="0.25">
      <c r="H3" s="38" t="s">
        <v>35</v>
      </c>
      <c r="I3" s="41">
        <v>45175</v>
      </c>
      <c r="L3" s="111">
        <v>1</v>
      </c>
      <c r="M3" s="111">
        <v>15</v>
      </c>
    </row>
    <row r="4" spans="1:14" x14ac:dyDescent="0.25">
      <c r="H4" s="38" t="s">
        <v>49</v>
      </c>
      <c r="I4" s="41">
        <v>45079</v>
      </c>
    </row>
    <row r="5" spans="1:14" x14ac:dyDescent="0.25">
      <c r="H5" s="46"/>
      <c r="I5" s="42"/>
    </row>
    <row r="6" spans="1:14" x14ac:dyDescent="0.25">
      <c r="H6" s="46"/>
      <c r="I6" s="42"/>
    </row>
    <row r="7" spans="1:14" x14ac:dyDescent="0.25">
      <c r="H7" s="63" t="s">
        <v>50</v>
      </c>
      <c r="I7" s="67">
        <v>43</v>
      </c>
    </row>
    <row r="8" spans="1:14" x14ac:dyDescent="0.25">
      <c r="H8" s="63" t="s">
        <v>50</v>
      </c>
      <c r="I8" s="67">
        <v>44</v>
      </c>
    </row>
    <row r="9" spans="1:14" x14ac:dyDescent="0.25">
      <c r="H9" s="63" t="s">
        <v>51</v>
      </c>
      <c r="I9" s="67">
        <v>51</v>
      </c>
    </row>
    <row r="10" spans="1:14" x14ac:dyDescent="0.25">
      <c r="H10" s="63" t="s">
        <v>51</v>
      </c>
      <c r="I10" s="67">
        <v>52</v>
      </c>
    </row>
    <row r="11" spans="1:14" x14ac:dyDescent="0.25">
      <c r="H11" s="63" t="s">
        <v>52</v>
      </c>
      <c r="I11" s="67">
        <v>6</v>
      </c>
    </row>
    <row r="12" spans="1:14" x14ac:dyDescent="0.25">
      <c r="H12" s="63" t="s">
        <v>52</v>
      </c>
      <c r="I12" s="67">
        <v>7</v>
      </c>
      <c r="N12" s="13"/>
    </row>
    <row r="13" spans="1:14" x14ac:dyDescent="0.25">
      <c r="H13" s="63" t="s">
        <v>53</v>
      </c>
      <c r="I13" s="67">
        <v>15</v>
      </c>
      <c r="N13" s="13"/>
    </row>
    <row r="14" spans="1:14" ht="15.75" thickBot="1" x14ac:dyDescent="0.3">
      <c r="H14" s="64" t="s">
        <v>53</v>
      </c>
      <c r="I14" s="69">
        <v>16</v>
      </c>
      <c r="N14" s="13"/>
    </row>
    <row r="15" spans="1:14" x14ac:dyDescent="0.25">
      <c r="N15" s="13"/>
    </row>
    <row r="16" spans="1:14" ht="18.75" hidden="1" x14ac:dyDescent="0.25">
      <c r="A16" s="127" t="s">
        <v>63</v>
      </c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N16" s="13"/>
    </row>
    <row r="17" spans="1:14" ht="15.75" hidden="1" thickBot="1" x14ac:dyDescent="0.3">
      <c r="N17" s="13"/>
    </row>
    <row r="18" spans="1:14" hidden="1" x14ac:dyDescent="0.25">
      <c r="A18" s="128" t="s">
        <v>12</v>
      </c>
      <c r="B18" s="129"/>
      <c r="C18" s="78" t="s">
        <v>28</v>
      </c>
      <c r="D18" s="128" t="s">
        <v>36</v>
      </c>
      <c r="E18" s="129"/>
      <c r="F18" s="78" t="s">
        <v>29</v>
      </c>
      <c r="G18" s="77" t="s">
        <v>24</v>
      </c>
      <c r="H18" s="78" t="s">
        <v>29</v>
      </c>
      <c r="I18" s="77" t="s">
        <v>25</v>
      </c>
      <c r="J18" s="78" t="s">
        <v>29</v>
      </c>
      <c r="K18" s="77" t="s">
        <v>30</v>
      </c>
      <c r="L18" s="78" t="s">
        <v>29</v>
      </c>
      <c r="N18" s="13"/>
    </row>
    <row r="19" spans="1:14" hidden="1" x14ac:dyDescent="0.25">
      <c r="A19" s="38" t="s">
        <v>62</v>
      </c>
      <c r="B19" s="35" t="s">
        <v>14</v>
      </c>
      <c r="C19" s="67">
        <v>45</v>
      </c>
      <c r="D19" s="38" t="s">
        <v>59</v>
      </c>
      <c r="E19" s="35">
        <v>1</v>
      </c>
      <c r="F19" s="41">
        <v>44839</v>
      </c>
      <c r="G19" s="38"/>
      <c r="H19" s="41"/>
      <c r="I19" s="38" t="s">
        <v>57</v>
      </c>
      <c r="J19" s="45" t="str">
        <f>IFERROR(DATE(#REF!,1,1)+C19*7-WEEKDAY(DATE(#REF!,1,1))-15,"-")</f>
        <v>-</v>
      </c>
      <c r="K19" s="46" t="s">
        <v>31</v>
      </c>
      <c r="L19" s="41">
        <v>44826</v>
      </c>
      <c r="N19" s="13"/>
    </row>
    <row r="20" spans="1:14" hidden="1" x14ac:dyDescent="0.25">
      <c r="A20" s="38" t="s">
        <v>62</v>
      </c>
      <c r="B20" s="35" t="s">
        <v>15</v>
      </c>
      <c r="C20" s="67">
        <v>46</v>
      </c>
      <c r="D20" s="38" t="s">
        <v>59</v>
      </c>
      <c r="E20" s="35">
        <v>2</v>
      </c>
      <c r="F20" s="41">
        <v>44810</v>
      </c>
      <c r="G20" s="38"/>
      <c r="H20" s="41"/>
      <c r="I20" s="38" t="s">
        <v>57</v>
      </c>
      <c r="J20" s="45" t="str">
        <f>IFERROR(DATE(#REF!,1,1)+C26*7-WEEKDAY(DATE(#REF!,1,1))-15,"-")</f>
        <v>-</v>
      </c>
      <c r="K20" s="46"/>
      <c r="L20" s="41"/>
      <c r="N20" s="13"/>
    </row>
    <row r="21" spans="1:14" hidden="1" x14ac:dyDescent="0.25">
      <c r="A21" s="38" t="s">
        <v>62</v>
      </c>
      <c r="B21" s="35" t="s">
        <v>16</v>
      </c>
      <c r="C21" s="67">
        <v>47</v>
      </c>
      <c r="D21" s="38" t="s">
        <v>59</v>
      </c>
      <c r="E21" s="35">
        <v>3</v>
      </c>
      <c r="F21" s="41"/>
      <c r="G21" s="38"/>
      <c r="H21" s="41"/>
      <c r="I21" s="38" t="s">
        <v>58</v>
      </c>
      <c r="J21" s="51">
        <f>+F19-7</f>
        <v>44832</v>
      </c>
      <c r="K21" s="46"/>
      <c r="L21" s="41"/>
      <c r="N21" s="13"/>
    </row>
    <row r="22" spans="1:14" hidden="1" x14ac:dyDescent="0.25">
      <c r="A22" s="38" t="s">
        <v>62</v>
      </c>
      <c r="B22" s="35" t="s">
        <v>17</v>
      </c>
      <c r="C22" s="67"/>
      <c r="D22" s="38" t="s">
        <v>60</v>
      </c>
      <c r="E22" s="34"/>
      <c r="F22" s="42"/>
      <c r="G22" s="38"/>
      <c r="H22" s="41"/>
      <c r="I22" s="38" t="s">
        <v>58</v>
      </c>
      <c r="J22" s="51">
        <f>+F20-7</f>
        <v>44803</v>
      </c>
      <c r="K22" s="46"/>
      <c r="L22" s="41"/>
      <c r="N22" s="13"/>
    </row>
    <row r="23" spans="1:14" hidden="1" x14ac:dyDescent="0.25">
      <c r="A23" s="38" t="s">
        <v>62</v>
      </c>
      <c r="B23" s="35" t="s">
        <v>18</v>
      </c>
      <c r="C23" s="67"/>
      <c r="D23" s="38" t="s">
        <v>61</v>
      </c>
      <c r="E23" s="34"/>
      <c r="F23" s="42"/>
      <c r="G23" s="38"/>
      <c r="H23" s="42"/>
      <c r="I23" s="38" t="s">
        <v>58</v>
      </c>
      <c r="J23" s="75">
        <f>+F21*7</f>
        <v>0</v>
      </c>
      <c r="K23" s="46"/>
      <c r="L23" s="41"/>
      <c r="N23" s="13"/>
    </row>
    <row r="24" spans="1:14" hidden="1" x14ac:dyDescent="0.25">
      <c r="A24" s="38" t="s">
        <v>62</v>
      </c>
      <c r="B24" s="35" t="s">
        <v>19</v>
      </c>
      <c r="C24" s="68"/>
      <c r="D24" s="38"/>
      <c r="E24" s="34"/>
      <c r="F24" s="42"/>
      <c r="G24" s="38"/>
      <c r="H24" s="42"/>
      <c r="I24" s="38"/>
      <c r="J24" s="51"/>
      <c r="K24" s="46"/>
      <c r="L24" s="41"/>
      <c r="N24" s="13"/>
    </row>
    <row r="25" spans="1:14" hidden="1" x14ac:dyDescent="0.25">
      <c r="A25" s="79" t="s">
        <v>13</v>
      </c>
      <c r="B25" s="80"/>
      <c r="C25" s="81" t="s">
        <v>28</v>
      </c>
      <c r="D25" s="38"/>
      <c r="E25" s="34"/>
      <c r="F25" s="42"/>
      <c r="G25" s="38"/>
      <c r="H25" s="42"/>
      <c r="I25" s="38"/>
      <c r="J25" s="51"/>
      <c r="K25" s="46"/>
      <c r="L25" s="41"/>
      <c r="N25" s="13"/>
    </row>
    <row r="26" spans="1:14" hidden="1" x14ac:dyDescent="0.25">
      <c r="A26" s="38" t="s">
        <v>62</v>
      </c>
      <c r="B26" s="35" t="s">
        <v>14</v>
      </c>
      <c r="C26" s="67">
        <v>9</v>
      </c>
      <c r="D26" s="38"/>
      <c r="E26" s="34"/>
      <c r="F26" s="42"/>
      <c r="G26" s="38"/>
      <c r="H26" s="42"/>
      <c r="I26" s="38"/>
      <c r="J26" s="51"/>
      <c r="K26" s="46"/>
      <c r="L26" s="41"/>
      <c r="N26" s="13"/>
    </row>
    <row r="27" spans="1:14" hidden="1" x14ac:dyDescent="0.25">
      <c r="A27" s="38" t="s">
        <v>62</v>
      </c>
      <c r="B27" s="35" t="s">
        <v>15</v>
      </c>
      <c r="C27" s="67">
        <v>10</v>
      </c>
      <c r="D27" s="38"/>
      <c r="E27" s="34"/>
      <c r="F27" s="42"/>
      <c r="G27" s="38"/>
      <c r="H27" s="42"/>
      <c r="I27" s="38"/>
      <c r="J27" s="75"/>
      <c r="K27" s="46"/>
      <c r="L27" s="41"/>
      <c r="N27" s="13"/>
    </row>
    <row r="28" spans="1:14" hidden="1" x14ac:dyDescent="0.25">
      <c r="A28" s="38" t="s">
        <v>62</v>
      </c>
      <c r="B28" s="35" t="s">
        <v>16</v>
      </c>
      <c r="C28" s="67">
        <v>11</v>
      </c>
      <c r="D28" s="38"/>
      <c r="E28" s="34"/>
      <c r="F28" s="42"/>
      <c r="G28" s="38"/>
      <c r="H28" s="42"/>
      <c r="I28" s="38"/>
      <c r="J28" s="75"/>
      <c r="K28" s="46"/>
      <c r="L28" s="41"/>
      <c r="N28" s="13"/>
    </row>
    <row r="29" spans="1:14" hidden="1" x14ac:dyDescent="0.25">
      <c r="A29" s="38" t="s">
        <v>62</v>
      </c>
      <c r="B29" s="35" t="s">
        <v>17</v>
      </c>
      <c r="C29" s="67">
        <v>12</v>
      </c>
      <c r="D29" s="38"/>
      <c r="E29" s="34"/>
      <c r="F29" s="42"/>
      <c r="G29" s="38"/>
      <c r="H29" s="42"/>
      <c r="I29" s="38"/>
      <c r="J29" s="75"/>
      <c r="K29" s="46"/>
      <c r="L29" s="41"/>
      <c r="N29" s="13"/>
    </row>
    <row r="30" spans="1:14" hidden="1" x14ac:dyDescent="0.25">
      <c r="A30" s="38" t="s">
        <v>62</v>
      </c>
      <c r="B30" s="35" t="s">
        <v>18</v>
      </c>
      <c r="C30" s="67"/>
      <c r="D30" s="38" t="s">
        <v>55</v>
      </c>
      <c r="E30" s="34"/>
      <c r="F30" s="41">
        <f>+DATE($C$1,1,3)-WEEKDAY(DATE($C$1,1,3))-5+(7*$C$36)</f>
        <v>44634</v>
      </c>
      <c r="G30" s="38"/>
      <c r="H30" s="42"/>
      <c r="I30" s="38"/>
      <c r="J30" s="75"/>
      <c r="K30" s="46"/>
      <c r="L30" s="41"/>
      <c r="N30" s="13"/>
    </row>
    <row r="31" spans="1:14" ht="15.75" hidden="1" thickBot="1" x14ac:dyDescent="0.3">
      <c r="A31" s="39" t="s">
        <v>62</v>
      </c>
      <c r="B31" s="40" t="s">
        <v>19</v>
      </c>
      <c r="C31" s="69"/>
      <c r="D31" s="39" t="s">
        <v>56</v>
      </c>
      <c r="E31" s="43"/>
      <c r="F31" s="71"/>
      <c r="G31" s="39"/>
      <c r="H31" s="44"/>
      <c r="I31" s="39"/>
      <c r="J31" s="76"/>
      <c r="K31" s="47"/>
      <c r="L31" s="48"/>
      <c r="N31" s="13"/>
    </row>
    <row r="32" spans="1:14" hidden="1" x14ac:dyDescent="0.25">
      <c r="N32" s="13"/>
    </row>
    <row r="33" spans="1:12" ht="18.75" hidden="1" x14ac:dyDescent="0.25">
      <c r="A33" s="124" t="s">
        <v>9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</row>
    <row r="34" spans="1:12" ht="15.75" hidden="1" thickBot="1" x14ac:dyDescent="0.3"/>
    <row r="35" spans="1:12" ht="19.899999999999999" hidden="1" customHeight="1" x14ac:dyDescent="0.25">
      <c r="A35" s="125" t="s">
        <v>12</v>
      </c>
      <c r="B35" s="126"/>
      <c r="C35" s="37" t="s">
        <v>28</v>
      </c>
      <c r="D35" s="125" t="s">
        <v>36</v>
      </c>
      <c r="E35" s="126"/>
      <c r="F35" s="37" t="s">
        <v>29</v>
      </c>
      <c r="G35" s="36" t="s">
        <v>24</v>
      </c>
      <c r="H35" s="37" t="s">
        <v>29</v>
      </c>
      <c r="I35" s="36" t="s">
        <v>25</v>
      </c>
      <c r="J35" s="37" t="s">
        <v>29</v>
      </c>
      <c r="K35" s="36" t="s">
        <v>30</v>
      </c>
      <c r="L35" s="37" t="s">
        <v>29</v>
      </c>
    </row>
    <row r="36" spans="1:12" hidden="1" x14ac:dyDescent="0.25">
      <c r="A36" s="38" t="s">
        <v>20</v>
      </c>
      <c r="B36" s="35" t="s">
        <v>14</v>
      </c>
      <c r="C36" s="67">
        <v>11</v>
      </c>
      <c r="D36" s="38" t="s">
        <v>21</v>
      </c>
      <c r="E36" s="35">
        <v>1</v>
      </c>
      <c r="F36" s="41">
        <v>44839</v>
      </c>
      <c r="G36" s="38" t="s">
        <v>22</v>
      </c>
      <c r="H36" s="41">
        <v>44994</v>
      </c>
      <c r="I36" s="38" t="s">
        <v>40</v>
      </c>
      <c r="J36" s="45">
        <f>IFERROR(DATE(C1,1,1)+C36*7-WEEKDAY(DATE(C1,1,1))-15,"-")</f>
        <v>44617</v>
      </c>
      <c r="K36" s="46" t="s">
        <v>31</v>
      </c>
      <c r="L36" s="41">
        <v>44826</v>
      </c>
    </row>
    <row r="37" spans="1:12" hidden="1" x14ac:dyDescent="0.25">
      <c r="A37" s="38" t="s">
        <v>20</v>
      </c>
      <c r="B37" s="35" t="s">
        <v>15</v>
      </c>
      <c r="C37" s="67">
        <v>12</v>
      </c>
      <c r="D37" s="38" t="s">
        <v>21</v>
      </c>
      <c r="E37" s="35">
        <v>2</v>
      </c>
      <c r="F37" s="41">
        <v>44810</v>
      </c>
      <c r="G37" s="38" t="s">
        <v>10</v>
      </c>
      <c r="H37" s="41">
        <v>44995</v>
      </c>
      <c r="I37" s="38" t="s">
        <v>40</v>
      </c>
      <c r="J37" s="45">
        <f>IFERROR(DATE(C1,1,1)+C43*7-WEEKDAY(DATE(C1,1,1))-15,"-")</f>
        <v>44708</v>
      </c>
      <c r="K37" s="46"/>
      <c r="L37" s="41"/>
    </row>
    <row r="38" spans="1:12" hidden="1" x14ac:dyDescent="0.25">
      <c r="A38" s="38" t="s">
        <v>20</v>
      </c>
      <c r="B38" s="35" t="s">
        <v>16</v>
      </c>
      <c r="C38" s="67">
        <v>13</v>
      </c>
      <c r="D38" s="38" t="s">
        <v>21</v>
      </c>
      <c r="E38" s="35">
        <v>3</v>
      </c>
      <c r="F38" s="41"/>
      <c r="G38" s="38" t="s">
        <v>11</v>
      </c>
      <c r="H38" s="41">
        <v>45051</v>
      </c>
      <c r="I38" s="38" t="s">
        <v>26</v>
      </c>
      <c r="J38" s="51">
        <f>+F36-7</f>
        <v>44832</v>
      </c>
      <c r="K38" s="46"/>
      <c r="L38" s="41"/>
    </row>
    <row r="39" spans="1:12" hidden="1" x14ac:dyDescent="0.25">
      <c r="A39" s="38" t="s">
        <v>20</v>
      </c>
      <c r="B39" s="35" t="s">
        <v>17</v>
      </c>
      <c r="C39" s="67">
        <v>14</v>
      </c>
      <c r="D39" s="38" t="s">
        <v>39</v>
      </c>
      <c r="E39" s="34"/>
      <c r="F39" s="42"/>
      <c r="G39" s="38" t="s">
        <v>23</v>
      </c>
      <c r="H39" s="41"/>
      <c r="I39" s="38" t="s">
        <v>26</v>
      </c>
      <c r="J39" s="51">
        <f>+F37-7</f>
        <v>44803</v>
      </c>
      <c r="K39" s="46"/>
      <c r="L39" s="41"/>
    </row>
    <row r="40" spans="1:12" hidden="1" x14ac:dyDescent="0.25">
      <c r="A40" s="38" t="s">
        <v>20</v>
      </c>
      <c r="B40" s="35" t="s">
        <v>18</v>
      </c>
      <c r="C40" s="67"/>
      <c r="D40" s="38" t="s">
        <v>41</v>
      </c>
      <c r="E40" s="34"/>
      <c r="F40" s="42"/>
      <c r="G40" s="38"/>
      <c r="H40" s="42"/>
      <c r="I40" s="38" t="s">
        <v>26</v>
      </c>
      <c r="J40" s="75">
        <f>+F38*7</f>
        <v>0</v>
      </c>
      <c r="K40" s="46"/>
      <c r="L40" s="41"/>
    </row>
    <row r="41" spans="1:12" hidden="1" x14ac:dyDescent="0.25">
      <c r="A41" s="38" t="s">
        <v>20</v>
      </c>
      <c r="B41" s="35" t="s">
        <v>19</v>
      </c>
      <c r="C41" s="68"/>
      <c r="D41" s="38"/>
      <c r="E41" s="34"/>
      <c r="F41" s="42"/>
      <c r="G41" s="38"/>
      <c r="H41" s="42"/>
      <c r="I41" s="38" t="s">
        <v>22</v>
      </c>
      <c r="J41" s="51">
        <f>+H36-30</f>
        <v>44964</v>
      </c>
      <c r="K41" s="46"/>
      <c r="L41" s="41"/>
    </row>
    <row r="42" spans="1:12" hidden="1" x14ac:dyDescent="0.25">
      <c r="A42" s="50" t="s">
        <v>13</v>
      </c>
      <c r="B42" s="33"/>
      <c r="C42" s="49" t="s">
        <v>28</v>
      </c>
      <c r="D42" s="38"/>
      <c r="E42" s="34"/>
      <c r="F42" s="42"/>
      <c r="G42" s="38"/>
      <c r="H42" s="42"/>
      <c r="I42" s="38" t="s">
        <v>10</v>
      </c>
      <c r="J42" s="51">
        <v>44814</v>
      </c>
      <c r="K42" s="46"/>
      <c r="L42" s="41"/>
    </row>
    <row r="43" spans="1:12" hidden="1" x14ac:dyDescent="0.25">
      <c r="A43" s="38" t="s">
        <v>20</v>
      </c>
      <c r="B43" s="35" t="s">
        <v>14</v>
      </c>
      <c r="C43" s="67">
        <v>24</v>
      </c>
      <c r="D43" s="38"/>
      <c r="E43" s="34"/>
      <c r="F43" s="42"/>
      <c r="G43" s="38"/>
      <c r="H43" s="42"/>
      <c r="I43" s="38" t="s">
        <v>11</v>
      </c>
      <c r="J43" s="51">
        <f>+H38-30</f>
        <v>45021</v>
      </c>
      <c r="K43" s="46"/>
      <c r="L43" s="41"/>
    </row>
    <row r="44" spans="1:12" hidden="1" x14ac:dyDescent="0.25">
      <c r="A44" s="38" t="s">
        <v>20</v>
      </c>
      <c r="B44" s="35" t="s">
        <v>15</v>
      </c>
      <c r="C44" s="67">
        <v>25</v>
      </c>
      <c r="D44" s="38"/>
      <c r="E44" s="34"/>
      <c r="F44" s="42"/>
      <c r="G44" s="38"/>
      <c r="H44" s="42"/>
      <c r="I44" s="38" t="s">
        <v>23</v>
      </c>
      <c r="J44" s="75"/>
      <c r="K44" s="46"/>
      <c r="L44" s="41"/>
    </row>
    <row r="45" spans="1:12" hidden="1" x14ac:dyDescent="0.25">
      <c r="A45" s="38" t="s">
        <v>20</v>
      </c>
      <c r="B45" s="35" t="s">
        <v>16</v>
      </c>
      <c r="C45" s="67">
        <v>26</v>
      </c>
      <c r="D45" s="38"/>
      <c r="E45" s="34"/>
      <c r="F45" s="42"/>
      <c r="G45" s="38"/>
      <c r="H45" s="42"/>
      <c r="I45" s="38"/>
      <c r="J45" s="75"/>
      <c r="K45" s="46"/>
      <c r="L45" s="41"/>
    </row>
    <row r="46" spans="1:12" hidden="1" x14ac:dyDescent="0.25">
      <c r="A46" s="38" t="s">
        <v>20</v>
      </c>
      <c r="B46" s="35" t="s">
        <v>17</v>
      </c>
      <c r="C46" s="67">
        <v>27</v>
      </c>
      <c r="D46" s="38"/>
      <c r="E46" s="34"/>
      <c r="F46" s="42"/>
      <c r="G46" s="38"/>
      <c r="H46" s="42"/>
      <c r="I46" s="38"/>
      <c r="J46" s="75"/>
      <c r="K46" s="46"/>
      <c r="L46" s="41"/>
    </row>
    <row r="47" spans="1:12" hidden="1" x14ac:dyDescent="0.25">
      <c r="A47" s="38" t="s">
        <v>20</v>
      </c>
      <c r="B47" s="35" t="s">
        <v>18</v>
      </c>
      <c r="C47" s="67"/>
      <c r="D47" s="38" t="s">
        <v>55</v>
      </c>
      <c r="E47" s="34"/>
      <c r="F47" s="41">
        <f>+DATE($C$1,1,3)-WEEKDAY(DATE($C$1,1,3))-5+(7*$C$36)</f>
        <v>44634</v>
      </c>
      <c r="G47" s="38"/>
      <c r="H47" s="42"/>
      <c r="I47" s="38"/>
      <c r="J47" s="75"/>
      <c r="K47" s="46"/>
      <c r="L47" s="41"/>
    </row>
    <row r="48" spans="1:12" ht="15.75" hidden="1" thickBot="1" x14ac:dyDescent="0.3">
      <c r="A48" s="39" t="s">
        <v>20</v>
      </c>
      <c r="B48" s="40" t="s">
        <v>19</v>
      </c>
      <c r="C48" s="69"/>
      <c r="D48" s="39" t="s">
        <v>56</v>
      </c>
      <c r="E48" s="43"/>
      <c r="F48" s="71"/>
      <c r="G48" s="39"/>
      <c r="H48" s="44"/>
      <c r="I48" s="39"/>
      <c r="J48" s="76"/>
      <c r="K48" s="47"/>
      <c r="L48" s="48"/>
    </row>
    <row r="49" spans="1:12" hidden="1" x14ac:dyDescent="0.25"/>
    <row r="50" spans="1:12" ht="18.75" hidden="1" x14ac:dyDescent="0.25">
      <c r="A50" s="116" t="s">
        <v>64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</row>
    <row r="51" spans="1:12" ht="15.75" hidden="1" thickBot="1" x14ac:dyDescent="0.3"/>
    <row r="52" spans="1:12" hidden="1" x14ac:dyDescent="0.25">
      <c r="A52" s="117" t="s">
        <v>12</v>
      </c>
      <c r="B52" s="118"/>
      <c r="C52" s="83" t="s">
        <v>28</v>
      </c>
      <c r="D52" s="117" t="s">
        <v>36</v>
      </c>
      <c r="E52" s="118"/>
      <c r="F52" s="83" t="s">
        <v>29</v>
      </c>
      <c r="G52" s="82" t="s">
        <v>24</v>
      </c>
      <c r="H52" s="83" t="s">
        <v>29</v>
      </c>
      <c r="I52" s="82" t="s">
        <v>25</v>
      </c>
      <c r="J52" s="83" t="s">
        <v>29</v>
      </c>
      <c r="K52" s="82" t="s">
        <v>30</v>
      </c>
      <c r="L52" s="83" t="s">
        <v>29</v>
      </c>
    </row>
    <row r="53" spans="1:12" hidden="1" x14ac:dyDescent="0.25">
      <c r="A53" s="38" t="s">
        <v>65</v>
      </c>
      <c r="B53" s="35" t="s">
        <v>14</v>
      </c>
      <c r="C53" s="67">
        <v>11</v>
      </c>
      <c r="D53" s="38" t="s">
        <v>66</v>
      </c>
      <c r="E53" s="35">
        <v>1</v>
      </c>
      <c r="F53" s="41">
        <v>44839</v>
      </c>
      <c r="G53" s="38" t="s">
        <v>71</v>
      </c>
      <c r="H53" s="41">
        <v>44994</v>
      </c>
      <c r="I53" s="38" t="s">
        <v>69</v>
      </c>
      <c r="J53" s="45" t="str">
        <f>IFERROR(DATE(C18,1,1)+C53*7-WEEKDAY(DATE(C18,1,1))-15,"-")</f>
        <v>-</v>
      </c>
      <c r="K53" s="46" t="s">
        <v>31</v>
      </c>
      <c r="L53" s="41">
        <v>44826</v>
      </c>
    </row>
    <row r="54" spans="1:12" hidden="1" x14ac:dyDescent="0.25">
      <c r="A54" s="38" t="s">
        <v>65</v>
      </c>
      <c r="B54" s="35" t="s">
        <v>15</v>
      </c>
      <c r="C54" s="67">
        <v>12</v>
      </c>
      <c r="D54" s="38" t="s">
        <v>66</v>
      </c>
      <c r="E54" s="35">
        <v>2</v>
      </c>
      <c r="F54" s="41">
        <v>44810</v>
      </c>
      <c r="G54" s="38" t="s">
        <v>72</v>
      </c>
      <c r="H54" s="41">
        <v>44995</v>
      </c>
      <c r="I54" s="38" t="s">
        <v>69</v>
      </c>
      <c r="J54" s="45" t="str">
        <f>IFERROR(DATE(C18,1,1)+C60*7-WEEKDAY(DATE(C18,1,1))-15,"-")</f>
        <v>-</v>
      </c>
      <c r="K54" s="46"/>
      <c r="L54" s="41"/>
    </row>
    <row r="55" spans="1:12" hidden="1" x14ac:dyDescent="0.25">
      <c r="A55" s="38" t="s">
        <v>65</v>
      </c>
      <c r="B55" s="35" t="s">
        <v>16</v>
      </c>
      <c r="C55" s="67">
        <v>13</v>
      </c>
      <c r="D55" s="38" t="s">
        <v>66</v>
      </c>
      <c r="E55" s="35">
        <v>3</v>
      </c>
      <c r="F55" s="41"/>
      <c r="G55" s="38" t="s">
        <v>73</v>
      </c>
      <c r="H55" s="41">
        <v>45051</v>
      </c>
      <c r="I55" s="38" t="s">
        <v>70</v>
      </c>
      <c r="J55" s="51">
        <f>+F53-7</f>
        <v>44832</v>
      </c>
      <c r="K55" s="46"/>
      <c r="L55" s="41"/>
    </row>
    <row r="56" spans="1:12" hidden="1" x14ac:dyDescent="0.25">
      <c r="A56" s="38" t="s">
        <v>65</v>
      </c>
      <c r="B56" s="35" t="s">
        <v>17</v>
      </c>
      <c r="C56" s="67">
        <v>14</v>
      </c>
      <c r="D56" s="38" t="s">
        <v>67</v>
      </c>
      <c r="E56" s="34"/>
      <c r="F56" s="42"/>
      <c r="G56" s="38" t="s">
        <v>23</v>
      </c>
      <c r="H56" s="41"/>
      <c r="I56" s="38" t="s">
        <v>70</v>
      </c>
      <c r="J56" s="51">
        <f>+F54-7</f>
        <v>44803</v>
      </c>
      <c r="K56" s="46"/>
      <c r="L56" s="41"/>
    </row>
    <row r="57" spans="1:12" hidden="1" x14ac:dyDescent="0.25">
      <c r="A57" s="38" t="s">
        <v>65</v>
      </c>
      <c r="B57" s="35" t="s">
        <v>18</v>
      </c>
      <c r="C57" s="67"/>
      <c r="D57" s="38" t="s">
        <v>68</v>
      </c>
      <c r="E57" s="34"/>
      <c r="F57" s="42"/>
      <c r="G57" s="38"/>
      <c r="H57" s="42"/>
      <c r="I57" s="38" t="s">
        <v>70</v>
      </c>
      <c r="J57" s="75">
        <f>+F55*7</f>
        <v>0</v>
      </c>
      <c r="K57" s="46"/>
      <c r="L57" s="41"/>
    </row>
    <row r="58" spans="1:12" hidden="1" x14ac:dyDescent="0.25">
      <c r="A58" s="38" t="s">
        <v>65</v>
      </c>
      <c r="B58" s="35" t="s">
        <v>19</v>
      </c>
      <c r="C58" s="68"/>
      <c r="D58" s="38"/>
      <c r="E58" s="34"/>
      <c r="F58" s="42"/>
      <c r="G58" s="38"/>
      <c r="H58" s="42"/>
      <c r="I58" s="38" t="s">
        <v>71</v>
      </c>
      <c r="J58" s="51">
        <f>+H53-30</f>
        <v>44964</v>
      </c>
      <c r="K58" s="46"/>
      <c r="L58" s="41"/>
    </row>
    <row r="59" spans="1:12" hidden="1" x14ac:dyDescent="0.25">
      <c r="A59" s="84" t="s">
        <v>13</v>
      </c>
      <c r="B59" s="85"/>
      <c r="C59" s="86" t="s">
        <v>28</v>
      </c>
      <c r="D59" s="38"/>
      <c r="E59" s="34"/>
      <c r="F59" s="42"/>
      <c r="G59" s="38"/>
      <c r="H59" s="42"/>
      <c r="I59" s="38" t="s">
        <v>72</v>
      </c>
      <c r="J59" s="51">
        <f>+H54-30</f>
        <v>44965</v>
      </c>
      <c r="K59" s="46"/>
      <c r="L59" s="41"/>
    </row>
    <row r="60" spans="1:12" hidden="1" x14ac:dyDescent="0.25">
      <c r="A60" s="38" t="s">
        <v>65</v>
      </c>
      <c r="B60" s="35" t="s">
        <v>14</v>
      </c>
      <c r="C60" s="67">
        <v>24</v>
      </c>
      <c r="D60" s="38"/>
      <c r="E60" s="34"/>
      <c r="F60" s="42"/>
      <c r="G60" s="38"/>
      <c r="H60" s="42"/>
      <c r="I60" s="38" t="s">
        <v>73</v>
      </c>
      <c r="J60" s="51">
        <f>+H55-30</f>
        <v>45021</v>
      </c>
      <c r="K60" s="46"/>
      <c r="L60" s="41"/>
    </row>
    <row r="61" spans="1:12" hidden="1" x14ac:dyDescent="0.25">
      <c r="A61" s="38" t="s">
        <v>65</v>
      </c>
      <c r="B61" s="35" t="s">
        <v>15</v>
      </c>
      <c r="C61" s="67">
        <v>25</v>
      </c>
      <c r="D61" s="38"/>
      <c r="E61" s="34"/>
      <c r="F61" s="42"/>
      <c r="G61" s="38"/>
      <c r="H61" s="42"/>
      <c r="I61" s="38" t="s">
        <v>23</v>
      </c>
      <c r="J61" s="75"/>
      <c r="K61" s="46"/>
      <c r="L61" s="41"/>
    </row>
    <row r="62" spans="1:12" hidden="1" x14ac:dyDescent="0.25">
      <c r="A62" s="38" t="s">
        <v>65</v>
      </c>
      <c r="B62" s="35" t="s">
        <v>16</v>
      </c>
      <c r="C62" s="67">
        <v>26</v>
      </c>
      <c r="D62" s="38"/>
      <c r="E62" s="34"/>
      <c r="F62" s="42"/>
      <c r="G62" s="38"/>
      <c r="H62" s="42"/>
      <c r="I62" s="38"/>
      <c r="J62" s="75"/>
      <c r="K62" s="46"/>
      <c r="L62" s="41"/>
    </row>
    <row r="63" spans="1:12" hidden="1" x14ac:dyDescent="0.25">
      <c r="A63" s="38" t="s">
        <v>65</v>
      </c>
      <c r="B63" s="35" t="s">
        <v>17</v>
      </c>
      <c r="C63" s="67">
        <v>27</v>
      </c>
      <c r="D63" s="38"/>
      <c r="E63" s="34"/>
      <c r="F63" s="42"/>
      <c r="G63" s="38"/>
      <c r="H63" s="42"/>
      <c r="I63" s="38"/>
      <c r="J63" s="75"/>
      <c r="K63" s="46"/>
      <c r="L63" s="41"/>
    </row>
    <row r="64" spans="1:12" hidden="1" x14ac:dyDescent="0.25">
      <c r="A64" s="38" t="s">
        <v>65</v>
      </c>
      <c r="B64" s="35" t="s">
        <v>18</v>
      </c>
      <c r="C64" s="67"/>
      <c r="D64" s="38" t="s">
        <v>55</v>
      </c>
      <c r="E64" s="34"/>
      <c r="F64" s="41">
        <f>+DATE($C$1,1,3)-WEEKDAY(DATE($C$1,1,3))-5+(7*$C$36)</f>
        <v>44634</v>
      </c>
      <c r="G64" s="38"/>
      <c r="H64" s="42"/>
      <c r="I64" s="38"/>
      <c r="J64" s="75"/>
      <c r="K64" s="46"/>
      <c r="L64" s="41"/>
    </row>
    <row r="65" spans="1:12" ht="15.75" hidden="1" thickBot="1" x14ac:dyDescent="0.3">
      <c r="A65" s="39" t="s">
        <v>65</v>
      </c>
      <c r="B65" s="40" t="s">
        <v>19</v>
      </c>
      <c r="C65" s="69"/>
      <c r="D65" s="39" t="s">
        <v>56</v>
      </c>
      <c r="E65" s="43"/>
      <c r="F65" s="71"/>
      <c r="G65" s="39"/>
      <c r="H65" s="44"/>
      <c r="I65" s="39"/>
      <c r="J65" s="76"/>
      <c r="K65" s="47"/>
      <c r="L65" s="48"/>
    </row>
    <row r="66" spans="1:12" hidden="1" x14ac:dyDescent="0.25"/>
    <row r="67" spans="1:12" ht="18.75" hidden="1" x14ac:dyDescent="0.25">
      <c r="A67" s="119" t="s">
        <v>74</v>
      </c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</row>
    <row r="68" spans="1:12" ht="15.75" hidden="1" thickBot="1" x14ac:dyDescent="0.3"/>
    <row r="69" spans="1:12" hidden="1" x14ac:dyDescent="0.25">
      <c r="A69" s="120" t="s">
        <v>12</v>
      </c>
      <c r="B69" s="121"/>
      <c r="C69" s="88" t="s">
        <v>28</v>
      </c>
      <c r="D69" s="120" t="s">
        <v>36</v>
      </c>
      <c r="E69" s="121"/>
      <c r="F69" s="88" t="s">
        <v>29</v>
      </c>
      <c r="G69" s="87" t="s">
        <v>24</v>
      </c>
      <c r="H69" s="88" t="s">
        <v>29</v>
      </c>
      <c r="I69" s="87" t="s">
        <v>25</v>
      </c>
      <c r="J69" s="88" t="s">
        <v>29</v>
      </c>
      <c r="K69" s="87" t="s">
        <v>30</v>
      </c>
      <c r="L69" s="88" t="s">
        <v>29</v>
      </c>
    </row>
    <row r="70" spans="1:12" hidden="1" x14ac:dyDescent="0.25">
      <c r="A70" s="38" t="s">
        <v>75</v>
      </c>
      <c r="B70" s="35" t="s">
        <v>14</v>
      </c>
      <c r="C70" s="67">
        <v>35</v>
      </c>
      <c r="D70" s="38" t="s">
        <v>76</v>
      </c>
      <c r="E70" s="35">
        <v>1</v>
      </c>
      <c r="F70" s="41">
        <v>44839</v>
      </c>
      <c r="G70" s="38" t="s">
        <v>81</v>
      </c>
      <c r="H70" s="41">
        <v>44994</v>
      </c>
      <c r="I70" s="38" t="s">
        <v>79</v>
      </c>
      <c r="J70" s="45" t="str">
        <f>IFERROR(DATE(C35,1,1)+C70*7-WEEKDAY(DATE(C35,1,1))-15,"-")</f>
        <v>-</v>
      </c>
      <c r="K70" s="46" t="s">
        <v>31</v>
      </c>
      <c r="L70" s="41">
        <v>44826</v>
      </c>
    </row>
    <row r="71" spans="1:12" hidden="1" x14ac:dyDescent="0.25">
      <c r="A71" s="38" t="s">
        <v>75</v>
      </c>
      <c r="B71" s="35" t="s">
        <v>15</v>
      </c>
      <c r="C71" s="67">
        <v>12</v>
      </c>
      <c r="D71" s="38" t="s">
        <v>76</v>
      </c>
      <c r="E71" s="35">
        <v>2</v>
      </c>
      <c r="F71" s="41">
        <v>44810</v>
      </c>
      <c r="G71" s="38" t="s">
        <v>82</v>
      </c>
      <c r="H71" s="41">
        <v>44995</v>
      </c>
      <c r="I71" s="38" t="s">
        <v>79</v>
      </c>
      <c r="J71" s="45" t="str">
        <f>IFERROR(DATE(C35,1,1)+C77*7-WEEKDAY(DATE(C35,1,1))-15,"-")</f>
        <v>-</v>
      </c>
      <c r="K71" s="46"/>
      <c r="L71" s="41"/>
    </row>
    <row r="72" spans="1:12" hidden="1" x14ac:dyDescent="0.25">
      <c r="A72" s="38" t="s">
        <v>75</v>
      </c>
      <c r="B72" s="35" t="s">
        <v>16</v>
      </c>
      <c r="C72" s="67">
        <v>13</v>
      </c>
      <c r="D72" s="38" t="s">
        <v>76</v>
      </c>
      <c r="E72" s="35">
        <v>3</v>
      </c>
      <c r="F72" s="41"/>
      <c r="G72" s="38" t="s">
        <v>83</v>
      </c>
      <c r="H72" s="41">
        <v>45051</v>
      </c>
      <c r="I72" s="38" t="s">
        <v>80</v>
      </c>
      <c r="J72" s="51">
        <f>+F70-7</f>
        <v>44832</v>
      </c>
      <c r="K72" s="46"/>
      <c r="L72" s="41"/>
    </row>
    <row r="73" spans="1:12" hidden="1" x14ac:dyDescent="0.25">
      <c r="A73" s="38" t="s">
        <v>75</v>
      </c>
      <c r="B73" s="35" t="s">
        <v>17</v>
      </c>
      <c r="C73" s="67">
        <v>14</v>
      </c>
      <c r="D73" s="38" t="s">
        <v>77</v>
      </c>
      <c r="E73" s="34"/>
      <c r="F73" s="42"/>
      <c r="G73" s="38" t="s">
        <v>23</v>
      </c>
      <c r="H73" s="41"/>
      <c r="I73" s="38" t="s">
        <v>80</v>
      </c>
      <c r="J73" s="51">
        <f>+F71-7</f>
        <v>44803</v>
      </c>
      <c r="K73" s="46"/>
      <c r="L73" s="41"/>
    </row>
    <row r="74" spans="1:12" hidden="1" x14ac:dyDescent="0.25">
      <c r="A74" s="38" t="s">
        <v>75</v>
      </c>
      <c r="B74" s="35" t="s">
        <v>18</v>
      </c>
      <c r="C74" s="67"/>
      <c r="D74" s="38" t="s">
        <v>78</v>
      </c>
      <c r="E74" s="34"/>
      <c r="F74" s="42"/>
      <c r="G74" s="38"/>
      <c r="H74" s="42"/>
      <c r="I74" s="38" t="s">
        <v>80</v>
      </c>
      <c r="J74" s="75">
        <f>+F72*7</f>
        <v>0</v>
      </c>
      <c r="K74" s="46"/>
      <c r="L74" s="41"/>
    </row>
    <row r="75" spans="1:12" hidden="1" x14ac:dyDescent="0.25">
      <c r="A75" s="38" t="s">
        <v>75</v>
      </c>
      <c r="B75" s="35" t="s">
        <v>19</v>
      </c>
      <c r="C75" s="68"/>
      <c r="D75" s="38"/>
      <c r="E75" s="34"/>
      <c r="F75" s="42"/>
      <c r="G75" s="38"/>
      <c r="H75" s="42"/>
      <c r="I75" s="38" t="s">
        <v>81</v>
      </c>
      <c r="J75" s="51">
        <f>+H70-30</f>
        <v>44964</v>
      </c>
      <c r="K75" s="46"/>
      <c r="L75" s="41"/>
    </row>
    <row r="76" spans="1:12" hidden="1" x14ac:dyDescent="0.25">
      <c r="A76" s="89" t="s">
        <v>13</v>
      </c>
      <c r="B76" s="90"/>
      <c r="C76" s="91" t="s">
        <v>28</v>
      </c>
      <c r="D76" s="38"/>
      <c r="E76" s="34"/>
      <c r="F76" s="42"/>
      <c r="G76" s="38"/>
      <c r="H76" s="42"/>
      <c r="I76" s="38" t="s">
        <v>82</v>
      </c>
      <c r="J76" s="51">
        <f>+H71-30</f>
        <v>44965</v>
      </c>
      <c r="K76" s="46"/>
      <c r="L76" s="41"/>
    </row>
    <row r="77" spans="1:12" hidden="1" x14ac:dyDescent="0.25">
      <c r="A77" s="38" t="s">
        <v>75</v>
      </c>
      <c r="B77" s="35" t="s">
        <v>14</v>
      </c>
      <c r="C77" s="67">
        <v>24</v>
      </c>
      <c r="D77" s="38"/>
      <c r="E77" s="34"/>
      <c r="F77" s="42"/>
      <c r="G77" s="38"/>
      <c r="H77" s="42"/>
      <c r="I77" s="38" t="s">
        <v>83</v>
      </c>
      <c r="J77" s="51">
        <f>+H72-30</f>
        <v>45021</v>
      </c>
      <c r="K77" s="46"/>
      <c r="L77" s="41"/>
    </row>
    <row r="78" spans="1:12" hidden="1" x14ac:dyDescent="0.25">
      <c r="A78" s="38" t="s">
        <v>75</v>
      </c>
      <c r="B78" s="35" t="s">
        <v>15</v>
      </c>
      <c r="C78" s="67">
        <v>25</v>
      </c>
      <c r="D78" s="38"/>
      <c r="E78" s="34"/>
      <c r="F78" s="42"/>
      <c r="G78" s="38"/>
      <c r="H78" s="42"/>
      <c r="I78" s="38" t="s">
        <v>23</v>
      </c>
      <c r="J78" s="75"/>
      <c r="K78" s="46"/>
      <c r="L78" s="41"/>
    </row>
    <row r="79" spans="1:12" hidden="1" x14ac:dyDescent="0.25">
      <c r="A79" s="38" t="s">
        <v>75</v>
      </c>
      <c r="B79" s="35" t="s">
        <v>16</v>
      </c>
      <c r="C79" s="67">
        <v>26</v>
      </c>
      <c r="D79" s="38"/>
      <c r="E79" s="34"/>
      <c r="F79" s="42"/>
      <c r="G79" s="38"/>
      <c r="H79" s="42"/>
      <c r="I79" s="38"/>
      <c r="J79" s="75"/>
      <c r="K79" s="46"/>
      <c r="L79" s="41"/>
    </row>
    <row r="80" spans="1:12" hidden="1" x14ac:dyDescent="0.25">
      <c r="A80" s="38" t="s">
        <v>75</v>
      </c>
      <c r="B80" s="35" t="s">
        <v>17</v>
      </c>
      <c r="C80" s="67">
        <v>27</v>
      </c>
      <c r="D80" s="38"/>
      <c r="E80" s="34"/>
      <c r="F80" s="42"/>
      <c r="G80" s="38"/>
      <c r="H80" s="42"/>
      <c r="I80" s="38"/>
      <c r="J80" s="75"/>
      <c r="K80" s="46"/>
      <c r="L80" s="41"/>
    </row>
    <row r="81" spans="1:12" hidden="1" x14ac:dyDescent="0.25">
      <c r="A81" s="38" t="s">
        <v>75</v>
      </c>
      <c r="B81" s="35" t="s">
        <v>18</v>
      </c>
      <c r="C81" s="67"/>
      <c r="D81" s="38" t="s">
        <v>55</v>
      </c>
      <c r="E81" s="34"/>
      <c r="F81" s="41">
        <f>+DATE($C$1,1,3)-WEEKDAY(DATE($C$1,1,3))-5+(7*$C$36)</f>
        <v>44634</v>
      </c>
      <c r="G81" s="38"/>
      <c r="H81" s="42"/>
      <c r="I81" s="38"/>
      <c r="J81" s="75"/>
      <c r="K81" s="46"/>
      <c r="L81" s="41"/>
    </row>
    <row r="82" spans="1:12" ht="15.75" hidden="1" thickBot="1" x14ac:dyDescent="0.3">
      <c r="A82" s="39" t="s">
        <v>75</v>
      </c>
      <c r="B82" s="40" t="s">
        <v>19</v>
      </c>
      <c r="C82" s="69"/>
      <c r="D82" s="39" t="s">
        <v>56</v>
      </c>
      <c r="E82" s="43"/>
      <c r="F82" s="71"/>
      <c r="G82" s="39"/>
      <c r="H82" s="44"/>
      <c r="I82" s="39"/>
      <c r="J82" s="76"/>
      <c r="K82" s="47"/>
      <c r="L82" s="48"/>
    </row>
    <row r="83" spans="1:12" hidden="1" x14ac:dyDescent="0.25"/>
    <row r="84" spans="1:12" ht="18.75" hidden="1" x14ac:dyDescent="0.25">
      <c r="A84" s="113" t="s">
        <v>84</v>
      </c>
      <c r="B84" s="113"/>
      <c r="C84" s="113"/>
      <c r="D84" s="113"/>
      <c r="E84" s="113"/>
      <c r="F84" s="113"/>
      <c r="G84" s="113"/>
      <c r="H84" s="113"/>
      <c r="I84" s="113"/>
      <c r="J84" s="113"/>
      <c r="K84" s="113"/>
      <c r="L84" s="113"/>
    </row>
    <row r="85" spans="1:12" ht="15.75" hidden="1" thickBot="1" x14ac:dyDescent="0.3"/>
    <row r="86" spans="1:12" hidden="1" x14ac:dyDescent="0.25">
      <c r="A86" s="114" t="s">
        <v>12</v>
      </c>
      <c r="B86" s="115"/>
      <c r="C86" s="93" t="s">
        <v>28</v>
      </c>
      <c r="D86" s="114" t="s">
        <v>36</v>
      </c>
      <c r="E86" s="115"/>
      <c r="F86" s="93" t="s">
        <v>29</v>
      </c>
      <c r="G86" s="92" t="s">
        <v>24</v>
      </c>
      <c r="H86" s="93" t="s">
        <v>29</v>
      </c>
      <c r="I86" s="92" t="s">
        <v>25</v>
      </c>
      <c r="J86" s="93" t="s">
        <v>29</v>
      </c>
      <c r="K86" s="92" t="s">
        <v>30</v>
      </c>
      <c r="L86" s="93" t="s">
        <v>29</v>
      </c>
    </row>
    <row r="87" spans="1:12" hidden="1" x14ac:dyDescent="0.25">
      <c r="A87" s="38" t="s">
        <v>85</v>
      </c>
      <c r="B87" s="35" t="s">
        <v>14</v>
      </c>
      <c r="C87" s="67">
        <v>11</v>
      </c>
      <c r="D87" s="38" t="s">
        <v>86</v>
      </c>
      <c r="E87" s="35">
        <v>1</v>
      </c>
      <c r="F87" s="41">
        <v>44839</v>
      </c>
      <c r="G87" s="38" t="s">
        <v>91</v>
      </c>
      <c r="H87" s="41">
        <v>44994</v>
      </c>
      <c r="I87" s="38" t="s">
        <v>89</v>
      </c>
      <c r="J87" s="45" t="str">
        <f>IFERROR(DATE(C52,1,1)+C87*7-WEEKDAY(DATE(C52,1,1))-15,"-")</f>
        <v>-</v>
      </c>
      <c r="K87" s="46" t="s">
        <v>31</v>
      </c>
      <c r="L87" s="41">
        <v>44826</v>
      </c>
    </row>
    <row r="88" spans="1:12" hidden="1" x14ac:dyDescent="0.25">
      <c r="A88" s="38" t="s">
        <v>85</v>
      </c>
      <c r="B88" s="35" t="s">
        <v>15</v>
      </c>
      <c r="C88" s="67">
        <v>12</v>
      </c>
      <c r="D88" s="38" t="s">
        <v>86</v>
      </c>
      <c r="E88" s="35">
        <v>2</v>
      </c>
      <c r="F88" s="41">
        <v>44810</v>
      </c>
      <c r="G88" s="38" t="s">
        <v>92</v>
      </c>
      <c r="H88" s="41">
        <v>44995</v>
      </c>
      <c r="I88" s="38" t="s">
        <v>89</v>
      </c>
      <c r="J88" s="45" t="str">
        <f>IFERROR(DATE(C52,1,1)+C94*7-WEEKDAY(DATE(C52,1,1))-15,"-")</f>
        <v>-</v>
      </c>
      <c r="K88" s="46"/>
      <c r="L88" s="41"/>
    </row>
    <row r="89" spans="1:12" hidden="1" x14ac:dyDescent="0.25">
      <c r="A89" s="38" t="s">
        <v>85</v>
      </c>
      <c r="B89" s="35" t="s">
        <v>16</v>
      </c>
      <c r="C89" s="67">
        <v>13</v>
      </c>
      <c r="D89" s="38" t="s">
        <v>86</v>
      </c>
      <c r="E89" s="35">
        <v>3</v>
      </c>
      <c r="F89" s="41"/>
      <c r="G89" s="38" t="s">
        <v>93</v>
      </c>
      <c r="H89" s="41">
        <v>45051</v>
      </c>
      <c r="I89" s="38" t="s">
        <v>90</v>
      </c>
      <c r="J89" s="51">
        <f>+F87-7</f>
        <v>44832</v>
      </c>
      <c r="K89" s="46"/>
      <c r="L89" s="41"/>
    </row>
    <row r="90" spans="1:12" hidden="1" x14ac:dyDescent="0.25">
      <c r="A90" s="38" t="s">
        <v>85</v>
      </c>
      <c r="B90" s="35" t="s">
        <v>17</v>
      </c>
      <c r="C90" s="67">
        <v>14</v>
      </c>
      <c r="D90" s="38" t="s">
        <v>87</v>
      </c>
      <c r="E90" s="34"/>
      <c r="F90" s="42"/>
      <c r="G90" s="38" t="s">
        <v>23</v>
      </c>
      <c r="H90" s="41"/>
      <c r="I90" s="38" t="s">
        <v>90</v>
      </c>
      <c r="J90" s="51">
        <f>+F88-7</f>
        <v>44803</v>
      </c>
      <c r="K90" s="46"/>
      <c r="L90" s="41"/>
    </row>
    <row r="91" spans="1:12" hidden="1" x14ac:dyDescent="0.25">
      <c r="A91" s="38" t="s">
        <v>85</v>
      </c>
      <c r="B91" s="35" t="s">
        <v>18</v>
      </c>
      <c r="C91" s="67"/>
      <c r="D91" s="38" t="s">
        <v>88</v>
      </c>
      <c r="E91" s="34"/>
      <c r="F91" s="42"/>
      <c r="G91" s="38" t="s">
        <v>94</v>
      </c>
      <c r="H91" s="42"/>
      <c r="I91" s="38" t="s">
        <v>90</v>
      </c>
      <c r="J91" s="75">
        <f>+F89*7</f>
        <v>0</v>
      </c>
      <c r="K91" s="46"/>
      <c r="L91" s="41"/>
    </row>
    <row r="92" spans="1:12" hidden="1" x14ac:dyDescent="0.25">
      <c r="A92" s="38" t="s">
        <v>85</v>
      </c>
      <c r="B92" s="35" t="s">
        <v>19</v>
      </c>
      <c r="C92" s="68"/>
      <c r="D92" s="38"/>
      <c r="E92" s="34"/>
      <c r="F92" s="42"/>
      <c r="G92" s="38" t="s">
        <v>95</v>
      </c>
      <c r="H92" s="42"/>
      <c r="I92" s="38" t="s">
        <v>91</v>
      </c>
      <c r="J92" s="51">
        <f>+H87-30</f>
        <v>44964</v>
      </c>
      <c r="K92" s="46"/>
      <c r="L92" s="41"/>
    </row>
    <row r="93" spans="1:12" hidden="1" x14ac:dyDescent="0.25">
      <c r="A93" s="94" t="s">
        <v>13</v>
      </c>
      <c r="B93" s="95"/>
      <c r="C93" s="96" t="s">
        <v>28</v>
      </c>
      <c r="D93" s="38"/>
      <c r="E93" s="34"/>
      <c r="F93" s="42"/>
      <c r="G93" s="38" t="s">
        <v>96</v>
      </c>
      <c r="H93" s="42"/>
      <c r="I93" s="38" t="s">
        <v>92</v>
      </c>
      <c r="J93" s="51">
        <f>+H88-30</f>
        <v>44965</v>
      </c>
      <c r="K93" s="46"/>
      <c r="L93" s="41"/>
    </row>
    <row r="94" spans="1:12" hidden="1" x14ac:dyDescent="0.25">
      <c r="A94" s="38" t="s">
        <v>85</v>
      </c>
      <c r="B94" s="35" t="s">
        <v>14</v>
      </c>
      <c r="C94" s="67">
        <v>24</v>
      </c>
      <c r="D94" s="38"/>
      <c r="E94" s="34"/>
      <c r="F94" s="42"/>
      <c r="G94" s="38"/>
      <c r="H94" s="42"/>
      <c r="I94" s="38" t="s">
        <v>93</v>
      </c>
      <c r="J94" s="51">
        <f>+H89-30</f>
        <v>45021</v>
      </c>
      <c r="K94" s="46"/>
      <c r="L94" s="41"/>
    </row>
    <row r="95" spans="1:12" hidden="1" x14ac:dyDescent="0.25">
      <c r="A95" s="38" t="s">
        <v>85</v>
      </c>
      <c r="B95" s="35" t="s">
        <v>15</v>
      </c>
      <c r="C95" s="67">
        <v>25</v>
      </c>
      <c r="D95" s="38"/>
      <c r="E95" s="34"/>
      <c r="F95" s="42"/>
      <c r="G95" s="38"/>
      <c r="H95" s="42"/>
      <c r="I95" s="38" t="s">
        <v>23</v>
      </c>
      <c r="J95" s="75"/>
      <c r="K95" s="46"/>
      <c r="L95" s="41"/>
    </row>
    <row r="96" spans="1:12" hidden="1" x14ac:dyDescent="0.25">
      <c r="A96" s="38" t="s">
        <v>85</v>
      </c>
      <c r="B96" s="35" t="s">
        <v>16</v>
      </c>
      <c r="C96" s="67">
        <v>26</v>
      </c>
      <c r="D96" s="38"/>
      <c r="E96" s="34"/>
      <c r="F96" s="42"/>
      <c r="G96" s="38"/>
      <c r="H96" s="42"/>
      <c r="I96" s="38" t="s">
        <v>94</v>
      </c>
      <c r="J96" s="75"/>
      <c r="K96" s="46"/>
      <c r="L96" s="41"/>
    </row>
    <row r="97" spans="1:12" hidden="1" x14ac:dyDescent="0.25">
      <c r="A97" s="38" t="s">
        <v>85</v>
      </c>
      <c r="B97" s="35" t="s">
        <v>17</v>
      </c>
      <c r="C97" s="67">
        <v>27</v>
      </c>
      <c r="D97" s="38"/>
      <c r="E97" s="34"/>
      <c r="F97" s="42"/>
      <c r="G97" s="38"/>
      <c r="H97" s="42"/>
      <c r="I97" s="38" t="s">
        <v>95</v>
      </c>
      <c r="J97" s="75"/>
      <c r="K97" s="46"/>
      <c r="L97" s="41"/>
    </row>
    <row r="98" spans="1:12" hidden="1" x14ac:dyDescent="0.25">
      <c r="A98" s="38" t="s">
        <v>85</v>
      </c>
      <c r="B98" s="35" t="s">
        <v>18</v>
      </c>
      <c r="C98" s="67"/>
      <c r="D98" s="38" t="s">
        <v>55</v>
      </c>
      <c r="E98" s="34"/>
      <c r="F98" s="41">
        <f>+DATE($C$1,1,3)-WEEKDAY(DATE($C$1,1,3))-5+(7*$C$36)</f>
        <v>44634</v>
      </c>
      <c r="G98" s="38"/>
      <c r="H98" s="42"/>
      <c r="I98" s="38" t="s">
        <v>96</v>
      </c>
      <c r="J98" s="75"/>
      <c r="K98" s="46"/>
      <c r="L98" s="41"/>
    </row>
    <row r="99" spans="1:12" ht="15.75" hidden="1" thickBot="1" x14ac:dyDescent="0.3">
      <c r="A99" s="39" t="s">
        <v>85</v>
      </c>
      <c r="B99" s="40" t="s">
        <v>19</v>
      </c>
      <c r="C99" s="69"/>
      <c r="D99" s="39" t="s">
        <v>56</v>
      </c>
      <c r="E99" s="43"/>
      <c r="F99" s="71"/>
      <c r="G99" s="39"/>
      <c r="H99" s="44"/>
      <c r="I99" s="39"/>
      <c r="J99" s="76"/>
      <c r="K99" s="47"/>
      <c r="L99" s="48"/>
    </row>
  </sheetData>
  <mergeCells count="18">
    <mergeCell ref="A1:B1"/>
    <mergeCell ref="C1:D1"/>
    <mergeCell ref="A33:L33"/>
    <mergeCell ref="A35:B35"/>
    <mergeCell ref="D35:E35"/>
    <mergeCell ref="A16:L16"/>
    <mergeCell ref="A18:B18"/>
    <mergeCell ref="D18:E18"/>
    <mergeCell ref="L1:M1"/>
    <mergeCell ref="A84:L84"/>
    <mergeCell ref="A86:B86"/>
    <mergeCell ref="D86:E86"/>
    <mergeCell ref="A50:L50"/>
    <mergeCell ref="A52:B52"/>
    <mergeCell ref="D52:E52"/>
    <mergeCell ref="A67:L67"/>
    <mergeCell ref="A69:B69"/>
    <mergeCell ref="D69:E69"/>
  </mergeCells>
  <phoneticPr fontId="13" type="noConversion"/>
  <dataValidations count="1">
    <dataValidation type="list" allowBlank="1" showInputMessage="1" showErrorMessage="1" sqref="C36:C41 C43:C48 I7:I14 C19:C24 C26:C31 C53:C58 C60:C65 C70:C75 C77:C82 C87:C92 C94:C99" xr:uid="{61353822-2626-4326-AB38-64852BC20F22}">
      <formula1>semaines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-0.249977111117893"/>
  </sheetPr>
  <dimension ref="A1:BT198"/>
  <sheetViews>
    <sheetView showGridLines="0" zoomScaleNormal="100" zoomScaleSheetLayoutView="100" workbookViewId="0">
      <selection activeCell="I2" sqref="I2"/>
    </sheetView>
  </sheetViews>
  <sheetFormatPr baseColWidth="10" defaultColWidth="11.5703125" defaultRowHeight="12" x14ac:dyDescent="0.2"/>
  <cols>
    <col min="1" max="1" width="4.28515625" style="6" customWidth="1"/>
    <col min="2" max="2" width="10.28515625" style="2" customWidth="1"/>
    <col min="3" max="3" width="4.28515625" style="2" bestFit="1" customWidth="1"/>
    <col min="4" max="8" width="4.7109375" style="2" bestFit="1" customWidth="1"/>
    <col min="9" max="9" width="4.7109375" style="2" customWidth="1"/>
    <col min="10" max="10" width="9.42578125" style="11" bestFit="1" customWidth="1"/>
    <col min="11" max="11" width="12.42578125" style="2" customWidth="1"/>
    <col min="12" max="12" width="11" style="12" customWidth="1"/>
    <col min="13" max="13" width="10.7109375" style="12" customWidth="1"/>
    <col min="14" max="14" width="11" style="6" customWidth="1"/>
    <col min="15" max="15" width="4.28515625" style="2" customWidth="1"/>
    <col min="16" max="16" width="9.7109375" style="2" bestFit="1" customWidth="1"/>
    <col min="17" max="17" width="8.85546875" style="2" customWidth="1"/>
    <col min="18" max="22" width="6.7109375" style="2" hidden="1" customWidth="1"/>
    <col min="23" max="24" width="10.7109375" style="2" customWidth="1"/>
    <col min="25" max="25" width="11" style="2" customWidth="1"/>
    <col min="26" max="26" width="10.7109375" style="6" customWidth="1"/>
    <col min="27" max="27" width="1.7109375" style="6" customWidth="1"/>
    <col min="28" max="28" width="4.28515625" style="2" customWidth="1"/>
    <col min="29" max="29" width="14.5703125" style="2" bestFit="1" customWidth="1"/>
    <col min="30" max="30" width="18.42578125" style="2" bestFit="1" customWidth="1"/>
    <col min="31" max="31" width="17.85546875" style="2" bestFit="1" customWidth="1"/>
    <col min="32" max="33" width="10.7109375" style="2" customWidth="1"/>
    <col min="34" max="34" width="11" style="2" customWidth="1"/>
    <col min="35" max="35" width="10.7109375" style="6" customWidth="1"/>
    <col min="36" max="36" width="1.7109375" style="2" customWidth="1"/>
    <col min="37" max="37" width="4.28515625" style="2" customWidth="1"/>
    <col min="38" max="38" width="8.28515625" style="2" customWidth="1"/>
    <col min="39" max="39" width="8.85546875" style="2" customWidth="1"/>
    <col min="40" max="40" width="6.7109375" style="2" bestFit="1" customWidth="1"/>
    <col min="41" max="42" width="10.7109375" style="2" customWidth="1"/>
    <col min="43" max="43" width="11" style="6" customWidth="1"/>
    <col min="44" max="44" width="10.7109375" style="2" customWidth="1"/>
    <col min="45" max="50" width="5.7109375" style="2" customWidth="1"/>
    <col min="51" max="67" width="10.85546875" style="2" customWidth="1"/>
    <col min="68" max="68" width="10.28515625" style="2" customWidth="1"/>
    <col min="69" max="69" width="6.5703125" style="4" customWidth="1"/>
    <col min="70" max="70" width="16.28515625" style="4" customWidth="1"/>
    <col min="71" max="71" width="20.28515625" style="4" bestFit="1" customWidth="1"/>
    <col min="72" max="72" width="17.85546875" style="4" bestFit="1" customWidth="1"/>
    <col min="73" max="16384" width="11.5703125" style="2"/>
  </cols>
  <sheetData>
    <row r="1" spans="1:72" ht="43.15" customHeight="1" thickBot="1" x14ac:dyDescent="0.25">
      <c r="D1" s="98"/>
      <c r="E1" s="97"/>
      <c r="F1" s="97"/>
      <c r="G1" s="97"/>
      <c r="H1" s="132" t="s">
        <v>7</v>
      </c>
      <c r="I1" s="132"/>
      <c r="J1" s="132"/>
      <c r="K1" s="108">
        <f>DATE(L1,9,1)</f>
        <v>45170</v>
      </c>
      <c r="L1" s="109">
        <v>2023</v>
      </c>
      <c r="M1" s="132" t="s">
        <v>6</v>
      </c>
      <c r="N1" s="132"/>
      <c r="O1" s="132"/>
      <c r="P1" s="100">
        <f>+L1</f>
        <v>2023</v>
      </c>
      <c r="Q1" s="100">
        <f>+L1+1</f>
        <v>2024</v>
      </c>
      <c r="R1" s="99"/>
      <c r="S1" s="70"/>
      <c r="T1" s="70"/>
      <c r="U1" s="70"/>
      <c r="V1" s="70"/>
      <c r="W1" s="131"/>
      <c r="X1" s="131"/>
      <c r="Y1" s="131"/>
      <c r="Z1" s="1"/>
      <c r="AA1" s="1"/>
      <c r="AD1" s="61"/>
      <c r="AE1" s="61"/>
      <c r="AF1" s="61"/>
      <c r="AG1" s="61"/>
      <c r="AH1" s="61"/>
      <c r="AI1" s="1"/>
      <c r="AQ1" s="1"/>
      <c r="BP1" s="3"/>
      <c r="BR1" s="5"/>
      <c r="BS1" s="5"/>
      <c r="BT1" s="5"/>
    </row>
    <row r="2" spans="1:72" s="25" customFormat="1" ht="37.15" customHeight="1" x14ac:dyDescent="0.25">
      <c r="A2" s="26" t="s">
        <v>8</v>
      </c>
      <c r="B2" s="27">
        <f>+K1</f>
        <v>45170</v>
      </c>
      <c r="C2" s="27" t="s">
        <v>38</v>
      </c>
      <c r="D2" s="28" t="s">
        <v>75</v>
      </c>
      <c r="E2" s="28" t="s">
        <v>85</v>
      </c>
      <c r="F2" s="28" t="s">
        <v>62</v>
      </c>
      <c r="G2" s="28" t="s">
        <v>20</v>
      </c>
      <c r="H2" s="28" t="s">
        <v>65</v>
      </c>
      <c r="I2" s="110" t="s">
        <v>114</v>
      </c>
      <c r="J2" s="28" t="s">
        <v>36</v>
      </c>
      <c r="K2" s="28" t="s">
        <v>27</v>
      </c>
      <c r="L2" s="28" t="s">
        <v>24</v>
      </c>
      <c r="M2" s="29" t="s">
        <v>32</v>
      </c>
      <c r="O2" s="26" t="s">
        <v>8</v>
      </c>
      <c r="P2" s="27">
        <f>EDATE($K$1,1)</f>
        <v>45200</v>
      </c>
      <c r="Q2" s="27" t="s">
        <v>38</v>
      </c>
      <c r="R2" s="28" t="s">
        <v>75</v>
      </c>
      <c r="S2" s="28" t="s">
        <v>85</v>
      </c>
      <c r="T2" s="28" t="s">
        <v>62</v>
      </c>
      <c r="U2" s="28" t="s">
        <v>20</v>
      </c>
      <c r="V2" s="28" t="s">
        <v>65</v>
      </c>
      <c r="W2" s="28" t="s">
        <v>36</v>
      </c>
      <c r="X2" s="28" t="s">
        <v>27</v>
      </c>
      <c r="Y2" s="28" t="s">
        <v>24</v>
      </c>
      <c r="Z2" s="29" t="s">
        <v>32</v>
      </c>
    </row>
    <row r="3" spans="1:72" ht="17.45" customHeight="1" x14ac:dyDescent="0.2">
      <c r="A3" s="20">
        <f>IFERROR(_xlfn.ISOWEEKNUM(B3),"")</f>
        <v>35</v>
      </c>
      <c r="B3" s="21">
        <f>B2</f>
        <v>45170</v>
      </c>
      <c r="C3" s="52" t="str">
        <f>+IFERROR(INDEX(#REF!,MATCH(B3,#REF!,0)),"")</f>
        <v/>
      </c>
      <c r="D3" s="30" t="str">
        <f>IFERROR(INDEX(#REF!,MATCH(A3,#REF!,0)),"")</f>
        <v/>
      </c>
      <c r="E3" s="30" t="str">
        <f>IFERROR(INDEX(#REF!,MATCH($A3,#REF!,0)),"")</f>
        <v/>
      </c>
      <c r="F3" s="30" t="str">
        <f>IFERROR(INDEX(#REF!,MATCH($A3,#REF!,0)),"")</f>
        <v/>
      </c>
      <c r="G3" s="30" t="str">
        <f>IFERROR(INDEX(#REF!,MATCH($A3,#REF!,0)),"")</f>
        <v/>
      </c>
      <c r="H3" s="30" t="str">
        <f>IFERROR(INDEX(#REF!,MATCH($A3,#REF!,0)),"")</f>
        <v/>
      </c>
      <c r="I3" s="30"/>
      <c r="J3" s="30" t="str">
        <f>IFERROR(INDEX(Parametrage!D:D,MATCH(B3,Parametrage!F:F,0)),"")</f>
        <v/>
      </c>
      <c r="K3" s="23" t="str">
        <f>IFERROR(INDEX(Parametrage!I:I,MATCH(B3,Parametrage!J:J,0)),"")</f>
        <v/>
      </c>
      <c r="L3" s="23" t="str">
        <f>IFERROR(INDEX(Parametrage!G:G,MATCH(B3,Parametrage!H:H,0)),"")</f>
        <v/>
      </c>
      <c r="M3" s="72" t="str">
        <f>IFERROR(INDEX(Parametrage!K:K,MATCH(B3,Parametrage!L:L,0)),"")</f>
        <v/>
      </c>
      <c r="O3" s="20">
        <f t="shared" ref="O3:O33" si="0">IFERROR(_xlfn.ISOWEEKNUM(P3),"")</f>
        <v>39</v>
      </c>
      <c r="P3" s="21">
        <f>P2</f>
        <v>45200</v>
      </c>
      <c r="Q3" s="52" t="str">
        <f>+IFERROR(INDEX(#REF!,MATCH(P3,#REF!,0)),"")</f>
        <v/>
      </c>
      <c r="R3" s="30" t="str">
        <f>IFERROR(INDEX(#REF!,MATCH(O3,#REF!,0)),"")</f>
        <v/>
      </c>
      <c r="S3" s="30" t="str">
        <f>IFERROR(INDEX(#REF!,MATCH($O3,#REF!,0)),"")</f>
        <v/>
      </c>
      <c r="T3" s="30" t="str">
        <f>IFERROR(INDEX(#REF!,MATCH($O3,#REF!,0)),"")</f>
        <v/>
      </c>
      <c r="U3" s="30" t="str">
        <f>IFERROR(INDEX(#REF!,MATCH($O3,#REF!,0)),"")</f>
        <v/>
      </c>
      <c r="V3" s="30" t="str">
        <f>IFERROR(INDEX(#REF!,MATCH($O3,#REF!,0)),"")</f>
        <v/>
      </c>
      <c r="W3" s="30" t="str">
        <f>IFERROR(INDEX(Parametrage!$D:$D,MATCH(P3,Parametrage!$F:$F,0)),"")</f>
        <v/>
      </c>
      <c r="X3" s="23" t="str">
        <f>IFERROR(INDEX(Parametrage!$I:$I,MATCH(P3,Parametrage!$J:$J,0)),"")</f>
        <v/>
      </c>
      <c r="Y3" s="23" t="str">
        <f>IFERROR(INDEX(Parametrage!$G:$G,MATCH(P3,Parametrage!$H:$H,0)),"")</f>
        <v/>
      </c>
      <c r="Z3" s="72" t="str">
        <f>IFERROR(INDEX(Parametrage!$K:$K,MATCH(P3,Parametrage!$L:$L,0)),"")</f>
        <v/>
      </c>
      <c r="AC3" s="65" t="s">
        <v>42</v>
      </c>
      <c r="AD3" s="60" t="e">
        <f>+#REF!</f>
        <v>#REF!</v>
      </c>
      <c r="AE3" s="60" t="e">
        <f>+#REF!</f>
        <v>#REF!</v>
      </c>
      <c r="AT3" s="58"/>
      <c r="AU3" s="58"/>
      <c r="AV3" s="58"/>
      <c r="AW3" s="58"/>
      <c r="AX3" s="58"/>
      <c r="BP3" s="7"/>
    </row>
    <row r="4" spans="1:72" ht="17.45" customHeight="1" x14ac:dyDescent="0.2">
      <c r="A4" s="14">
        <f t="shared" ref="A4:A32" si="1">IFERROR(_xlfn.ISOWEEKNUM(B4),"")</f>
        <v>35</v>
      </c>
      <c r="B4" s="15">
        <f>B3+1</f>
        <v>45171</v>
      </c>
      <c r="C4" s="53" t="str">
        <f>+IFERROR(INDEX(#REF!,MATCH(B4,#REF!,0)),"")</f>
        <v/>
      </c>
      <c r="D4" s="31" t="str">
        <f>IFERROR(INDEX(#REF!,MATCH(A4,#REF!,0)),"")</f>
        <v/>
      </c>
      <c r="E4" s="31" t="str">
        <f>IFERROR(INDEX(#REF!,MATCH($A4,#REF!,0)),"")</f>
        <v/>
      </c>
      <c r="F4" s="31" t="str">
        <f>IFERROR(INDEX(#REF!,MATCH($A4,#REF!,0)),"")</f>
        <v/>
      </c>
      <c r="G4" s="31" t="str">
        <f>IFERROR(INDEX(#REF!,MATCH($A4,#REF!,0)),"")</f>
        <v/>
      </c>
      <c r="H4" s="31" t="str">
        <f>IFERROR(INDEX(#REF!,MATCH($A4,#REF!,0)),"")</f>
        <v/>
      </c>
      <c r="I4" s="31"/>
      <c r="J4" s="31" t="str">
        <f>IFERROR(INDEX(Parametrage!D:D,MATCH(B4,Parametrage!F:F,0)),"")</f>
        <v/>
      </c>
      <c r="K4" s="31" t="str">
        <f>IFERROR(INDEX(Parametrage!I:I,MATCH(B4,Parametrage!J:J,0)),"")</f>
        <v/>
      </c>
      <c r="L4" s="18" t="str">
        <f>IFERROR(INDEX(Parametrage!G:G,MATCH(B4,Parametrage!H:H,0)),"")</f>
        <v/>
      </c>
      <c r="M4" s="73" t="str">
        <f>IFERROR(INDEX(Parametrage!K:K,MATCH(B4,Parametrage!L:L,0)),"")</f>
        <v/>
      </c>
      <c r="O4" s="14">
        <f t="shared" si="0"/>
        <v>40</v>
      </c>
      <c r="P4" s="15">
        <f>P3+1</f>
        <v>45201</v>
      </c>
      <c r="Q4" s="53" t="str">
        <f>+IFERROR(INDEX(#REF!,MATCH(P4,#REF!,0)),"")</f>
        <v/>
      </c>
      <c r="R4" s="31" t="str">
        <f>IFERROR(INDEX(#REF!,MATCH(O4,#REF!,0)),"")</f>
        <v/>
      </c>
      <c r="S4" s="31" t="str">
        <f>IFERROR(INDEX(#REF!,MATCH($O4,#REF!,0)),"")</f>
        <v/>
      </c>
      <c r="T4" s="31" t="str">
        <f>IFERROR(INDEX(#REF!,MATCH($O4,#REF!,0)),"")</f>
        <v/>
      </c>
      <c r="U4" s="31" t="str">
        <f>IFERROR(INDEX(#REF!,MATCH($O4,#REF!,0)),"")</f>
        <v/>
      </c>
      <c r="V4" s="31" t="str">
        <f>IFERROR(INDEX(#REF!,MATCH($O4,#REF!,0)),"")</f>
        <v/>
      </c>
      <c r="W4" s="31" t="str">
        <f>IFERROR(INDEX(Parametrage!D:D,MATCH(P4,Parametrage!F:F,0)),"")</f>
        <v/>
      </c>
      <c r="X4" s="31" t="str">
        <f>IFERROR(INDEX(Parametrage!I:I,MATCH(P4,Parametrage!J:J,0)),"")</f>
        <v/>
      </c>
      <c r="Y4" s="18" t="str">
        <f>IFERROR(INDEX(Parametrage!G:G,MATCH(P4,Parametrage!H:H,0)),"")</f>
        <v/>
      </c>
      <c r="Z4" s="73" t="str">
        <f>IFERROR(INDEX(Parametrage!K:K,MATCH(P4,Parametrage!L:L,0)),"")</f>
        <v/>
      </c>
      <c r="AC4" s="65" t="s">
        <v>0</v>
      </c>
      <c r="AD4" s="60" t="e">
        <f>+#REF!</f>
        <v>#REF!</v>
      </c>
      <c r="AE4" s="60" t="e">
        <f>+#REF!</f>
        <v>#REF!</v>
      </c>
      <c r="AT4" s="58"/>
      <c r="AU4" s="58"/>
      <c r="AV4" s="58"/>
      <c r="AW4" s="58"/>
      <c r="AX4" s="58"/>
      <c r="BP4" s="7"/>
    </row>
    <row r="5" spans="1:72" ht="17.45" customHeight="1" x14ac:dyDescent="0.2">
      <c r="A5" s="14">
        <f t="shared" si="1"/>
        <v>35</v>
      </c>
      <c r="B5" s="15">
        <f t="shared" ref="B5:B30" si="2">B4+1</f>
        <v>45172</v>
      </c>
      <c r="C5" s="53" t="str">
        <f>+IFERROR(INDEX(#REF!,MATCH(B5,#REF!,0)),"")</f>
        <v/>
      </c>
      <c r="D5" s="31" t="str">
        <f>IFERROR(INDEX(#REF!,MATCH(A5,#REF!,0)),"")</f>
        <v/>
      </c>
      <c r="E5" s="31" t="str">
        <f>IFERROR(INDEX(#REF!,MATCH($A5,#REF!,0)),"")</f>
        <v/>
      </c>
      <c r="F5" s="31" t="str">
        <f>IFERROR(INDEX(#REF!,MATCH($A5,#REF!,0)),"")</f>
        <v/>
      </c>
      <c r="G5" s="31" t="str">
        <f>IFERROR(INDEX(#REF!,MATCH($A5,#REF!,0)),"")</f>
        <v/>
      </c>
      <c r="H5" s="31" t="str">
        <f>IFERROR(INDEX(#REF!,MATCH($A5,#REF!,0)),"")</f>
        <v/>
      </c>
      <c r="I5" s="31"/>
      <c r="J5" s="31" t="str">
        <f>IFERROR(INDEX(Parametrage!D:D,MATCH(B5,Parametrage!F:F,0)),"")</f>
        <v/>
      </c>
      <c r="K5" s="31" t="str">
        <f>IFERROR(INDEX(Parametrage!I:I,MATCH(B5,Parametrage!J:J,0)),"")</f>
        <v/>
      </c>
      <c r="L5" s="18" t="str">
        <f>IFERROR(INDEX(Parametrage!G:G,MATCH(B5,Parametrage!H:H,0)),"")</f>
        <v/>
      </c>
      <c r="M5" s="73" t="str">
        <f>IFERROR(INDEX(Parametrage!K:K,MATCH(B5,Parametrage!L:L,0)),"")</f>
        <v/>
      </c>
      <c r="O5" s="14">
        <f t="shared" si="0"/>
        <v>40</v>
      </c>
      <c r="P5" s="15">
        <f t="shared" ref="P5:P30" si="3">P4+1</f>
        <v>45202</v>
      </c>
      <c r="Q5" s="53" t="str">
        <f>+IFERROR(INDEX(#REF!,MATCH(P5,#REF!,0)),"")</f>
        <v/>
      </c>
      <c r="R5" s="31" t="str">
        <f>IFERROR(INDEX(#REF!,MATCH(O5,#REF!,0)),"")</f>
        <v/>
      </c>
      <c r="S5" s="31" t="str">
        <f>IFERROR(INDEX(#REF!,MATCH($O5,#REF!,0)),"")</f>
        <v/>
      </c>
      <c r="T5" s="31" t="str">
        <f>IFERROR(INDEX(#REF!,MATCH($O5,#REF!,0)),"")</f>
        <v/>
      </c>
      <c r="U5" s="31" t="str">
        <f>IFERROR(INDEX(#REF!,MATCH($O5,#REF!,0)),"")</f>
        <v/>
      </c>
      <c r="V5" s="31" t="str">
        <f>IFERROR(INDEX(#REF!,MATCH($O5,#REF!,0)),"")</f>
        <v/>
      </c>
      <c r="W5" s="31" t="str">
        <f>IFERROR(INDEX(Parametrage!D:D,MATCH(P5,Parametrage!F:F,0)),"")</f>
        <v/>
      </c>
      <c r="X5" s="31" t="str">
        <f>IFERROR(INDEX(Parametrage!I:I,MATCH(P5,Parametrage!J:J,0)),"")</f>
        <v/>
      </c>
      <c r="Y5" s="18" t="str">
        <f>IFERROR(INDEX(Parametrage!G:G,MATCH(P5,Parametrage!H:H,0)),"")</f>
        <v/>
      </c>
      <c r="Z5" s="73" t="str">
        <f>IFERROR(INDEX(Parametrage!K:K,MATCH(P5,Parametrage!L:L,0)),"")</f>
        <v/>
      </c>
      <c r="AC5" s="65" t="s">
        <v>43</v>
      </c>
      <c r="AD5" s="60" t="e">
        <f>+#REF!</f>
        <v>#REF!</v>
      </c>
      <c r="AE5" s="60" t="e">
        <f>+#REF!</f>
        <v>#REF!</v>
      </c>
      <c r="AT5" s="58"/>
      <c r="AU5" s="58"/>
      <c r="AV5" s="58"/>
      <c r="AW5" s="58"/>
      <c r="AX5" s="58"/>
      <c r="BP5" s="7"/>
    </row>
    <row r="6" spans="1:72" ht="17.45" customHeight="1" x14ac:dyDescent="0.2">
      <c r="A6" s="14">
        <f t="shared" si="1"/>
        <v>36</v>
      </c>
      <c r="B6" s="15">
        <f t="shared" si="2"/>
        <v>45173</v>
      </c>
      <c r="C6" s="53" t="str">
        <f>+IFERROR(INDEX(#REF!,MATCH(B6,#REF!,0)),"")</f>
        <v/>
      </c>
      <c r="D6" s="31" t="str">
        <f>IFERROR(INDEX(#REF!,MATCH(A6,#REF!,0)),"")</f>
        <v/>
      </c>
      <c r="E6" s="31" t="str">
        <f>IFERROR(INDEX(#REF!,MATCH($A6,#REF!,0)),"")</f>
        <v/>
      </c>
      <c r="F6" s="31" t="str">
        <f>IFERROR(INDEX(#REF!,MATCH($A6,#REF!,0)),"")</f>
        <v/>
      </c>
      <c r="G6" s="31" t="str">
        <f>IFERROR(INDEX(#REF!,MATCH($A6,#REF!,0)),"")</f>
        <v/>
      </c>
      <c r="H6" s="31" t="str">
        <f>IFERROR(INDEX(#REF!,MATCH($A6,#REF!,0)),"")</f>
        <v/>
      </c>
      <c r="I6" s="31"/>
      <c r="J6" s="31" t="str">
        <f>IFERROR(INDEX(Parametrage!D:D,MATCH(B6,Parametrage!F:F,0)),"")</f>
        <v/>
      </c>
      <c r="K6" s="31" t="str">
        <f>IFERROR(INDEX(Parametrage!I:I,MATCH(B6,Parametrage!J:J,0)),"")</f>
        <v/>
      </c>
      <c r="L6" s="18" t="str">
        <f>IFERROR(INDEX(Parametrage!G:G,MATCH(B6,Parametrage!H:H,0)),"")</f>
        <v/>
      </c>
      <c r="M6" s="73" t="str">
        <f>IFERROR(INDEX(Parametrage!K:K,MATCH(B6,Parametrage!L:L,0)),"")</f>
        <v/>
      </c>
      <c r="O6" s="14">
        <f t="shared" si="0"/>
        <v>40</v>
      </c>
      <c r="P6" s="15">
        <f t="shared" si="3"/>
        <v>45203</v>
      </c>
      <c r="Q6" s="53" t="str">
        <f>+IFERROR(INDEX(#REF!,MATCH(P6,#REF!,0)),"")</f>
        <v/>
      </c>
      <c r="R6" s="31" t="str">
        <f>IFERROR(INDEX(#REF!,MATCH(O6,#REF!,0)),"")</f>
        <v/>
      </c>
      <c r="S6" s="31" t="str">
        <f>IFERROR(INDEX(#REF!,MATCH($O6,#REF!,0)),"")</f>
        <v/>
      </c>
      <c r="T6" s="31" t="str">
        <f>IFERROR(INDEX(#REF!,MATCH($O6,#REF!,0)),"")</f>
        <v/>
      </c>
      <c r="U6" s="31" t="str">
        <f>IFERROR(INDEX(#REF!,MATCH($O6,#REF!,0)),"")</f>
        <v/>
      </c>
      <c r="V6" s="31" t="str">
        <f>IFERROR(INDEX(#REF!,MATCH($O6,#REF!,0)),"")</f>
        <v/>
      </c>
      <c r="W6" s="31" t="str">
        <f>IFERROR(INDEX(Parametrage!D:D,MATCH(P6,Parametrage!F:F,0)),"")</f>
        <v/>
      </c>
      <c r="X6" s="31" t="str">
        <f>IFERROR(INDEX(Parametrage!I:I,MATCH(P6,Parametrage!J:J,0)),"")</f>
        <v/>
      </c>
      <c r="Y6" s="18" t="str">
        <f>IFERROR(INDEX(Parametrage!G:G,MATCH(P6,Parametrage!H:H,0)),"")</f>
        <v/>
      </c>
      <c r="Z6" s="73" t="str">
        <f>IFERROR(INDEX(Parametrage!K:K,MATCH(P6,Parametrage!L:L,0)),"")</f>
        <v/>
      </c>
      <c r="AC6" s="65" t="s">
        <v>44</v>
      </c>
      <c r="AD6" s="60" t="e">
        <f>+#REF!</f>
        <v>#REF!</v>
      </c>
      <c r="AE6" s="60" t="e">
        <f>+#REF!</f>
        <v>#REF!</v>
      </c>
      <c r="AT6" s="58"/>
      <c r="AU6" s="58"/>
      <c r="AV6" s="58"/>
      <c r="AW6" s="58"/>
      <c r="AX6" s="58"/>
      <c r="BP6" s="7"/>
    </row>
    <row r="7" spans="1:72" ht="17.45" customHeight="1" x14ac:dyDescent="0.2">
      <c r="A7" s="14">
        <f t="shared" si="1"/>
        <v>36</v>
      </c>
      <c r="B7" s="15">
        <f t="shared" si="2"/>
        <v>45174</v>
      </c>
      <c r="C7" s="106" t="s">
        <v>104</v>
      </c>
      <c r="D7" s="31" t="s">
        <v>105</v>
      </c>
      <c r="E7" s="31" t="s">
        <v>106</v>
      </c>
      <c r="F7" s="31" t="s">
        <v>107</v>
      </c>
      <c r="G7" s="31" t="s">
        <v>108</v>
      </c>
      <c r="H7" s="31" t="s">
        <v>109</v>
      </c>
      <c r="I7" s="31"/>
      <c r="J7" s="31" t="s">
        <v>107</v>
      </c>
      <c r="K7" s="31" t="s">
        <v>108</v>
      </c>
      <c r="L7" s="18" t="s">
        <v>109</v>
      </c>
      <c r="M7" s="73" t="s">
        <v>110</v>
      </c>
      <c r="O7" s="14">
        <f t="shared" si="0"/>
        <v>40</v>
      </c>
      <c r="P7" s="15">
        <f t="shared" si="3"/>
        <v>45204</v>
      </c>
      <c r="Q7" s="53" t="str">
        <f>+IFERROR(INDEX(#REF!,MATCH(P7,#REF!,0)),"")</f>
        <v/>
      </c>
      <c r="R7" s="31" t="str">
        <f>IFERROR(INDEX(#REF!,MATCH(O7,#REF!,0)),"")</f>
        <v/>
      </c>
      <c r="S7" s="31" t="str">
        <f>IFERROR(INDEX(#REF!,MATCH($O7,#REF!,0)),"")</f>
        <v/>
      </c>
      <c r="T7" s="31" t="str">
        <f>IFERROR(INDEX(#REF!,MATCH($O7,#REF!,0)),"")</f>
        <v/>
      </c>
      <c r="U7" s="31" t="str">
        <f>IFERROR(INDEX(#REF!,MATCH($O7,#REF!,0)),"")</f>
        <v/>
      </c>
      <c r="V7" s="31" t="str">
        <f>IFERROR(INDEX(#REF!,MATCH($O7,#REF!,0)),"")</f>
        <v/>
      </c>
      <c r="W7" s="31" t="str">
        <f>IFERROR(INDEX(Parametrage!D:D,MATCH(P7,Parametrage!F:F,0)),"")</f>
        <v/>
      </c>
      <c r="X7" s="31" t="str">
        <f>IFERROR(INDEX(Parametrage!I:I,MATCH(P7,Parametrage!J:J,0)),"")</f>
        <v/>
      </c>
      <c r="Y7" s="18" t="str">
        <f>IFERROR(INDEX(Parametrage!G:G,MATCH(P7,Parametrage!H:H,0)),"")</f>
        <v/>
      </c>
      <c r="Z7" s="73" t="str">
        <f>IFERROR(INDEX(Parametrage!K:K,MATCH(P7,Parametrage!L:L,0)),"")</f>
        <v/>
      </c>
      <c r="AC7" s="65" t="s">
        <v>45</v>
      </c>
      <c r="AD7" s="60" t="e">
        <f>+#REF!</f>
        <v>#REF!</v>
      </c>
      <c r="AE7" s="60" t="e">
        <f>+#REF!</f>
        <v>#REF!</v>
      </c>
      <c r="AT7" s="58"/>
      <c r="AU7" s="58"/>
      <c r="AV7" s="58"/>
      <c r="AW7" s="58"/>
      <c r="AX7" s="58"/>
      <c r="BP7" s="7"/>
    </row>
    <row r="8" spans="1:72" ht="17.45" customHeight="1" x14ac:dyDescent="0.2">
      <c r="A8" s="14">
        <f t="shared" si="1"/>
        <v>36</v>
      </c>
      <c r="B8" s="15">
        <f t="shared" si="2"/>
        <v>45175</v>
      </c>
      <c r="C8" s="53" t="str">
        <f>+IFERROR(INDEX(#REF!,MATCH(B8,#REF!,0)),"")</f>
        <v/>
      </c>
      <c r="D8" s="31" t="s">
        <v>113</v>
      </c>
      <c r="E8" s="31" t="str">
        <f>IFERROR(INDEX(#REF!,MATCH($A8,#REF!,0)),"")</f>
        <v/>
      </c>
      <c r="F8" s="31" t="str">
        <f>IFERROR(INDEX(#REF!,MATCH($A8,#REF!,0)),"")</f>
        <v/>
      </c>
      <c r="G8" s="31" t="str">
        <f>IFERROR(INDEX(#REF!,MATCH($A8,#REF!,0)),"")</f>
        <v/>
      </c>
      <c r="H8" s="31" t="str">
        <f>IFERROR(INDEX(#REF!,MATCH($A8,#REF!,0)),"")</f>
        <v/>
      </c>
      <c r="I8" s="31"/>
      <c r="J8" s="31" t="str">
        <f>IFERROR(INDEX(Parametrage!D:D,MATCH(B8,Parametrage!F:F,0)),"")</f>
        <v/>
      </c>
      <c r="K8" s="31" t="str">
        <f>IFERROR(INDEX(Parametrage!I:I,MATCH(B8,Parametrage!J:J,0)),"")</f>
        <v/>
      </c>
      <c r="L8" s="18" t="str">
        <f>IFERROR(INDEX(Parametrage!G:G,MATCH(B8,Parametrage!H:H,0)),"")</f>
        <v/>
      </c>
      <c r="M8" s="73" t="str">
        <f>IFERROR(INDEX(Parametrage!K:K,MATCH(B8,Parametrage!L:L,0)),"")</f>
        <v/>
      </c>
      <c r="O8" s="14">
        <f t="shared" si="0"/>
        <v>40</v>
      </c>
      <c r="P8" s="15">
        <f t="shared" si="3"/>
        <v>45205</v>
      </c>
      <c r="Q8" s="53" t="str">
        <f>+IFERROR(INDEX(#REF!,MATCH(P8,#REF!,0)),"")</f>
        <v/>
      </c>
      <c r="R8" s="31" t="str">
        <f>IFERROR(INDEX(#REF!,MATCH(O8,#REF!,0)),"")</f>
        <v/>
      </c>
      <c r="S8" s="31" t="str">
        <f>IFERROR(INDEX(#REF!,MATCH($O8,#REF!,0)),"")</f>
        <v/>
      </c>
      <c r="T8" s="31" t="str">
        <f>IFERROR(INDEX(#REF!,MATCH($O8,#REF!,0)),"")</f>
        <v/>
      </c>
      <c r="U8" s="31" t="str">
        <f>IFERROR(INDEX(#REF!,MATCH($O8,#REF!,0)),"")</f>
        <v/>
      </c>
      <c r="V8" s="31" t="str">
        <f>IFERROR(INDEX(#REF!,MATCH($O8,#REF!,0)),"")</f>
        <v/>
      </c>
      <c r="W8" s="31" t="str">
        <f>IFERROR(INDEX(Parametrage!D:D,MATCH(P8,Parametrage!F:F,0)),"")</f>
        <v/>
      </c>
      <c r="X8" s="31" t="str">
        <f>IFERROR(INDEX(Parametrage!I:I,MATCH(P8,Parametrage!J:J,0)),"")</f>
        <v/>
      </c>
      <c r="Y8" s="18" t="str">
        <f>IFERROR(INDEX(Parametrage!G:G,MATCH(P8,Parametrage!H:H,0)),"")</f>
        <v/>
      </c>
      <c r="Z8" s="73" t="str">
        <f>IFERROR(INDEX(Parametrage!K:K,MATCH(P8,Parametrage!L:L,0)),"")</f>
        <v/>
      </c>
      <c r="AC8" s="65" t="s">
        <v>1</v>
      </c>
      <c r="AD8" s="60" t="e">
        <f>+#REF!</f>
        <v>#REF!</v>
      </c>
      <c r="AE8" s="60" t="e">
        <f>+#REF!</f>
        <v>#REF!</v>
      </c>
      <c r="AT8" s="58"/>
      <c r="AU8" s="58"/>
      <c r="AV8" s="58"/>
      <c r="AW8" s="58"/>
      <c r="AX8" s="58"/>
      <c r="BP8" s="7"/>
    </row>
    <row r="9" spans="1:72" ht="17.45" customHeight="1" x14ac:dyDescent="0.2">
      <c r="A9" s="14">
        <f t="shared" si="1"/>
        <v>36</v>
      </c>
      <c r="B9" s="15">
        <f t="shared" si="2"/>
        <v>45176</v>
      </c>
      <c r="C9" s="53" t="str">
        <f>+IFERROR(INDEX(#REF!,MATCH(B9,#REF!,0)),"")</f>
        <v/>
      </c>
      <c r="D9" s="31" t="str">
        <f>IFERROR(INDEX(#REF!,MATCH(A9,#REF!,0)),"")</f>
        <v/>
      </c>
      <c r="E9" s="31" t="str">
        <f>IFERROR(INDEX(#REF!,MATCH($A9,#REF!,0)),"")</f>
        <v/>
      </c>
      <c r="F9" s="31" t="str">
        <f>IFERROR(INDEX(#REF!,MATCH($A9,#REF!,0)),"")</f>
        <v/>
      </c>
      <c r="G9" s="31" t="str">
        <f>IFERROR(INDEX(#REF!,MATCH($A9,#REF!,0)),"")</f>
        <v/>
      </c>
      <c r="H9" s="31" t="str">
        <f>IFERROR(INDEX(#REF!,MATCH($A9,#REF!,0)),"")</f>
        <v/>
      </c>
      <c r="I9" s="31"/>
      <c r="J9" s="31" t="str">
        <f>IFERROR(INDEX(Parametrage!D:D,MATCH(B9,Parametrage!F:F,0)),"")</f>
        <v/>
      </c>
      <c r="K9" s="31" t="str">
        <f>IFERROR(INDEX(Parametrage!I:I,MATCH(B9,Parametrage!J:J,0)),"")</f>
        <v/>
      </c>
      <c r="L9" s="18" t="str">
        <f>IFERROR(INDEX(Parametrage!G:G,MATCH(B9,Parametrage!H:H,0)),"")</f>
        <v/>
      </c>
      <c r="M9" s="73" t="str">
        <f>IFERROR(INDEX(Parametrage!K:K,MATCH(B9,Parametrage!L:L,0)),"")</f>
        <v/>
      </c>
      <c r="O9" s="14">
        <f t="shared" si="0"/>
        <v>40</v>
      </c>
      <c r="P9" s="15">
        <f t="shared" si="3"/>
        <v>45206</v>
      </c>
      <c r="Q9" s="53" t="str">
        <f>+IFERROR(INDEX(#REF!,MATCH(P9,#REF!,0)),"")</f>
        <v/>
      </c>
      <c r="R9" s="31" t="str">
        <f>IFERROR(INDEX(#REF!,MATCH(O9,#REF!,0)),"")</f>
        <v/>
      </c>
      <c r="S9" s="31" t="str">
        <f>IFERROR(INDEX(#REF!,MATCH($O9,#REF!,0)),"")</f>
        <v/>
      </c>
      <c r="T9" s="31" t="str">
        <f>IFERROR(INDEX(#REF!,MATCH($O9,#REF!,0)),"")</f>
        <v/>
      </c>
      <c r="U9" s="31" t="str">
        <f>IFERROR(INDEX(#REF!,MATCH($O9,#REF!,0)),"")</f>
        <v/>
      </c>
      <c r="V9" s="31" t="str">
        <f>IFERROR(INDEX(#REF!,MATCH($O9,#REF!,0)),"")</f>
        <v/>
      </c>
      <c r="W9" s="31" t="str">
        <f>IFERROR(INDEX(Parametrage!D:D,MATCH(P9,Parametrage!F:F,0)),"")</f>
        <v/>
      </c>
      <c r="X9" s="31" t="str">
        <f>IFERROR(INDEX(Parametrage!I:I,MATCH(P9,Parametrage!J:J,0)),"")</f>
        <v/>
      </c>
      <c r="Y9" s="18" t="str">
        <f>IFERROR(INDEX(Parametrage!G:G,MATCH(P9,Parametrage!H:H,0)),"")</f>
        <v/>
      </c>
      <c r="Z9" s="73" t="str">
        <f>IFERROR(INDEX(Parametrage!K:K,MATCH(P9,Parametrage!L:L,0)),"")</f>
        <v/>
      </c>
      <c r="AC9" s="65" t="s">
        <v>2</v>
      </c>
      <c r="AD9" s="60" t="e">
        <f>+#REF!</f>
        <v>#REF!</v>
      </c>
      <c r="AE9" s="60" t="e">
        <f>+#REF!</f>
        <v>#REF!</v>
      </c>
      <c r="AT9" s="58"/>
      <c r="AU9" s="58"/>
      <c r="AV9" s="58"/>
      <c r="AW9" s="58"/>
      <c r="AX9" s="58"/>
      <c r="BP9" s="7"/>
      <c r="BQ9" s="3"/>
    </row>
    <row r="10" spans="1:72" ht="17.45" customHeight="1" x14ac:dyDescent="0.2">
      <c r="A10" s="14">
        <f t="shared" si="1"/>
        <v>36</v>
      </c>
      <c r="B10" s="15">
        <f t="shared" si="2"/>
        <v>45177</v>
      </c>
      <c r="C10" s="53" t="str">
        <f>+IFERROR(INDEX(#REF!,MATCH(B10,#REF!,0)),"")</f>
        <v/>
      </c>
      <c r="D10" s="31" t="str">
        <f>IFERROR(INDEX(#REF!,MATCH(A10,#REF!,0)),"")</f>
        <v/>
      </c>
      <c r="E10" s="31" t="str">
        <f>IFERROR(INDEX(#REF!,MATCH($A10,#REF!,0)),"")</f>
        <v/>
      </c>
      <c r="F10" s="31" t="str">
        <f>IFERROR(INDEX(#REF!,MATCH($A10,#REF!,0)),"")</f>
        <v/>
      </c>
      <c r="G10" s="31" t="str">
        <f>IFERROR(INDEX(#REF!,MATCH($A10,#REF!,0)),"")</f>
        <v/>
      </c>
      <c r="H10" s="31" t="str">
        <f>IFERROR(INDEX(#REF!,MATCH($A10,#REF!,0)),"")</f>
        <v/>
      </c>
      <c r="I10" s="31"/>
      <c r="J10" s="31" t="str">
        <f>IFERROR(INDEX(Parametrage!D:D,MATCH(B10,Parametrage!F:F,0)),"")</f>
        <v/>
      </c>
      <c r="K10" s="31" t="str">
        <f>IFERROR(INDEX(Parametrage!I:I,MATCH(B10,Parametrage!J:J,0)),"")</f>
        <v/>
      </c>
      <c r="L10" s="18" t="str">
        <f>IFERROR(INDEX(Parametrage!G:G,MATCH(B10,Parametrage!H:H,0)),"")</f>
        <v/>
      </c>
      <c r="M10" s="73" t="str">
        <f>IFERROR(INDEX(Parametrage!K:K,MATCH(B10,Parametrage!L:L,0)),"")</f>
        <v/>
      </c>
      <c r="O10" s="14">
        <f t="shared" si="0"/>
        <v>40</v>
      </c>
      <c r="P10" s="15">
        <f t="shared" si="3"/>
        <v>45207</v>
      </c>
      <c r="Q10" s="53" t="str">
        <f>+IFERROR(INDEX(#REF!,MATCH(P10,#REF!,0)),"")</f>
        <v/>
      </c>
      <c r="R10" s="31" t="str">
        <f>IFERROR(INDEX(#REF!,MATCH(O10,#REF!,0)),"")</f>
        <v/>
      </c>
      <c r="S10" s="31" t="str">
        <f>IFERROR(INDEX(#REF!,MATCH($O10,#REF!,0)),"")</f>
        <v/>
      </c>
      <c r="T10" s="31" t="str">
        <f>IFERROR(INDEX(#REF!,MATCH($O10,#REF!,0)),"")</f>
        <v/>
      </c>
      <c r="U10" s="31" t="str">
        <f>IFERROR(INDEX(#REF!,MATCH($O10,#REF!,0)),"")</f>
        <v/>
      </c>
      <c r="V10" s="31" t="str">
        <f>IFERROR(INDEX(#REF!,MATCH($O10,#REF!,0)),"")</f>
        <v/>
      </c>
      <c r="W10" s="31" t="str">
        <f>IFERROR(INDEX(Parametrage!D:D,MATCH(P10,Parametrage!F:F,0)),"")</f>
        <v/>
      </c>
      <c r="X10" s="31" t="str">
        <f>IFERROR(INDEX(Parametrage!I:I,MATCH(P10,Parametrage!J:J,0)),"")</f>
        <v/>
      </c>
      <c r="Y10" s="18" t="str">
        <f>IFERROR(INDEX(Parametrage!G:G,MATCH(P10,Parametrage!H:H,0)),"")</f>
        <v/>
      </c>
      <c r="Z10" s="73" t="str">
        <f>IFERROR(INDEX(Parametrage!K:K,MATCH(P10,Parametrage!L:L,0)),"")</f>
        <v/>
      </c>
      <c r="AC10" s="65" t="s">
        <v>3</v>
      </c>
      <c r="AD10" s="60" t="e">
        <f>+#REF!</f>
        <v>#REF!</v>
      </c>
      <c r="AE10" s="60" t="e">
        <f>+#REF!</f>
        <v>#REF!</v>
      </c>
      <c r="AT10" s="58"/>
      <c r="AU10" s="58"/>
      <c r="AV10" s="58"/>
      <c r="AW10" s="58"/>
      <c r="AX10" s="58"/>
      <c r="BP10" s="7"/>
      <c r="BQ10" s="3"/>
    </row>
    <row r="11" spans="1:72" ht="17.45" customHeight="1" x14ac:dyDescent="0.2">
      <c r="A11" s="14">
        <f t="shared" si="1"/>
        <v>36</v>
      </c>
      <c r="B11" s="15">
        <f t="shared" si="2"/>
        <v>45178</v>
      </c>
      <c r="C11" s="53" t="str">
        <f>+IFERROR(INDEX(#REF!,MATCH(B11,#REF!,0)),"")</f>
        <v/>
      </c>
      <c r="D11" s="31" t="str">
        <f>IFERROR(INDEX(#REF!,MATCH(A11,#REF!,0)),"")</f>
        <v/>
      </c>
      <c r="E11" s="31" t="str">
        <f>IFERROR(INDEX(#REF!,MATCH($A11,#REF!,0)),"")</f>
        <v/>
      </c>
      <c r="F11" s="31" t="str">
        <f>IFERROR(INDEX(#REF!,MATCH($A11,#REF!,0)),"")</f>
        <v/>
      </c>
      <c r="G11" s="31" t="str">
        <f>IFERROR(INDEX(#REF!,MATCH($A11,#REF!,0)),"")</f>
        <v/>
      </c>
      <c r="H11" s="31" t="str">
        <f>IFERROR(INDEX(#REF!,MATCH($A11,#REF!,0)),"")</f>
        <v/>
      </c>
      <c r="I11" s="31"/>
      <c r="J11" s="31" t="str">
        <f>IFERROR(INDEX(Parametrage!D:D,MATCH(B11,Parametrage!F:F,0)),"")</f>
        <v/>
      </c>
      <c r="K11" s="31" t="str">
        <f>IFERROR(INDEX(Parametrage!I:I,MATCH(B11,Parametrage!J:J,0)),"")</f>
        <v/>
      </c>
      <c r="L11" s="18" t="str">
        <f>IFERROR(INDEX(Parametrage!G:G,MATCH(B11,Parametrage!H:H,0)),"")</f>
        <v/>
      </c>
      <c r="M11" s="73" t="str">
        <f>IFERROR(INDEX(Parametrage!K:K,MATCH(B11,Parametrage!L:L,0)),"")</f>
        <v/>
      </c>
      <c r="O11" s="14">
        <f t="shared" si="0"/>
        <v>41</v>
      </c>
      <c r="P11" s="15">
        <f t="shared" si="3"/>
        <v>45208</v>
      </c>
      <c r="Q11" s="53" t="str">
        <f>+IFERROR(INDEX(#REF!,MATCH(P11,#REF!,0)),"")</f>
        <v/>
      </c>
      <c r="R11" s="31" t="str">
        <f>IFERROR(INDEX(#REF!,MATCH(O11,#REF!,0)),"")</f>
        <v/>
      </c>
      <c r="S11" s="31" t="str">
        <f>IFERROR(INDEX(#REF!,MATCH($O11,#REF!,0)),"")</f>
        <v/>
      </c>
      <c r="T11" s="31" t="str">
        <f>IFERROR(INDEX(#REF!,MATCH($O11,#REF!,0)),"")</f>
        <v/>
      </c>
      <c r="U11" s="31" t="str">
        <f>IFERROR(INDEX(#REF!,MATCH($O11,#REF!,0)),"")</f>
        <v/>
      </c>
      <c r="V11" s="31" t="str">
        <f>IFERROR(INDEX(#REF!,MATCH($O11,#REF!,0)),"")</f>
        <v/>
      </c>
      <c r="W11" s="31" t="str">
        <f>IFERROR(INDEX(Parametrage!D:D,MATCH(P11,Parametrage!F:F,0)),"")</f>
        <v/>
      </c>
      <c r="X11" s="31" t="str">
        <f>IFERROR(INDEX(Parametrage!I:I,MATCH(P11,Parametrage!J:J,0)),"")</f>
        <v/>
      </c>
      <c r="Y11" s="18" t="str">
        <f>IFERROR(INDEX(Parametrage!G:G,MATCH(P11,Parametrage!H:H,0)),"")</f>
        <v/>
      </c>
      <c r="Z11" s="73" t="str">
        <f>IFERROR(INDEX(Parametrage!K:K,MATCH(P11,Parametrage!L:L,0)),"")</f>
        <v/>
      </c>
      <c r="AC11" s="65" t="s">
        <v>46</v>
      </c>
      <c r="AD11" s="60" t="e">
        <f>+#REF!</f>
        <v>#REF!</v>
      </c>
      <c r="AE11" s="60" t="e">
        <f>+#REF!</f>
        <v>#REF!</v>
      </c>
      <c r="AT11" s="58"/>
      <c r="AU11" s="58"/>
      <c r="AV11" s="58"/>
      <c r="AW11" s="58"/>
      <c r="AX11" s="58"/>
      <c r="BP11" s="7"/>
      <c r="BQ11" s="3"/>
    </row>
    <row r="12" spans="1:72" ht="17.45" customHeight="1" x14ac:dyDescent="0.2">
      <c r="A12" s="14">
        <f t="shared" si="1"/>
        <v>36</v>
      </c>
      <c r="B12" s="15">
        <f t="shared" si="2"/>
        <v>45179</v>
      </c>
      <c r="C12" s="53" t="str">
        <f>+IFERROR(INDEX(#REF!,MATCH(B12,#REF!,0)),"")</f>
        <v/>
      </c>
      <c r="D12" s="31" t="str">
        <f>IFERROR(INDEX(#REF!,MATCH(A12,#REF!,0)),"")</f>
        <v/>
      </c>
      <c r="E12" s="31" t="str">
        <f>IFERROR(INDEX(#REF!,MATCH($A12,#REF!,0)),"")</f>
        <v/>
      </c>
      <c r="F12" s="31" t="str">
        <f>IFERROR(INDEX(#REF!,MATCH($A12,#REF!,0)),"")</f>
        <v/>
      </c>
      <c r="G12" s="31" t="str">
        <f>IFERROR(INDEX(#REF!,MATCH($A12,#REF!,0)),"")</f>
        <v/>
      </c>
      <c r="H12" s="31" t="str">
        <f>IFERROR(INDEX(#REF!,MATCH($A12,#REF!,0)),"")</f>
        <v/>
      </c>
      <c r="I12" s="31"/>
      <c r="J12" s="31" t="str">
        <f>IFERROR(INDEX(Parametrage!D:D,MATCH(B12,Parametrage!F:F,0)),"")</f>
        <v/>
      </c>
      <c r="K12" s="31" t="str">
        <f>IFERROR(INDEX(Parametrage!I:I,MATCH(B12,Parametrage!J:J,0)),"")</f>
        <v/>
      </c>
      <c r="L12" s="18" t="str">
        <f>IFERROR(INDEX(Parametrage!G:G,MATCH(B12,Parametrage!H:H,0)),"")</f>
        <v/>
      </c>
      <c r="M12" s="73" t="str">
        <f>IFERROR(INDEX(Parametrage!K:K,MATCH(B12,Parametrage!L:L,0)),"")</f>
        <v/>
      </c>
      <c r="O12" s="14">
        <f t="shared" si="0"/>
        <v>41</v>
      </c>
      <c r="P12" s="15">
        <f t="shared" si="3"/>
        <v>45209</v>
      </c>
      <c r="Q12" s="53" t="str">
        <f>+IFERROR(INDEX(#REF!,MATCH(P12,#REF!,0)),"")</f>
        <v/>
      </c>
      <c r="R12" s="31" t="str">
        <f>IFERROR(INDEX(#REF!,MATCH(O12,#REF!,0)),"")</f>
        <v/>
      </c>
      <c r="S12" s="31" t="str">
        <f>IFERROR(INDEX(#REF!,MATCH($O12,#REF!,0)),"")</f>
        <v/>
      </c>
      <c r="T12" s="31" t="str">
        <f>IFERROR(INDEX(#REF!,MATCH($O12,#REF!,0)),"")</f>
        <v/>
      </c>
      <c r="U12" s="31" t="str">
        <f>IFERROR(INDEX(#REF!,MATCH($O12,#REF!,0)),"")</f>
        <v/>
      </c>
      <c r="V12" s="31" t="str">
        <f>IFERROR(INDEX(#REF!,MATCH($O12,#REF!,0)),"")</f>
        <v/>
      </c>
      <c r="W12" s="31" t="str">
        <f>IFERROR(INDEX(Parametrage!D:D,MATCH(P12,Parametrage!F:F,0)),"")</f>
        <v/>
      </c>
      <c r="X12" s="31" t="str">
        <f>IFERROR(INDEX(Parametrage!I:I,MATCH(P12,Parametrage!J:J,0)),"")</f>
        <v/>
      </c>
      <c r="Y12" s="18" t="str">
        <f>IFERROR(INDEX(Parametrage!G:G,MATCH(P12,Parametrage!H:H,0)),"")</f>
        <v/>
      </c>
      <c r="Z12" s="73" t="str">
        <f>IFERROR(INDEX(Parametrage!K:K,MATCH(P12,Parametrage!L:L,0)),"")</f>
        <v/>
      </c>
      <c r="AC12" s="65" t="s">
        <v>47</v>
      </c>
      <c r="AD12" s="60" t="e">
        <f>+#REF!</f>
        <v>#REF!</v>
      </c>
      <c r="AE12" s="60" t="e">
        <f>+#REF!</f>
        <v>#REF!</v>
      </c>
      <c r="AT12" s="58"/>
      <c r="AU12" s="58"/>
      <c r="AV12" s="58"/>
      <c r="AW12" s="58"/>
      <c r="AX12" s="58"/>
      <c r="BP12" s="7"/>
      <c r="BQ12" s="3"/>
    </row>
    <row r="13" spans="1:72" ht="17.45" customHeight="1" x14ac:dyDescent="0.2">
      <c r="A13" s="14">
        <f t="shared" si="1"/>
        <v>37</v>
      </c>
      <c r="B13" s="15">
        <f t="shared" si="2"/>
        <v>45180</v>
      </c>
      <c r="C13" s="53" t="str">
        <f>+IFERROR(INDEX(#REF!,MATCH(B13,#REF!,0)),"")</f>
        <v/>
      </c>
      <c r="D13" s="31" t="str">
        <f>IFERROR(INDEX(#REF!,MATCH(A13,#REF!,0)),"")</f>
        <v/>
      </c>
      <c r="E13" s="31" t="str">
        <f>IFERROR(INDEX(#REF!,MATCH($A13,#REF!,0)),"")</f>
        <v/>
      </c>
      <c r="F13" s="31" t="str">
        <f>IFERROR(INDEX(#REF!,MATCH($A13,#REF!,0)),"")</f>
        <v/>
      </c>
      <c r="G13" s="31" t="str">
        <f>IFERROR(INDEX(#REF!,MATCH($A13,#REF!,0)),"")</f>
        <v/>
      </c>
      <c r="H13" s="31" t="str">
        <f>IFERROR(INDEX(#REF!,MATCH($A13,#REF!,0)),"")</f>
        <v/>
      </c>
      <c r="I13" s="31"/>
      <c r="J13" s="31" t="str">
        <f>IFERROR(INDEX(Parametrage!D:D,MATCH(B13,Parametrage!F:F,0)),"")</f>
        <v/>
      </c>
      <c r="K13" s="31" t="str">
        <f>IFERROR(INDEX(Parametrage!I:I,MATCH(B13,Parametrage!J:J,0)),"")</f>
        <v/>
      </c>
      <c r="L13" s="18" t="str">
        <f>IFERROR(INDEX(Parametrage!G:G,MATCH(B13,Parametrage!H:H,0)),"")</f>
        <v/>
      </c>
      <c r="M13" s="73" t="str">
        <f>IFERROR(INDEX(Parametrage!K:K,MATCH(B13,Parametrage!L:L,0)),"")</f>
        <v/>
      </c>
      <c r="O13" s="14">
        <f t="shared" si="0"/>
        <v>41</v>
      </c>
      <c r="P13" s="15">
        <f t="shared" si="3"/>
        <v>45210</v>
      </c>
      <c r="Q13" s="53" t="str">
        <f>+IFERROR(INDEX(#REF!,MATCH(P13,#REF!,0)),"")</f>
        <v/>
      </c>
      <c r="R13" s="31" t="str">
        <f>IFERROR(INDEX(#REF!,MATCH(O13,#REF!,0)),"")</f>
        <v/>
      </c>
      <c r="S13" s="31" t="str">
        <f>IFERROR(INDEX(#REF!,MATCH($O13,#REF!,0)),"")</f>
        <v/>
      </c>
      <c r="T13" s="31" t="str">
        <f>IFERROR(INDEX(#REF!,MATCH($O13,#REF!,0)),"")</f>
        <v/>
      </c>
      <c r="U13" s="31" t="str">
        <f>IFERROR(INDEX(#REF!,MATCH($O13,#REF!,0)),"")</f>
        <v/>
      </c>
      <c r="V13" s="31" t="str">
        <f>IFERROR(INDEX(#REF!,MATCH($O13,#REF!,0)),"")</f>
        <v/>
      </c>
      <c r="W13" s="31" t="str">
        <f>IFERROR(INDEX(Parametrage!D:D,MATCH(P13,Parametrage!F:F,0)),"")</f>
        <v/>
      </c>
      <c r="X13" s="31" t="str">
        <f>IFERROR(INDEX(Parametrage!I:I,MATCH(P13,Parametrage!J:J,0)),"")</f>
        <v/>
      </c>
      <c r="Y13" s="18" t="str">
        <f>IFERROR(INDEX(Parametrage!G:G,MATCH(P13,Parametrage!H:H,0)),"")</f>
        <v/>
      </c>
      <c r="Z13" s="73" t="str">
        <f>IFERROR(INDEX(Parametrage!K:K,MATCH(P13,Parametrage!L:L,0)),"")</f>
        <v/>
      </c>
      <c r="AC13" s="65" t="s">
        <v>4</v>
      </c>
      <c r="AD13" s="60" t="e">
        <f>+#REF!</f>
        <v>#REF!</v>
      </c>
      <c r="AE13" s="60" t="e">
        <f>+#REF!</f>
        <v>#REF!</v>
      </c>
      <c r="AT13" s="58"/>
      <c r="AU13" s="58"/>
      <c r="AV13" s="58"/>
      <c r="AW13" s="58"/>
      <c r="AX13" s="58"/>
      <c r="BQ13" s="3"/>
    </row>
    <row r="14" spans="1:72" ht="17.45" customHeight="1" x14ac:dyDescent="0.2">
      <c r="A14" s="14">
        <f t="shared" si="1"/>
        <v>37</v>
      </c>
      <c r="B14" s="15">
        <f t="shared" si="2"/>
        <v>45181</v>
      </c>
      <c r="C14" s="53" t="str">
        <f>+IFERROR(INDEX(#REF!,MATCH(B14,#REF!,0)),"")</f>
        <v/>
      </c>
      <c r="D14" s="31" t="str">
        <f>IFERROR(INDEX(#REF!,MATCH(A14,#REF!,0)),"")</f>
        <v/>
      </c>
      <c r="E14" s="31" t="str">
        <f>IFERROR(INDEX(#REF!,MATCH($A14,#REF!,0)),"")</f>
        <v/>
      </c>
      <c r="F14" s="31" t="str">
        <f>IFERROR(INDEX(#REF!,MATCH($A14,#REF!,0)),"")</f>
        <v/>
      </c>
      <c r="G14" s="31" t="str">
        <f>IFERROR(INDEX(#REF!,MATCH($A14,#REF!,0)),"")</f>
        <v/>
      </c>
      <c r="H14" s="31" t="str">
        <f>IFERROR(INDEX(#REF!,MATCH($A14,#REF!,0)),"")</f>
        <v/>
      </c>
      <c r="I14" s="31"/>
      <c r="J14" s="31" t="str">
        <f>IFERROR(INDEX(Parametrage!D:D,MATCH(B14,Parametrage!F:F,0)),"")</f>
        <v/>
      </c>
      <c r="K14" s="31" t="str">
        <f>IFERROR(INDEX(Parametrage!I:I,MATCH(B14,Parametrage!J:J,0)),"")</f>
        <v/>
      </c>
      <c r="L14" s="18" t="str">
        <f>IFERROR(INDEX(Parametrage!G:G,MATCH(B14,Parametrage!H:H,0)),"")</f>
        <v/>
      </c>
      <c r="M14" s="73" t="str">
        <f>IFERROR(INDEX(Parametrage!K:K,MATCH(B14,Parametrage!L:L,0)),"")</f>
        <v/>
      </c>
      <c r="O14" s="14">
        <f t="shared" si="0"/>
        <v>41</v>
      </c>
      <c r="P14" s="15">
        <f t="shared" si="3"/>
        <v>45211</v>
      </c>
      <c r="Q14" s="53" t="str">
        <f>+IFERROR(INDEX(#REF!,MATCH(P14,#REF!,0)),"")</f>
        <v/>
      </c>
      <c r="R14" s="31" t="str">
        <f>IFERROR(INDEX(#REF!,MATCH(O14,#REF!,0)),"")</f>
        <v/>
      </c>
      <c r="S14" s="31" t="str">
        <f>IFERROR(INDEX(#REF!,MATCH($O14,#REF!,0)),"")</f>
        <v/>
      </c>
      <c r="T14" s="31" t="str">
        <f>IFERROR(INDEX(#REF!,MATCH($O14,#REF!,0)),"")</f>
        <v/>
      </c>
      <c r="U14" s="31" t="str">
        <f>IFERROR(INDEX(#REF!,MATCH($O14,#REF!,0)),"")</f>
        <v/>
      </c>
      <c r="V14" s="31" t="str">
        <f>IFERROR(INDEX(#REF!,MATCH($O14,#REF!,0)),"")</f>
        <v/>
      </c>
      <c r="W14" s="31" t="str">
        <f>IFERROR(INDEX(Parametrage!D:D,MATCH(P14,Parametrage!F:F,0)),"")</f>
        <v/>
      </c>
      <c r="X14" s="31" t="str">
        <f>IFERROR(INDEX(Parametrage!I:I,MATCH(P14,Parametrage!J:J,0)),"")</f>
        <v/>
      </c>
      <c r="Y14" s="18" t="str">
        <f>IFERROR(INDEX(Parametrage!G:G,MATCH(P14,Parametrage!H:H,0)),"")</f>
        <v/>
      </c>
      <c r="Z14" s="73" t="str">
        <f>IFERROR(INDEX(Parametrage!K:K,MATCH(P14,Parametrage!L:L,0)),"")</f>
        <v/>
      </c>
      <c r="AC14" s="65" t="s">
        <v>48</v>
      </c>
      <c r="AD14" s="60" t="e">
        <f>+#REF!</f>
        <v>#REF!</v>
      </c>
      <c r="AE14" s="60" t="e">
        <f>+#REF!</f>
        <v>#REF!</v>
      </c>
      <c r="AT14" s="58"/>
      <c r="AU14" s="58"/>
      <c r="AV14" s="58"/>
      <c r="AW14" s="58"/>
      <c r="AX14" s="58"/>
      <c r="BQ14" s="3"/>
    </row>
    <row r="15" spans="1:72" ht="17.45" customHeight="1" x14ac:dyDescent="0.2">
      <c r="A15" s="14">
        <f t="shared" si="1"/>
        <v>37</v>
      </c>
      <c r="B15" s="15">
        <f t="shared" si="2"/>
        <v>45182</v>
      </c>
      <c r="C15" s="53" t="str">
        <f>+IFERROR(INDEX(#REF!,MATCH(B15,#REF!,0)),"")</f>
        <v/>
      </c>
      <c r="D15" s="31" t="str">
        <f>IFERROR(INDEX(#REF!,MATCH(A15,#REF!,0)),"")</f>
        <v/>
      </c>
      <c r="E15" s="31" t="str">
        <f>IFERROR(INDEX(#REF!,MATCH($A15,#REF!,0)),"")</f>
        <v/>
      </c>
      <c r="F15" s="31" t="str">
        <f>IFERROR(INDEX(#REF!,MATCH($A15,#REF!,0)),"")</f>
        <v/>
      </c>
      <c r="G15" s="31" t="str">
        <f>IFERROR(INDEX(#REF!,MATCH($A15,#REF!,0)),"")</f>
        <v/>
      </c>
      <c r="H15" s="31" t="str">
        <f>IFERROR(INDEX(#REF!,MATCH($A15,#REF!,0)),"")</f>
        <v/>
      </c>
      <c r="I15" s="31"/>
      <c r="J15" s="31" t="str">
        <f>IFERROR(INDEX(Parametrage!D:D,MATCH(B15,Parametrage!F:F,0)),"")</f>
        <v/>
      </c>
      <c r="K15" s="31" t="str">
        <f>IFERROR(INDEX(Parametrage!I:I,MATCH(B15,Parametrage!J:J,0)),"")</f>
        <v/>
      </c>
      <c r="L15" s="18" t="str">
        <f>IFERROR(INDEX(Parametrage!G:G,MATCH(B15,Parametrage!H:H,0)),"")</f>
        <v/>
      </c>
      <c r="M15" s="73" t="str">
        <f>IFERROR(INDEX(Parametrage!K:K,MATCH(B15,Parametrage!L:L,0)),"")</f>
        <v/>
      </c>
      <c r="O15" s="14">
        <f t="shared" si="0"/>
        <v>41</v>
      </c>
      <c r="P15" s="15">
        <f t="shared" si="3"/>
        <v>45212</v>
      </c>
      <c r="Q15" s="53" t="str">
        <f>+IFERROR(INDEX(#REF!,MATCH(P15,#REF!,0)),"")</f>
        <v/>
      </c>
      <c r="R15" s="31" t="str">
        <f>IFERROR(INDEX(#REF!,MATCH(O15,#REF!,0)),"")</f>
        <v/>
      </c>
      <c r="S15" s="31" t="str">
        <f>IFERROR(INDEX(#REF!,MATCH($O15,#REF!,0)),"")</f>
        <v/>
      </c>
      <c r="T15" s="31" t="str">
        <f>IFERROR(INDEX(#REF!,MATCH($O15,#REF!,0)),"")</f>
        <v/>
      </c>
      <c r="U15" s="31" t="str">
        <f>IFERROR(INDEX(#REF!,MATCH($O15,#REF!,0)),"")</f>
        <v/>
      </c>
      <c r="V15" s="31" t="str">
        <f>IFERROR(INDEX(#REF!,MATCH($O15,#REF!,0)),"")</f>
        <v/>
      </c>
      <c r="W15" s="31" t="str">
        <f>IFERROR(INDEX(Parametrage!D:D,MATCH(P15,Parametrage!F:F,0)),"")</f>
        <v/>
      </c>
      <c r="X15" s="31" t="str">
        <f>IFERROR(INDEX(Parametrage!I:I,MATCH(P15,Parametrage!J:J,0)),"")</f>
        <v/>
      </c>
      <c r="Y15" s="18" t="str">
        <f>IFERROR(INDEX(Parametrage!G:G,MATCH(P15,Parametrage!H:H,0)),"")</f>
        <v/>
      </c>
      <c r="Z15" s="73" t="str">
        <f>IFERROR(INDEX(Parametrage!K:K,MATCH(P15,Parametrage!L:L,0)),"")</f>
        <v/>
      </c>
      <c r="AC15" s="65" t="s">
        <v>5</v>
      </c>
      <c r="AD15" s="60" t="e">
        <f>+#REF!</f>
        <v>#REF!</v>
      </c>
      <c r="AE15" s="60" t="e">
        <f>+#REF!</f>
        <v>#REF!</v>
      </c>
      <c r="AS15" s="58"/>
      <c r="AT15" s="58"/>
      <c r="AU15" s="58"/>
      <c r="AV15" s="58"/>
      <c r="AW15" s="58"/>
      <c r="AX15" s="58"/>
      <c r="BQ15" s="3"/>
    </row>
    <row r="16" spans="1:72" ht="17.45" customHeight="1" x14ac:dyDescent="0.2">
      <c r="A16" s="14">
        <f t="shared" si="1"/>
        <v>37</v>
      </c>
      <c r="B16" s="15">
        <f t="shared" si="2"/>
        <v>45183</v>
      </c>
      <c r="C16" s="53" t="str">
        <f>+IFERROR(INDEX(#REF!,MATCH(B16,#REF!,0)),"")</f>
        <v/>
      </c>
      <c r="D16" s="31" t="str">
        <f>IFERROR(INDEX(#REF!,MATCH(A16,#REF!,0)),"")</f>
        <v/>
      </c>
      <c r="E16" s="31" t="str">
        <f>IFERROR(INDEX(#REF!,MATCH($A16,#REF!,0)),"")</f>
        <v/>
      </c>
      <c r="F16" s="31" t="str">
        <f>IFERROR(INDEX(#REF!,MATCH($A16,#REF!,0)),"")</f>
        <v/>
      </c>
      <c r="G16" s="31" t="str">
        <f>IFERROR(INDEX(#REF!,MATCH($A16,#REF!,0)),"")</f>
        <v/>
      </c>
      <c r="H16" s="31" t="str">
        <f>IFERROR(INDEX(#REF!,MATCH($A16,#REF!,0)),"")</f>
        <v/>
      </c>
      <c r="I16" s="31"/>
      <c r="J16" s="31" t="str">
        <f>IFERROR(INDEX(Parametrage!D:D,MATCH(B16,Parametrage!F:F,0)),"")</f>
        <v/>
      </c>
      <c r="K16" s="31" t="str">
        <f>IFERROR(INDEX(Parametrage!I:I,MATCH(B16,Parametrage!J:J,0)),"")</f>
        <v/>
      </c>
      <c r="L16" s="18" t="str">
        <f>IFERROR(INDEX(Parametrage!G:G,MATCH(B16,Parametrage!H:H,0)),"")</f>
        <v/>
      </c>
      <c r="M16" s="73" t="str">
        <f>IFERROR(INDEX(Parametrage!K:K,MATCH(B16,Parametrage!L:L,0)),"")</f>
        <v/>
      </c>
      <c r="O16" s="14">
        <f t="shared" si="0"/>
        <v>41</v>
      </c>
      <c r="P16" s="15">
        <f t="shared" si="3"/>
        <v>45213</v>
      </c>
      <c r="Q16" s="53" t="str">
        <f>+IFERROR(INDEX(#REF!,MATCH(P16,#REF!,0)),"")</f>
        <v/>
      </c>
      <c r="R16" s="31" t="str">
        <f>IFERROR(INDEX(#REF!,MATCH(O16,#REF!,0)),"")</f>
        <v/>
      </c>
      <c r="S16" s="31" t="str">
        <f>IFERROR(INDEX(#REF!,MATCH($O16,#REF!,0)),"")</f>
        <v/>
      </c>
      <c r="T16" s="31" t="str">
        <f>IFERROR(INDEX(#REF!,MATCH($O16,#REF!,0)),"")</f>
        <v/>
      </c>
      <c r="U16" s="31" t="str">
        <f>IFERROR(INDEX(#REF!,MATCH($O16,#REF!,0)),"")</f>
        <v/>
      </c>
      <c r="V16" s="31" t="str">
        <f>IFERROR(INDEX(#REF!,MATCH($O16,#REF!,0)),"")</f>
        <v/>
      </c>
      <c r="W16" s="31" t="str">
        <f>IFERROR(INDEX(Parametrage!D:D,MATCH(P16,Parametrage!F:F,0)),"")</f>
        <v/>
      </c>
      <c r="X16" s="31" t="str">
        <f>IFERROR(INDEX(Parametrage!I:I,MATCH(P16,Parametrage!J:J,0)),"")</f>
        <v/>
      </c>
      <c r="Y16" s="18" t="str">
        <f>IFERROR(INDEX(Parametrage!G:G,MATCH(P16,Parametrage!H:H,0)),"")</f>
        <v/>
      </c>
      <c r="Z16" s="73" t="str">
        <f>IFERROR(INDEX(Parametrage!K:K,MATCH(P16,Parametrage!L:L,0)),"")</f>
        <v/>
      </c>
      <c r="AS16" s="58"/>
      <c r="AT16" s="58"/>
      <c r="AU16" s="58"/>
      <c r="AV16" s="58"/>
      <c r="AW16" s="58"/>
      <c r="AX16" s="58"/>
    </row>
    <row r="17" spans="1:50" ht="17.45" customHeight="1" x14ac:dyDescent="0.2">
      <c r="A17" s="14">
        <f t="shared" si="1"/>
        <v>37</v>
      </c>
      <c r="B17" s="15">
        <f t="shared" si="2"/>
        <v>45184</v>
      </c>
      <c r="C17" s="53" t="str">
        <f>+IFERROR(INDEX(#REF!,MATCH(B17,#REF!,0)),"")</f>
        <v/>
      </c>
      <c r="D17" s="31" t="str">
        <f>IFERROR(INDEX(#REF!,MATCH(A17,#REF!,0)),"")</f>
        <v/>
      </c>
      <c r="E17" s="31" t="str">
        <f>IFERROR(INDEX(#REF!,MATCH($A17,#REF!,0)),"")</f>
        <v/>
      </c>
      <c r="F17" s="31" t="str">
        <f>IFERROR(INDEX(#REF!,MATCH($A17,#REF!,0)),"")</f>
        <v/>
      </c>
      <c r="G17" s="31" t="str">
        <f>IFERROR(INDEX(#REF!,MATCH($A17,#REF!,0)),"")</f>
        <v/>
      </c>
      <c r="H17" s="31" t="str">
        <f>IFERROR(INDEX(#REF!,MATCH($A17,#REF!,0)),"")</f>
        <v/>
      </c>
      <c r="I17" s="31"/>
      <c r="J17" s="31" t="str">
        <f>IFERROR(INDEX(Parametrage!D:D,MATCH(B17,Parametrage!F:F,0)),"")</f>
        <v/>
      </c>
      <c r="K17" s="31" t="str">
        <f>IFERROR(INDEX(Parametrage!I:I,MATCH(B17,Parametrage!J:J,0)),"")</f>
        <v/>
      </c>
      <c r="L17" s="18" t="str">
        <f>IFERROR(INDEX(Parametrage!G:G,MATCH(B17,Parametrage!H:H,0)),"")</f>
        <v/>
      </c>
      <c r="M17" s="73" t="str">
        <f>IFERROR(INDEX(Parametrage!K:K,MATCH(B17,Parametrage!L:L,0)),"")</f>
        <v/>
      </c>
      <c r="O17" s="14">
        <f t="shared" si="0"/>
        <v>41</v>
      </c>
      <c r="P17" s="15">
        <f t="shared" si="3"/>
        <v>45214</v>
      </c>
      <c r="Q17" s="53" t="str">
        <f>+IFERROR(INDEX(#REF!,MATCH(P17,#REF!,0)),"")</f>
        <v/>
      </c>
      <c r="R17" s="31" t="str">
        <f>IFERROR(INDEX(#REF!,MATCH(O17,#REF!,0)),"")</f>
        <v/>
      </c>
      <c r="S17" s="31" t="str">
        <f>IFERROR(INDEX(#REF!,MATCH($O17,#REF!,0)),"")</f>
        <v/>
      </c>
      <c r="T17" s="31" t="str">
        <f>IFERROR(INDEX(#REF!,MATCH($O17,#REF!,0)),"")</f>
        <v/>
      </c>
      <c r="U17" s="31" t="str">
        <f>IFERROR(INDEX(#REF!,MATCH($O17,#REF!,0)),"")</f>
        <v/>
      </c>
      <c r="V17" s="31" t="str">
        <f>IFERROR(INDEX(#REF!,MATCH($O17,#REF!,0)),"")</f>
        <v/>
      </c>
      <c r="W17" s="31" t="str">
        <f>IFERROR(INDEX(Parametrage!D:D,MATCH(P17,Parametrage!F:F,0)),"")</f>
        <v/>
      </c>
      <c r="X17" s="31" t="str">
        <f>IFERROR(INDEX(Parametrage!I:I,MATCH(P17,Parametrage!J:J,0)),"")</f>
        <v/>
      </c>
      <c r="Y17" s="18" t="str">
        <f>IFERROR(INDEX(Parametrage!G:G,MATCH(P17,Parametrage!H:H,0)),"")</f>
        <v/>
      </c>
      <c r="Z17" s="73" t="str">
        <f>IFERROR(INDEX(Parametrage!K:K,MATCH(P17,Parametrage!L:L,0)),"")</f>
        <v/>
      </c>
      <c r="AC17" s="62"/>
      <c r="AD17" s="66" t="s">
        <v>54</v>
      </c>
      <c r="AS17" s="58"/>
      <c r="AT17" s="58"/>
      <c r="AU17" s="58"/>
      <c r="AV17" s="58"/>
      <c r="AW17" s="58"/>
      <c r="AX17" s="58"/>
    </row>
    <row r="18" spans="1:50" ht="17.45" customHeight="1" x14ac:dyDescent="0.2">
      <c r="A18" s="14">
        <f t="shared" si="1"/>
        <v>37</v>
      </c>
      <c r="B18" s="15">
        <f t="shared" si="2"/>
        <v>45185</v>
      </c>
      <c r="C18" s="53" t="str">
        <f>+IFERROR(INDEX(#REF!,MATCH(B18,#REF!,0)),"")</f>
        <v/>
      </c>
      <c r="D18" s="31" t="str">
        <f>IFERROR(INDEX(#REF!,MATCH(A18,#REF!,0)),"")</f>
        <v/>
      </c>
      <c r="E18" s="31" t="str">
        <f>IFERROR(INDEX(#REF!,MATCH($A18,#REF!,0)),"")</f>
        <v/>
      </c>
      <c r="F18" s="31" t="str">
        <f>IFERROR(INDEX(#REF!,MATCH($A18,#REF!,0)),"")</f>
        <v/>
      </c>
      <c r="G18" s="31" t="str">
        <f>IFERROR(INDEX(#REF!,MATCH($A18,#REF!,0)),"")</f>
        <v/>
      </c>
      <c r="H18" s="31" t="str">
        <f>IFERROR(INDEX(#REF!,MATCH($A18,#REF!,0)),"")</f>
        <v/>
      </c>
      <c r="I18" s="31"/>
      <c r="J18" s="31" t="str">
        <f>IFERROR(INDEX(Parametrage!D:D,MATCH(B18,Parametrage!F:F,0)),"")</f>
        <v/>
      </c>
      <c r="K18" s="31" t="str">
        <f>IFERROR(INDEX(Parametrage!I:I,MATCH(B18,Parametrage!J:J,0)),"")</f>
        <v/>
      </c>
      <c r="L18" s="18" t="str">
        <f>IFERROR(INDEX(Parametrage!G:G,MATCH(B18,Parametrage!H:H,0)),"")</f>
        <v/>
      </c>
      <c r="M18" s="73" t="str">
        <f>IFERROR(INDEX(Parametrage!K:K,MATCH(B18,Parametrage!L:L,0)),"")</f>
        <v/>
      </c>
      <c r="O18" s="14">
        <f t="shared" si="0"/>
        <v>42</v>
      </c>
      <c r="P18" s="15">
        <f t="shared" si="3"/>
        <v>45215</v>
      </c>
      <c r="Q18" s="53" t="str">
        <f>+IFERROR(INDEX(#REF!,MATCH(P18,#REF!,0)),"")</f>
        <v/>
      </c>
      <c r="R18" s="31" t="str">
        <f>IFERROR(INDEX(#REF!,MATCH(O18,#REF!,0)),"")</f>
        <v/>
      </c>
      <c r="S18" s="31" t="str">
        <f>IFERROR(INDEX(#REF!,MATCH($O18,#REF!,0)),"")</f>
        <v/>
      </c>
      <c r="T18" s="31" t="str">
        <f>IFERROR(INDEX(#REF!,MATCH($O18,#REF!,0)),"")</f>
        <v/>
      </c>
      <c r="U18" s="31" t="str">
        <f>IFERROR(INDEX(#REF!,MATCH($O18,#REF!,0)),"")</f>
        <v/>
      </c>
      <c r="V18" s="31" t="str">
        <f>IFERROR(INDEX(#REF!,MATCH($O18,#REF!,0)),"")</f>
        <v/>
      </c>
      <c r="W18" s="31" t="str">
        <f>IFERROR(INDEX(Parametrage!D:D,MATCH(P18,Parametrage!F:F,0)),"")</f>
        <v/>
      </c>
      <c r="X18" s="31" t="str">
        <f>IFERROR(INDEX(Parametrage!I:I,MATCH(P18,Parametrage!J:J,0)),"")</f>
        <v/>
      </c>
      <c r="Y18" s="18" t="str">
        <f>IFERROR(INDEX(Parametrage!G:G,MATCH(P18,Parametrage!H:H,0)),"")</f>
        <v/>
      </c>
      <c r="Z18" s="73" t="str">
        <f>IFERROR(INDEX(Parametrage!K:K,MATCH(P18,Parametrage!L:L,0)),"")</f>
        <v/>
      </c>
      <c r="AC18" s="65" t="e">
        <f>+#REF!</f>
        <v>#REF!</v>
      </c>
      <c r="AD18" s="101" t="e">
        <f>+#REF!</f>
        <v>#REF!</v>
      </c>
      <c r="AS18" s="58"/>
      <c r="AT18" s="58"/>
      <c r="AU18" s="58"/>
      <c r="AV18" s="58"/>
      <c r="AW18" s="58"/>
      <c r="AX18" s="58"/>
    </row>
    <row r="19" spans="1:50" ht="17.45" customHeight="1" x14ac:dyDescent="0.2">
      <c r="A19" s="14">
        <f t="shared" si="1"/>
        <v>37</v>
      </c>
      <c r="B19" s="15">
        <f t="shared" si="2"/>
        <v>45186</v>
      </c>
      <c r="C19" s="53" t="str">
        <f>+IFERROR(INDEX(#REF!,MATCH(B19,#REF!,0)),"")</f>
        <v/>
      </c>
      <c r="D19" s="31" t="str">
        <f>IFERROR(INDEX(#REF!,MATCH(A19,#REF!,0)),"")</f>
        <v/>
      </c>
      <c r="E19" s="31" t="str">
        <f>IFERROR(INDEX(#REF!,MATCH($A19,#REF!,0)),"")</f>
        <v/>
      </c>
      <c r="F19" s="31" t="str">
        <f>IFERROR(INDEX(#REF!,MATCH($A19,#REF!,0)),"")</f>
        <v/>
      </c>
      <c r="G19" s="31" t="str">
        <f>IFERROR(INDEX(#REF!,MATCH($A19,#REF!,0)),"")</f>
        <v/>
      </c>
      <c r="H19" s="31" t="str">
        <f>IFERROR(INDEX(#REF!,MATCH($A19,#REF!,0)),"")</f>
        <v/>
      </c>
      <c r="I19" s="31"/>
      <c r="J19" s="31" t="str">
        <f>IFERROR(INDEX(Parametrage!D:D,MATCH(B19,Parametrage!F:F,0)),"")</f>
        <v/>
      </c>
      <c r="K19" s="31" t="str">
        <f>IFERROR(INDEX(Parametrage!I:I,MATCH(B19,Parametrage!J:J,0)),"")</f>
        <v/>
      </c>
      <c r="L19" s="18" t="str">
        <f>IFERROR(INDEX(Parametrage!G:G,MATCH(B19,Parametrage!H:H,0)),"")</f>
        <v/>
      </c>
      <c r="M19" s="73" t="str">
        <f>IFERROR(INDEX(Parametrage!K:K,MATCH(B19,Parametrage!L:L,0)),"")</f>
        <v/>
      </c>
      <c r="O19" s="14">
        <f t="shared" si="0"/>
        <v>42</v>
      </c>
      <c r="P19" s="15">
        <f t="shared" si="3"/>
        <v>45216</v>
      </c>
      <c r="Q19" s="53" t="str">
        <f>+IFERROR(INDEX(#REF!,MATCH(P19,#REF!,0)),"")</f>
        <v/>
      </c>
      <c r="R19" s="31" t="str">
        <f>IFERROR(INDEX(#REF!,MATCH(O19,#REF!,0)),"")</f>
        <v/>
      </c>
      <c r="S19" s="31" t="str">
        <f>IFERROR(INDEX(#REF!,MATCH($O19,#REF!,0)),"")</f>
        <v/>
      </c>
      <c r="T19" s="31" t="str">
        <f>IFERROR(INDEX(#REF!,MATCH($O19,#REF!,0)),"")</f>
        <v/>
      </c>
      <c r="U19" s="31" t="str">
        <f>IFERROR(INDEX(#REF!,MATCH($O19,#REF!,0)),"")</f>
        <v/>
      </c>
      <c r="V19" s="31" t="str">
        <f>IFERROR(INDEX(#REF!,MATCH($O19,#REF!,0)),"")</f>
        <v/>
      </c>
      <c r="W19" s="31" t="str">
        <f>IFERROR(INDEX(Parametrage!D:D,MATCH(P19,Parametrage!F:F,0)),"")</f>
        <v/>
      </c>
      <c r="X19" s="31" t="str">
        <f>IFERROR(INDEX(Parametrage!I:I,MATCH(P19,Parametrage!J:J,0)),"")</f>
        <v/>
      </c>
      <c r="Y19" s="18" t="str">
        <f>IFERROR(INDEX(Parametrage!G:G,MATCH(P19,Parametrage!H:H,0)),"")</f>
        <v/>
      </c>
      <c r="Z19" s="73" t="str">
        <f>IFERROR(INDEX(Parametrage!K:K,MATCH(P19,Parametrage!L:L,0)),"")</f>
        <v/>
      </c>
      <c r="AC19" s="65"/>
      <c r="AD19" s="101" t="e">
        <f>+#REF!</f>
        <v>#REF!</v>
      </c>
      <c r="AS19" s="58"/>
      <c r="AT19" s="58"/>
      <c r="AU19" s="58"/>
      <c r="AV19" s="58"/>
      <c r="AW19" s="58"/>
      <c r="AX19" s="58"/>
    </row>
    <row r="20" spans="1:50" ht="17.45" customHeight="1" x14ac:dyDescent="0.2">
      <c r="A20" s="14">
        <f t="shared" si="1"/>
        <v>38</v>
      </c>
      <c r="B20" s="15">
        <f t="shared" si="2"/>
        <v>45187</v>
      </c>
      <c r="C20" s="53" t="str">
        <f>+IFERROR(INDEX(#REF!,MATCH(B20,#REF!,0)),"")</f>
        <v/>
      </c>
      <c r="D20" s="31" t="str">
        <f>IFERROR(INDEX(#REF!,MATCH(A20,#REF!,0)),"")</f>
        <v/>
      </c>
      <c r="E20" s="31" t="str">
        <f>IFERROR(INDEX(#REF!,MATCH($A20,#REF!,0)),"")</f>
        <v/>
      </c>
      <c r="F20" s="31" t="str">
        <f>IFERROR(INDEX(#REF!,MATCH($A20,#REF!,0)),"")</f>
        <v/>
      </c>
      <c r="G20" s="31" t="str">
        <f>IFERROR(INDEX(#REF!,MATCH($A20,#REF!,0)),"")</f>
        <v/>
      </c>
      <c r="H20" s="31" t="str">
        <f>IFERROR(INDEX(#REF!,MATCH($A20,#REF!,0)),"")</f>
        <v/>
      </c>
      <c r="I20" s="31"/>
      <c r="J20" s="31" t="str">
        <f>IFERROR(INDEX(Parametrage!D:D,MATCH(B20,Parametrage!F:F,0)),"")</f>
        <v/>
      </c>
      <c r="K20" s="31" t="str">
        <f>IFERROR(INDEX(Parametrage!I:I,MATCH(B20,Parametrage!J:J,0)),"")</f>
        <v/>
      </c>
      <c r="L20" s="18" t="str">
        <f>IFERROR(INDEX(Parametrage!G:G,MATCH(B20,Parametrage!H:H,0)),"")</f>
        <v/>
      </c>
      <c r="M20" s="73" t="str">
        <f>IFERROR(INDEX(Parametrage!K:K,MATCH(B20,Parametrage!L:L,0)),"")</f>
        <v/>
      </c>
      <c r="O20" s="14">
        <f t="shared" si="0"/>
        <v>42</v>
      </c>
      <c r="P20" s="15">
        <f t="shared" si="3"/>
        <v>45217</v>
      </c>
      <c r="Q20" s="53" t="str">
        <f>+IFERROR(INDEX(#REF!,MATCH(P20,#REF!,0)),"")</f>
        <v/>
      </c>
      <c r="R20" s="31" t="str">
        <f>IFERROR(INDEX(#REF!,MATCH(O20,#REF!,0)),"")</f>
        <v/>
      </c>
      <c r="S20" s="31" t="str">
        <f>IFERROR(INDEX(#REF!,MATCH($O20,#REF!,0)),"")</f>
        <v/>
      </c>
      <c r="T20" s="31" t="str">
        <f>IFERROR(INDEX(#REF!,MATCH($O20,#REF!,0)),"")</f>
        <v/>
      </c>
      <c r="U20" s="31" t="str">
        <f>IFERROR(INDEX(#REF!,MATCH($O20,#REF!,0)),"")</f>
        <v/>
      </c>
      <c r="V20" s="31" t="str">
        <f>IFERROR(INDEX(#REF!,MATCH($O20,#REF!,0)),"")</f>
        <v/>
      </c>
      <c r="W20" s="31" t="str">
        <f>IFERROR(INDEX(Parametrage!D:D,MATCH(P20,Parametrage!F:F,0)),"")</f>
        <v/>
      </c>
      <c r="X20" s="31" t="str">
        <f>IFERROR(INDEX(Parametrage!I:I,MATCH(P20,Parametrage!J:J,0)),"")</f>
        <v/>
      </c>
      <c r="Y20" s="18" t="str">
        <f>IFERROR(INDEX(Parametrage!G:G,MATCH(P20,Parametrage!H:H,0)),"")</f>
        <v/>
      </c>
      <c r="Z20" s="73" t="str">
        <f>IFERROR(INDEX(Parametrage!K:K,MATCH(P20,Parametrage!L:L,0)),"")</f>
        <v/>
      </c>
      <c r="AC20" s="65" t="e">
        <f>+#REF!</f>
        <v>#REF!</v>
      </c>
      <c r="AD20" s="101" t="e">
        <f>+#REF!</f>
        <v>#REF!</v>
      </c>
      <c r="AS20" s="58"/>
      <c r="AT20" s="58"/>
      <c r="AU20" s="58"/>
      <c r="AV20" s="58"/>
      <c r="AW20" s="58"/>
      <c r="AX20" s="58"/>
    </row>
    <row r="21" spans="1:50" ht="17.45" customHeight="1" x14ac:dyDescent="0.2">
      <c r="A21" s="14">
        <f t="shared" si="1"/>
        <v>38</v>
      </c>
      <c r="B21" s="15">
        <f t="shared" si="2"/>
        <v>45188</v>
      </c>
      <c r="C21" s="53" t="str">
        <f>+IFERROR(INDEX(#REF!,MATCH(B21,#REF!,0)),"")</f>
        <v/>
      </c>
      <c r="D21" s="31" t="str">
        <f>IFERROR(INDEX(#REF!,MATCH(A21,#REF!,0)),"")</f>
        <v/>
      </c>
      <c r="E21" s="31" t="str">
        <f>IFERROR(INDEX(#REF!,MATCH($A21,#REF!,0)),"")</f>
        <v/>
      </c>
      <c r="F21" s="31" t="str">
        <f>IFERROR(INDEX(#REF!,MATCH($A21,#REF!,0)),"")</f>
        <v/>
      </c>
      <c r="G21" s="31" t="str">
        <f>IFERROR(INDEX(#REF!,MATCH($A21,#REF!,0)),"")</f>
        <v/>
      </c>
      <c r="H21" s="31" t="str">
        <f>IFERROR(INDEX(#REF!,MATCH($A21,#REF!,0)),"")</f>
        <v/>
      </c>
      <c r="I21" s="31"/>
      <c r="J21" s="31" t="str">
        <f>IFERROR(INDEX(Parametrage!D:D,MATCH(B21,Parametrage!F:F,0)),"")</f>
        <v/>
      </c>
      <c r="K21" s="31" t="str">
        <f>IFERROR(INDEX(Parametrage!I:I,MATCH(B21,Parametrage!J:J,0)),"")</f>
        <v/>
      </c>
      <c r="L21" s="18" t="str">
        <f>IFERROR(INDEX(Parametrage!G:G,MATCH(B21,Parametrage!H:H,0)),"")</f>
        <v/>
      </c>
      <c r="M21" s="73" t="str">
        <f>IFERROR(INDEX(Parametrage!K:K,MATCH(B21,Parametrage!L:L,0)),"")</f>
        <v/>
      </c>
      <c r="O21" s="14">
        <f t="shared" si="0"/>
        <v>42</v>
      </c>
      <c r="P21" s="15">
        <f t="shared" si="3"/>
        <v>45218</v>
      </c>
      <c r="Q21" s="53" t="str">
        <f>+IFERROR(INDEX(#REF!,MATCH(P21,#REF!,0)),"")</f>
        <v/>
      </c>
      <c r="R21" s="31" t="str">
        <f>IFERROR(INDEX(#REF!,MATCH(O21,#REF!,0)),"")</f>
        <v/>
      </c>
      <c r="S21" s="31" t="str">
        <f>IFERROR(INDEX(#REF!,MATCH($O21,#REF!,0)),"")</f>
        <v/>
      </c>
      <c r="T21" s="31" t="str">
        <f>IFERROR(INDEX(#REF!,MATCH($O21,#REF!,0)),"")</f>
        <v/>
      </c>
      <c r="U21" s="31" t="str">
        <f>IFERROR(INDEX(#REF!,MATCH($O21,#REF!,0)),"")</f>
        <v/>
      </c>
      <c r="V21" s="31" t="str">
        <f>IFERROR(INDEX(#REF!,MATCH($O21,#REF!,0)),"")</f>
        <v/>
      </c>
      <c r="W21" s="31" t="str">
        <f>IFERROR(INDEX(Parametrage!D:D,MATCH(P21,Parametrage!F:F,0)),"")</f>
        <v/>
      </c>
      <c r="X21" s="31" t="str">
        <f>IFERROR(INDEX(Parametrage!I:I,MATCH(P21,Parametrage!J:J,0)),"")</f>
        <v/>
      </c>
      <c r="Y21" s="18" t="str">
        <f>IFERROR(INDEX(Parametrage!G:G,MATCH(P21,Parametrage!H:H,0)),"")</f>
        <v/>
      </c>
      <c r="Z21" s="73" t="str">
        <f>IFERROR(INDEX(Parametrage!K:K,MATCH(P21,Parametrage!L:L,0)),"")</f>
        <v/>
      </c>
      <c r="AC21" s="65"/>
      <c r="AD21" s="101" t="e">
        <f>+#REF!</f>
        <v>#REF!</v>
      </c>
      <c r="AS21" s="58"/>
      <c r="AT21" s="58"/>
      <c r="AU21" s="58"/>
      <c r="AV21" s="58"/>
      <c r="AW21" s="58"/>
      <c r="AX21" s="58"/>
    </row>
    <row r="22" spans="1:50" ht="17.45" customHeight="1" x14ac:dyDescent="0.2">
      <c r="A22" s="14">
        <f t="shared" si="1"/>
        <v>38</v>
      </c>
      <c r="B22" s="15">
        <f t="shared" si="2"/>
        <v>45189</v>
      </c>
      <c r="C22" s="53" t="str">
        <f>+IFERROR(INDEX(#REF!,MATCH(B22,#REF!,0)),"")</f>
        <v/>
      </c>
      <c r="D22" s="31" t="str">
        <f>IFERROR(INDEX(#REF!,MATCH(A22,#REF!,0)),"")</f>
        <v/>
      </c>
      <c r="E22" s="31" t="str">
        <f>IFERROR(INDEX(#REF!,MATCH($A22,#REF!,0)),"")</f>
        <v/>
      </c>
      <c r="F22" s="31" t="str">
        <f>IFERROR(INDEX(#REF!,MATCH($A22,#REF!,0)),"")</f>
        <v/>
      </c>
      <c r="G22" s="31" t="str">
        <f>IFERROR(INDEX(#REF!,MATCH($A22,#REF!,0)),"")</f>
        <v/>
      </c>
      <c r="H22" s="31" t="str">
        <f>IFERROR(INDEX(#REF!,MATCH($A22,#REF!,0)),"")</f>
        <v/>
      </c>
      <c r="I22" s="31"/>
      <c r="J22" s="31" t="str">
        <f>IFERROR(INDEX(Parametrage!D:D,MATCH(B22,Parametrage!F:F,0)),"")</f>
        <v/>
      </c>
      <c r="K22" s="31" t="str">
        <f>IFERROR(INDEX(Parametrage!I:I,MATCH(B22,Parametrage!J:J,0)),"")</f>
        <v/>
      </c>
      <c r="L22" s="18" t="str">
        <f>IFERROR(INDEX(Parametrage!G:G,MATCH(B22,Parametrage!H:H,0)),"")</f>
        <v/>
      </c>
      <c r="M22" s="73" t="str">
        <f>IFERROR(INDEX(Parametrage!K:K,MATCH(B22,Parametrage!L:L,0)),"")</f>
        <v/>
      </c>
      <c r="O22" s="14">
        <f t="shared" si="0"/>
        <v>42</v>
      </c>
      <c r="P22" s="15">
        <f t="shared" si="3"/>
        <v>45219</v>
      </c>
      <c r="Q22" s="53" t="str">
        <f>+IFERROR(INDEX(#REF!,MATCH(P22,#REF!,0)),"")</f>
        <v/>
      </c>
      <c r="R22" s="31" t="str">
        <f>IFERROR(INDEX(#REF!,MATCH(O22,#REF!,0)),"")</f>
        <v/>
      </c>
      <c r="S22" s="31" t="str">
        <f>IFERROR(INDEX(#REF!,MATCH($O22,#REF!,0)),"")</f>
        <v/>
      </c>
      <c r="T22" s="31" t="str">
        <f>IFERROR(INDEX(#REF!,MATCH($O22,#REF!,0)),"")</f>
        <v/>
      </c>
      <c r="U22" s="31" t="str">
        <f>IFERROR(INDEX(#REF!,MATCH($O22,#REF!,0)),"")</f>
        <v/>
      </c>
      <c r="V22" s="31" t="str">
        <f>IFERROR(INDEX(#REF!,MATCH($O22,#REF!,0)),"")</f>
        <v/>
      </c>
      <c r="W22" s="31" t="str">
        <f>IFERROR(INDEX(Parametrage!D:D,MATCH(P22,Parametrage!F:F,0)),"")</f>
        <v/>
      </c>
      <c r="X22" s="31" t="str">
        <f>IFERROR(INDEX(Parametrage!I:I,MATCH(P22,Parametrage!J:J,0)),"")</f>
        <v/>
      </c>
      <c r="Y22" s="18" t="str">
        <f>IFERROR(INDEX(Parametrage!G:G,MATCH(P22,Parametrage!H:H,0)),"")</f>
        <v/>
      </c>
      <c r="Z22" s="73" t="str">
        <f>IFERROR(INDEX(Parametrage!K:K,MATCH(P22,Parametrage!L:L,0)),"")</f>
        <v/>
      </c>
      <c r="AC22" s="65" t="e">
        <f>+#REF!</f>
        <v>#REF!</v>
      </c>
      <c r="AD22" s="101" t="e">
        <f>+#REF!</f>
        <v>#REF!</v>
      </c>
      <c r="AS22" s="58"/>
      <c r="AT22" s="58"/>
      <c r="AU22" s="58"/>
      <c r="AV22" s="58"/>
      <c r="AW22" s="58"/>
      <c r="AX22" s="58"/>
    </row>
    <row r="23" spans="1:50" ht="17.45" customHeight="1" x14ac:dyDescent="0.2">
      <c r="A23" s="14">
        <f t="shared" si="1"/>
        <v>38</v>
      </c>
      <c r="B23" s="15">
        <f t="shared" si="2"/>
        <v>45190</v>
      </c>
      <c r="C23" s="53" t="str">
        <f>+IFERROR(INDEX(#REF!,MATCH(B23,#REF!,0)),"")</f>
        <v/>
      </c>
      <c r="D23" s="31" t="str">
        <f>IFERROR(INDEX(#REF!,MATCH(A23,#REF!,0)),"")</f>
        <v/>
      </c>
      <c r="E23" s="31" t="str">
        <f>IFERROR(INDEX(#REF!,MATCH($A23,#REF!,0)),"")</f>
        <v/>
      </c>
      <c r="F23" s="31" t="str">
        <f>IFERROR(INDEX(#REF!,MATCH($A23,#REF!,0)),"")</f>
        <v/>
      </c>
      <c r="G23" s="31" t="str">
        <f>IFERROR(INDEX(#REF!,MATCH($A23,#REF!,0)),"")</f>
        <v/>
      </c>
      <c r="H23" s="31" t="str">
        <f>IFERROR(INDEX(#REF!,MATCH($A23,#REF!,0)),"")</f>
        <v/>
      </c>
      <c r="I23" s="31"/>
      <c r="J23" s="31" t="str">
        <f>IFERROR(INDEX(Parametrage!D:D,MATCH(B23,Parametrage!F:F,0)),"")</f>
        <v/>
      </c>
      <c r="K23" s="31" t="str">
        <f>IFERROR(INDEX(Parametrage!I:I,MATCH(B23,Parametrage!J:J,0)),"")</f>
        <v/>
      </c>
      <c r="L23" s="18" t="str">
        <f>IFERROR(INDEX(Parametrage!G:G,MATCH(B23,Parametrage!H:H,0)),"")</f>
        <v/>
      </c>
      <c r="M23" s="73" t="str">
        <f>IFERROR(INDEX(Parametrage!K:K,MATCH(B23,Parametrage!L:L,0)),"")</f>
        <v/>
      </c>
      <c r="O23" s="14">
        <f t="shared" si="0"/>
        <v>42</v>
      </c>
      <c r="P23" s="15">
        <f t="shared" si="3"/>
        <v>45220</v>
      </c>
      <c r="Q23" s="53" t="str">
        <f>+IFERROR(INDEX(#REF!,MATCH(P23,#REF!,0)),"")</f>
        <v/>
      </c>
      <c r="R23" s="31" t="str">
        <f>IFERROR(INDEX(#REF!,MATCH(O23,#REF!,0)),"")</f>
        <v/>
      </c>
      <c r="S23" s="31" t="str">
        <f>IFERROR(INDEX(#REF!,MATCH($O23,#REF!,0)),"")</f>
        <v/>
      </c>
      <c r="T23" s="31" t="str">
        <f>IFERROR(INDEX(#REF!,MATCH($O23,#REF!,0)),"")</f>
        <v/>
      </c>
      <c r="U23" s="31" t="str">
        <f>IFERROR(INDEX(#REF!,MATCH($O23,#REF!,0)),"")</f>
        <v/>
      </c>
      <c r="V23" s="31" t="str">
        <f>IFERROR(INDEX(#REF!,MATCH($O23,#REF!,0)),"")</f>
        <v/>
      </c>
      <c r="W23" s="31" t="str">
        <f>IFERROR(INDEX(Parametrage!D:D,MATCH(P23,Parametrage!F:F,0)),"")</f>
        <v/>
      </c>
      <c r="X23" s="31" t="str">
        <f>IFERROR(INDEX(Parametrage!I:I,MATCH(P23,Parametrage!J:J,0)),"")</f>
        <v/>
      </c>
      <c r="Y23" s="18" t="str">
        <f>IFERROR(INDEX(Parametrage!G:G,MATCH(P23,Parametrage!H:H,0)),"")</f>
        <v/>
      </c>
      <c r="Z23" s="73" t="str">
        <f>IFERROR(INDEX(Parametrage!K:K,MATCH(P23,Parametrage!L:L,0)),"")</f>
        <v/>
      </c>
      <c r="AC23" s="65"/>
      <c r="AD23" s="101" t="e">
        <f>+#REF!</f>
        <v>#REF!</v>
      </c>
      <c r="AS23" s="58"/>
      <c r="AT23" s="58"/>
      <c r="AU23" s="58"/>
      <c r="AV23" s="58"/>
      <c r="AW23" s="58"/>
      <c r="AX23" s="58"/>
    </row>
    <row r="24" spans="1:50" ht="17.45" customHeight="1" x14ac:dyDescent="0.2">
      <c r="A24" s="14">
        <f t="shared" si="1"/>
        <v>38</v>
      </c>
      <c r="B24" s="15">
        <f t="shared" si="2"/>
        <v>45191</v>
      </c>
      <c r="C24" s="53" t="str">
        <f>+IFERROR(INDEX(#REF!,MATCH(B24,#REF!,0)),"")</f>
        <v/>
      </c>
      <c r="D24" s="31" t="str">
        <f>IFERROR(INDEX(#REF!,MATCH(A24,#REF!,0)),"")</f>
        <v/>
      </c>
      <c r="E24" s="31" t="str">
        <f>IFERROR(INDEX(#REF!,MATCH($A24,#REF!,0)),"")</f>
        <v/>
      </c>
      <c r="F24" s="31" t="str">
        <f>IFERROR(INDEX(#REF!,MATCH($A24,#REF!,0)),"")</f>
        <v/>
      </c>
      <c r="G24" s="31" t="str">
        <f>IFERROR(INDEX(#REF!,MATCH($A24,#REF!,0)),"")</f>
        <v/>
      </c>
      <c r="H24" s="31" t="str">
        <f>IFERROR(INDEX(#REF!,MATCH($A24,#REF!,0)),"")</f>
        <v/>
      </c>
      <c r="I24" s="31"/>
      <c r="J24" s="31" t="str">
        <f>IFERROR(INDEX(Parametrage!D:D,MATCH(B24,Parametrage!F:F,0)),"")</f>
        <v/>
      </c>
      <c r="K24" s="31" t="str">
        <f>IFERROR(INDEX(Parametrage!I:I,MATCH(B24,Parametrage!J:J,0)),"")</f>
        <v/>
      </c>
      <c r="L24" s="18" t="str">
        <f>IFERROR(INDEX(Parametrage!G:G,MATCH(B24,Parametrage!H:H,0)),"")</f>
        <v/>
      </c>
      <c r="M24" s="73" t="str">
        <f>IFERROR(INDEX(Parametrage!K:K,MATCH(B24,Parametrage!L:L,0)),"")</f>
        <v/>
      </c>
      <c r="O24" s="14">
        <f t="shared" si="0"/>
        <v>42</v>
      </c>
      <c r="P24" s="15">
        <f t="shared" si="3"/>
        <v>45221</v>
      </c>
      <c r="Q24" s="53" t="str">
        <f>+IFERROR(INDEX(#REF!,MATCH(P24,#REF!,0)),"")</f>
        <v/>
      </c>
      <c r="R24" s="31" t="str">
        <f>IFERROR(INDEX(#REF!,MATCH(O24,#REF!,0)),"")</f>
        <v/>
      </c>
      <c r="S24" s="31" t="str">
        <f>IFERROR(INDEX(#REF!,MATCH($O24,#REF!,0)),"")</f>
        <v/>
      </c>
      <c r="T24" s="31" t="str">
        <f>IFERROR(INDEX(#REF!,MATCH($O24,#REF!,0)),"")</f>
        <v/>
      </c>
      <c r="U24" s="31" t="str">
        <f>IFERROR(INDEX(#REF!,MATCH($O24,#REF!,0)),"")</f>
        <v/>
      </c>
      <c r="V24" s="31" t="str">
        <f>IFERROR(INDEX(#REF!,MATCH($O24,#REF!,0)),"")</f>
        <v/>
      </c>
      <c r="W24" s="31" t="str">
        <f>IFERROR(INDEX(Parametrage!D:D,MATCH(P24,Parametrage!F:F,0)),"")</f>
        <v/>
      </c>
      <c r="X24" s="31" t="str">
        <f>IFERROR(INDEX(Parametrage!I:I,MATCH(P24,Parametrage!J:J,0)),"")</f>
        <v/>
      </c>
      <c r="Y24" s="18" t="str">
        <f>IFERROR(INDEX(Parametrage!G:G,MATCH(P24,Parametrage!H:H,0)),"")</f>
        <v/>
      </c>
      <c r="Z24" s="73" t="str">
        <f>IFERROR(INDEX(Parametrage!K:K,MATCH(P24,Parametrage!L:L,0)),"")</f>
        <v/>
      </c>
      <c r="AC24" s="65" t="e">
        <f>+#REF!</f>
        <v>#REF!</v>
      </c>
      <c r="AD24" s="101" t="e">
        <f>+#REF!</f>
        <v>#REF!</v>
      </c>
      <c r="AS24" s="58"/>
      <c r="AT24" s="58"/>
      <c r="AU24" s="58"/>
      <c r="AV24" s="58"/>
      <c r="AW24" s="58"/>
      <c r="AX24" s="58"/>
    </row>
    <row r="25" spans="1:50" ht="17.45" customHeight="1" x14ac:dyDescent="0.2">
      <c r="A25" s="14">
        <f t="shared" si="1"/>
        <v>38</v>
      </c>
      <c r="B25" s="15">
        <f t="shared" si="2"/>
        <v>45192</v>
      </c>
      <c r="C25" s="53" t="str">
        <f>+IFERROR(INDEX(#REF!,MATCH(B25,#REF!,0)),"")</f>
        <v/>
      </c>
      <c r="D25" s="31" t="str">
        <f>IFERROR(INDEX(#REF!,MATCH(A25,#REF!,0)),"")</f>
        <v/>
      </c>
      <c r="E25" s="31" t="str">
        <f>IFERROR(INDEX(#REF!,MATCH($A25,#REF!,0)),"")</f>
        <v/>
      </c>
      <c r="F25" s="31" t="str">
        <f>IFERROR(INDEX(#REF!,MATCH($A25,#REF!,0)),"")</f>
        <v/>
      </c>
      <c r="G25" s="31" t="str">
        <f>IFERROR(INDEX(#REF!,MATCH($A25,#REF!,0)),"")</f>
        <v/>
      </c>
      <c r="H25" s="31" t="str">
        <f>IFERROR(INDEX(#REF!,MATCH($A25,#REF!,0)),"")</f>
        <v/>
      </c>
      <c r="I25" s="31"/>
      <c r="J25" s="31" t="str">
        <f>IFERROR(INDEX(Parametrage!D:D,MATCH(B25,Parametrage!F:F,0)),"")</f>
        <v/>
      </c>
      <c r="K25" s="31" t="str">
        <f>IFERROR(INDEX(Parametrage!I:I,MATCH(B25,Parametrage!J:J,0)),"")</f>
        <v/>
      </c>
      <c r="L25" s="18" t="str">
        <f>IFERROR(INDEX(Parametrage!G:G,MATCH(B25,Parametrage!H:H,0)),"")</f>
        <v/>
      </c>
      <c r="M25" s="73" t="str">
        <f>IFERROR(INDEX(Parametrage!K:K,MATCH(B25,Parametrage!L:L,0)),"")</f>
        <v/>
      </c>
      <c r="O25" s="14">
        <f t="shared" si="0"/>
        <v>43</v>
      </c>
      <c r="P25" s="15">
        <f t="shared" si="3"/>
        <v>45222</v>
      </c>
      <c r="Q25" s="53" t="str">
        <f>+IFERROR(INDEX(#REF!,MATCH(P25,#REF!,0)),"")</f>
        <v/>
      </c>
      <c r="R25" s="31" t="str">
        <f>IFERROR(INDEX(#REF!,MATCH(O25,#REF!,0)),"")</f>
        <v/>
      </c>
      <c r="S25" s="31" t="str">
        <f>IFERROR(INDEX(#REF!,MATCH($O25,#REF!,0)),"")</f>
        <v/>
      </c>
      <c r="T25" s="31" t="str">
        <f>IFERROR(INDEX(#REF!,MATCH($O25,#REF!,0)),"")</f>
        <v/>
      </c>
      <c r="U25" s="31" t="str">
        <f>IFERROR(INDEX(#REF!,MATCH($O25,#REF!,0)),"")</f>
        <v/>
      </c>
      <c r="V25" s="31" t="str">
        <f>IFERROR(INDEX(#REF!,MATCH($O25,#REF!,0)),"")</f>
        <v/>
      </c>
      <c r="W25" s="31" t="str">
        <f>IFERROR(INDEX(Parametrage!D:D,MATCH(P25,Parametrage!F:F,0)),"")</f>
        <v/>
      </c>
      <c r="X25" s="31" t="str">
        <f>IFERROR(INDEX(Parametrage!I:I,MATCH(P25,Parametrage!J:J,0)),"")</f>
        <v/>
      </c>
      <c r="Y25" s="18" t="str">
        <f>IFERROR(INDEX(Parametrage!G:G,MATCH(P25,Parametrage!H:H,0)),"")</f>
        <v/>
      </c>
      <c r="Z25" s="73" t="str">
        <f>IFERROR(INDEX(Parametrage!K:K,MATCH(P25,Parametrage!L:L,0)),"")</f>
        <v/>
      </c>
      <c r="AC25" s="65"/>
      <c r="AD25" s="101" t="e">
        <f>+#REF!</f>
        <v>#REF!</v>
      </c>
      <c r="AS25" s="58"/>
      <c r="AT25" s="58"/>
      <c r="AU25" s="58"/>
      <c r="AV25" s="58"/>
      <c r="AW25" s="58"/>
      <c r="AX25" s="58"/>
    </row>
    <row r="26" spans="1:50" ht="17.45" customHeight="1" x14ac:dyDescent="0.2">
      <c r="A26" s="14">
        <f t="shared" si="1"/>
        <v>38</v>
      </c>
      <c r="B26" s="15">
        <f t="shared" si="2"/>
        <v>45193</v>
      </c>
      <c r="C26" s="53" t="str">
        <f>+IFERROR(INDEX(#REF!,MATCH(B26,#REF!,0)),"")</f>
        <v/>
      </c>
      <c r="D26" s="31" t="str">
        <f>IFERROR(INDEX(#REF!,MATCH(A26,#REF!,0)),"")</f>
        <v/>
      </c>
      <c r="E26" s="31" t="str">
        <f>IFERROR(INDEX(#REF!,MATCH($A26,#REF!,0)),"")</f>
        <v/>
      </c>
      <c r="F26" s="31" t="str">
        <f>IFERROR(INDEX(#REF!,MATCH($A26,#REF!,0)),"")</f>
        <v/>
      </c>
      <c r="G26" s="31" t="str">
        <f>IFERROR(INDEX(#REF!,MATCH($A26,#REF!,0)),"")</f>
        <v/>
      </c>
      <c r="H26" s="31" t="str">
        <f>IFERROR(INDEX(#REF!,MATCH($A26,#REF!,0)),"")</f>
        <v/>
      </c>
      <c r="I26" s="31"/>
      <c r="J26" s="31" t="str">
        <f>IFERROR(INDEX(Parametrage!D:D,MATCH(B26,Parametrage!F:F,0)),"")</f>
        <v/>
      </c>
      <c r="K26" s="31" t="str">
        <f>IFERROR(INDEX(Parametrage!I:I,MATCH(B26,Parametrage!J:J,0)),"")</f>
        <v/>
      </c>
      <c r="L26" s="18" t="str">
        <f>IFERROR(INDEX(Parametrage!G:G,MATCH(B26,Parametrage!H:H,0)),"")</f>
        <v/>
      </c>
      <c r="M26" s="73" t="str">
        <f>IFERROR(INDEX(Parametrage!K:K,MATCH(B26,Parametrage!L:L,0)),"")</f>
        <v/>
      </c>
      <c r="O26" s="14">
        <f t="shared" si="0"/>
        <v>43</v>
      </c>
      <c r="P26" s="15">
        <f t="shared" si="3"/>
        <v>45223</v>
      </c>
      <c r="Q26" s="53" t="str">
        <f>+IFERROR(INDEX(#REF!,MATCH(P26,#REF!,0)),"")</f>
        <v/>
      </c>
      <c r="R26" s="31" t="str">
        <f>IFERROR(INDEX(#REF!,MATCH(O26,#REF!,0)),"")</f>
        <v/>
      </c>
      <c r="S26" s="31" t="str">
        <f>IFERROR(INDEX(#REF!,MATCH($O26,#REF!,0)),"")</f>
        <v/>
      </c>
      <c r="T26" s="31" t="str">
        <f>IFERROR(INDEX(#REF!,MATCH($O26,#REF!,0)),"")</f>
        <v/>
      </c>
      <c r="U26" s="31" t="str">
        <f>IFERROR(INDEX(#REF!,MATCH($O26,#REF!,0)),"")</f>
        <v/>
      </c>
      <c r="V26" s="31" t="str">
        <f>IFERROR(INDEX(#REF!,MATCH($O26,#REF!,0)),"")</f>
        <v/>
      </c>
      <c r="W26" s="31" t="str">
        <f>IFERROR(INDEX(Parametrage!D:D,MATCH(P26,Parametrage!F:F,0)),"")</f>
        <v/>
      </c>
      <c r="X26" s="31" t="str">
        <f>IFERROR(INDEX(Parametrage!I:I,MATCH(P26,Parametrage!J:J,0)),"")</f>
        <v/>
      </c>
      <c r="Y26" s="18" t="str">
        <f>IFERROR(INDEX(Parametrage!G:G,MATCH(P26,Parametrage!H:H,0)),"")</f>
        <v/>
      </c>
      <c r="Z26" s="73" t="str">
        <f>IFERROR(INDEX(Parametrage!K:K,MATCH(P26,Parametrage!L:L,0)),"")</f>
        <v/>
      </c>
      <c r="AC26" s="65"/>
      <c r="AD26" s="101"/>
      <c r="AS26" s="58"/>
      <c r="AT26" s="58"/>
      <c r="AU26" s="58"/>
      <c r="AV26" s="58"/>
      <c r="AW26" s="58"/>
      <c r="AX26" s="58"/>
    </row>
    <row r="27" spans="1:50" ht="17.45" customHeight="1" x14ac:dyDescent="0.2">
      <c r="A27" s="14">
        <f t="shared" si="1"/>
        <v>39</v>
      </c>
      <c r="B27" s="15">
        <f t="shared" si="2"/>
        <v>45194</v>
      </c>
      <c r="C27" s="53" t="str">
        <f>+IFERROR(INDEX(#REF!,MATCH(B27,#REF!,0)),"")</f>
        <v/>
      </c>
      <c r="D27" s="31" t="str">
        <f>IFERROR(INDEX(#REF!,MATCH(A27,#REF!,0)),"")</f>
        <v/>
      </c>
      <c r="E27" s="31" t="str">
        <f>IFERROR(INDEX(#REF!,MATCH($A27,#REF!,0)),"")</f>
        <v/>
      </c>
      <c r="F27" s="31" t="str">
        <f>IFERROR(INDEX(#REF!,MATCH($A27,#REF!,0)),"")</f>
        <v/>
      </c>
      <c r="G27" s="31" t="str">
        <f>IFERROR(INDEX(#REF!,MATCH($A27,#REF!,0)),"")</f>
        <v/>
      </c>
      <c r="H27" s="31" t="str">
        <f>IFERROR(INDEX(#REF!,MATCH($A27,#REF!,0)),"")</f>
        <v/>
      </c>
      <c r="I27" s="31"/>
      <c r="J27" s="31" t="str">
        <f>IFERROR(INDEX(Parametrage!D:D,MATCH(B27,Parametrage!F:F,0)),"")</f>
        <v/>
      </c>
      <c r="K27" s="31" t="str">
        <f>IFERROR(INDEX(Parametrage!I:I,MATCH(B27,Parametrage!J:J,0)),"")</f>
        <v/>
      </c>
      <c r="L27" s="18" t="str">
        <f>IFERROR(INDEX(Parametrage!G:G,MATCH(B27,Parametrage!H:H,0)),"")</f>
        <v/>
      </c>
      <c r="M27" s="73" t="str">
        <f>IFERROR(INDEX(Parametrage!K:K,MATCH(B27,Parametrage!L:L,0)),"")</f>
        <v/>
      </c>
      <c r="O27" s="14">
        <f t="shared" si="0"/>
        <v>43</v>
      </c>
      <c r="P27" s="15">
        <f t="shared" si="3"/>
        <v>45224</v>
      </c>
      <c r="Q27" s="53" t="str">
        <f>+IFERROR(INDEX(#REF!,MATCH(P27,#REF!,0)),"")</f>
        <v/>
      </c>
      <c r="R27" s="31" t="str">
        <f>IFERROR(INDEX(#REF!,MATCH(O27,#REF!,0)),"")</f>
        <v/>
      </c>
      <c r="S27" s="31" t="str">
        <f>IFERROR(INDEX(#REF!,MATCH($O27,#REF!,0)),"")</f>
        <v/>
      </c>
      <c r="T27" s="31" t="str">
        <f>IFERROR(INDEX(#REF!,MATCH($O27,#REF!,0)),"")</f>
        <v/>
      </c>
      <c r="U27" s="31" t="str">
        <f>IFERROR(INDEX(#REF!,MATCH($O27,#REF!,0)),"")</f>
        <v/>
      </c>
      <c r="V27" s="31" t="str">
        <f>IFERROR(INDEX(#REF!,MATCH($O27,#REF!,0)),"")</f>
        <v/>
      </c>
      <c r="W27" s="31" t="str">
        <f>IFERROR(INDEX(Parametrage!D:D,MATCH(P27,Parametrage!F:F,0)),"")</f>
        <v/>
      </c>
      <c r="X27" s="31" t="str">
        <f>IFERROR(INDEX(Parametrage!I:I,MATCH(P27,Parametrage!J:J,0)),"")</f>
        <v/>
      </c>
      <c r="Y27" s="18" t="str">
        <f>IFERROR(INDEX(Parametrage!G:G,MATCH(P27,Parametrage!H:H,0)),"")</f>
        <v/>
      </c>
      <c r="Z27" s="73" t="str">
        <f>IFERROR(INDEX(Parametrage!K:K,MATCH(P27,Parametrage!L:L,0)),"")</f>
        <v/>
      </c>
      <c r="AC27" s="65"/>
      <c r="AD27" s="101"/>
      <c r="AS27" s="58"/>
      <c r="AT27" s="58"/>
      <c r="AU27" s="58"/>
      <c r="AV27" s="58"/>
      <c r="AW27" s="58"/>
      <c r="AX27" s="58"/>
    </row>
    <row r="28" spans="1:50" ht="17.45" customHeight="1" x14ac:dyDescent="0.2">
      <c r="A28" s="14">
        <f t="shared" si="1"/>
        <v>39</v>
      </c>
      <c r="B28" s="15">
        <f t="shared" si="2"/>
        <v>45195</v>
      </c>
      <c r="C28" s="53" t="str">
        <f>+IFERROR(INDEX(#REF!,MATCH(B28,#REF!,0)),"")</f>
        <v/>
      </c>
      <c r="D28" s="31" t="str">
        <f>IFERROR(INDEX(#REF!,MATCH(A28,#REF!,0)),"")</f>
        <v/>
      </c>
      <c r="E28" s="31" t="str">
        <f>IFERROR(INDEX(#REF!,MATCH($A28,#REF!,0)),"")</f>
        <v/>
      </c>
      <c r="F28" s="31" t="str">
        <f>IFERROR(INDEX(#REF!,MATCH($A28,#REF!,0)),"")</f>
        <v/>
      </c>
      <c r="G28" s="31" t="str">
        <f>IFERROR(INDEX(#REF!,MATCH($A28,#REF!,0)),"")</f>
        <v/>
      </c>
      <c r="H28" s="31" t="str">
        <f>IFERROR(INDEX(#REF!,MATCH($A28,#REF!,0)),"")</f>
        <v/>
      </c>
      <c r="I28" s="31"/>
      <c r="J28" s="31" t="str">
        <f>IFERROR(INDEX(Parametrage!D:D,MATCH(B28,Parametrage!F:F,0)),"")</f>
        <v/>
      </c>
      <c r="K28" s="31" t="str">
        <f>IFERROR(INDEX(Parametrage!I:I,MATCH(B28,Parametrage!J:J,0)),"")</f>
        <v/>
      </c>
      <c r="L28" s="18" t="str">
        <f>IFERROR(INDEX(Parametrage!G:G,MATCH(B28,Parametrage!H:H,0)),"")</f>
        <v/>
      </c>
      <c r="M28" s="73" t="str">
        <f>IFERROR(INDEX(Parametrage!K:K,MATCH(B28,Parametrage!L:L,0)),"")</f>
        <v/>
      </c>
      <c r="O28" s="14">
        <f t="shared" si="0"/>
        <v>43</v>
      </c>
      <c r="P28" s="15">
        <f t="shared" si="3"/>
        <v>45225</v>
      </c>
      <c r="Q28" s="53" t="str">
        <f>+IFERROR(INDEX(#REF!,MATCH(P28,#REF!,0)),"")</f>
        <v/>
      </c>
      <c r="R28" s="31" t="str">
        <f>IFERROR(INDEX(#REF!,MATCH(O28,#REF!,0)),"")</f>
        <v/>
      </c>
      <c r="S28" s="31" t="str">
        <f>IFERROR(INDEX(#REF!,MATCH($O28,#REF!,0)),"")</f>
        <v/>
      </c>
      <c r="T28" s="31" t="str">
        <f>IFERROR(INDEX(#REF!,MATCH($O28,#REF!,0)),"")</f>
        <v/>
      </c>
      <c r="U28" s="31" t="str">
        <f>IFERROR(INDEX(#REF!,MATCH($O28,#REF!,0)),"")</f>
        <v/>
      </c>
      <c r="V28" s="31" t="str">
        <f>IFERROR(INDEX(#REF!,MATCH($O28,#REF!,0)),"")</f>
        <v/>
      </c>
      <c r="W28" s="31" t="str">
        <f>IFERROR(INDEX(Parametrage!D:D,MATCH(P28,Parametrage!F:F,0)),"")</f>
        <v/>
      </c>
      <c r="X28" s="31" t="str">
        <f>IFERROR(INDEX(Parametrage!I:I,MATCH(P28,Parametrage!J:J,0)),"")</f>
        <v/>
      </c>
      <c r="Y28" s="18" t="str">
        <f>IFERROR(INDEX(Parametrage!G:G,MATCH(P28,Parametrage!H:H,0)),"")</f>
        <v/>
      </c>
      <c r="Z28" s="73" t="str">
        <f>IFERROR(INDEX(Parametrage!K:K,MATCH(P28,Parametrage!L:L,0)),"")</f>
        <v/>
      </c>
      <c r="AS28" s="58"/>
      <c r="AT28" s="58"/>
      <c r="AU28" s="58"/>
      <c r="AV28" s="58"/>
      <c r="AW28" s="58"/>
      <c r="AX28" s="58"/>
    </row>
    <row r="29" spans="1:50" ht="17.45" customHeight="1" x14ac:dyDescent="0.2">
      <c r="A29" s="14">
        <f t="shared" si="1"/>
        <v>39</v>
      </c>
      <c r="B29" s="15">
        <f t="shared" si="2"/>
        <v>45196</v>
      </c>
      <c r="C29" s="53" t="str">
        <f>+IFERROR(INDEX(#REF!,MATCH(B29,#REF!,0)),"")</f>
        <v/>
      </c>
      <c r="D29" s="31" t="str">
        <f>IFERROR(INDEX(#REF!,MATCH(A29,#REF!,0)),"")</f>
        <v/>
      </c>
      <c r="E29" s="31" t="str">
        <f>IFERROR(INDEX(#REF!,MATCH($A29,#REF!,0)),"")</f>
        <v/>
      </c>
      <c r="F29" s="31" t="str">
        <f>IFERROR(INDEX(#REF!,MATCH($A29,#REF!,0)),"")</f>
        <v/>
      </c>
      <c r="G29" s="31" t="str">
        <f>IFERROR(INDEX(#REF!,MATCH($A29,#REF!,0)),"")</f>
        <v/>
      </c>
      <c r="H29" s="31" t="str">
        <f>IFERROR(INDEX(#REF!,MATCH($A29,#REF!,0)),"")</f>
        <v/>
      </c>
      <c r="I29" s="31"/>
      <c r="J29" s="31" t="str">
        <f>IFERROR(INDEX(Parametrage!D:D,MATCH(B29,Parametrage!F:F,0)),"")</f>
        <v/>
      </c>
      <c r="K29" s="31" t="str">
        <f>IFERROR(INDEX(Parametrage!I:I,MATCH(B29,Parametrage!J:J,0)),"")</f>
        <v/>
      </c>
      <c r="L29" s="18" t="str">
        <f>IFERROR(INDEX(Parametrage!G:G,MATCH(B29,Parametrage!H:H,0)),"")</f>
        <v/>
      </c>
      <c r="M29" s="73" t="str">
        <f>IFERROR(INDEX(Parametrage!K:K,MATCH(B29,Parametrage!L:L,0)),"")</f>
        <v/>
      </c>
      <c r="O29" s="14">
        <f t="shared" si="0"/>
        <v>43</v>
      </c>
      <c r="P29" s="15">
        <f t="shared" si="3"/>
        <v>45226</v>
      </c>
      <c r="Q29" s="53" t="str">
        <f>+IFERROR(INDEX(#REF!,MATCH(P29,#REF!,0)),"")</f>
        <v/>
      </c>
      <c r="R29" s="31" t="str">
        <f>IFERROR(INDEX(#REF!,MATCH(O29,#REF!,0)),"")</f>
        <v/>
      </c>
      <c r="S29" s="31" t="str">
        <f>IFERROR(INDEX(#REF!,MATCH($O29,#REF!,0)),"")</f>
        <v/>
      </c>
      <c r="T29" s="31" t="str">
        <f>IFERROR(INDEX(#REF!,MATCH($O29,#REF!,0)),"")</f>
        <v/>
      </c>
      <c r="U29" s="31" t="str">
        <f>IFERROR(INDEX(#REF!,MATCH($O29,#REF!,0)),"")</f>
        <v/>
      </c>
      <c r="V29" s="31" t="str">
        <f>IFERROR(INDEX(#REF!,MATCH($O29,#REF!,0)),"")</f>
        <v/>
      </c>
      <c r="W29" s="31" t="str">
        <f>IFERROR(INDEX(Parametrage!D:D,MATCH(P29,Parametrage!F:F,0)),"")</f>
        <v/>
      </c>
      <c r="X29" s="31" t="str">
        <f>IFERROR(INDEX(Parametrage!I:I,MATCH(P29,Parametrage!J:J,0)),"")</f>
        <v/>
      </c>
      <c r="Y29" s="18" t="str">
        <f>IFERROR(INDEX(Parametrage!G:G,MATCH(P29,Parametrage!H:H,0)),"")</f>
        <v/>
      </c>
      <c r="Z29" s="73" t="str">
        <f>IFERROR(INDEX(Parametrage!K:K,MATCH(P29,Parametrage!L:L,0)),"")</f>
        <v/>
      </c>
      <c r="AS29" s="58"/>
      <c r="AT29" s="58"/>
      <c r="AU29" s="58"/>
      <c r="AV29" s="58"/>
      <c r="AW29" s="58"/>
      <c r="AX29" s="58"/>
    </row>
    <row r="30" spans="1:50" ht="17.45" customHeight="1" x14ac:dyDescent="0.2">
      <c r="A30" s="14">
        <f t="shared" si="1"/>
        <v>39</v>
      </c>
      <c r="B30" s="15">
        <f t="shared" si="2"/>
        <v>45197</v>
      </c>
      <c r="C30" s="53" t="str">
        <f>+IFERROR(INDEX(#REF!,MATCH(B30,#REF!,0)),"")</f>
        <v/>
      </c>
      <c r="D30" s="31" t="str">
        <f>IFERROR(INDEX(#REF!,MATCH(A30,#REF!,0)),"")</f>
        <v/>
      </c>
      <c r="E30" s="31" t="str">
        <f>IFERROR(INDEX(#REF!,MATCH($A30,#REF!,0)),"")</f>
        <v/>
      </c>
      <c r="F30" s="31" t="str">
        <f>IFERROR(INDEX(#REF!,MATCH($A30,#REF!,0)),"")</f>
        <v/>
      </c>
      <c r="G30" s="31" t="str">
        <f>IFERROR(INDEX(#REF!,MATCH($A30,#REF!,0)),"")</f>
        <v/>
      </c>
      <c r="H30" s="31" t="str">
        <f>IFERROR(INDEX(#REF!,MATCH($A30,#REF!,0)),"")</f>
        <v/>
      </c>
      <c r="I30" s="31"/>
      <c r="J30" s="31" t="str">
        <f>IFERROR(INDEX(Parametrage!D:D,MATCH(B30,Parametrage!F:F,0)),"")</f>
        <v/>
      </c>
      <c r="K30" s="31" t="str">
        <f>IFERROR(INDEX(Parametrage!I:I,MATCH(B30,Parametrage!J:J,0)),"")</f>
        <v/>
      </c>
      <c r="L30" s="18" t="str">
        <f>IFERROR(INDEX(Parametrage!G:G,MATCH(B30,Parametrage!H:H,0)),"")</f>
        <v/>
      </c>
      <c r="M30" s="73" t="str">
        <f>IFERROR(INDEX(Parametrage!K:K,MATCH(B30,Parametrage!L:L,0)),"")</f>
        <v/>
      </c>
      <c r="O30" s="14">
        <f t="shared" si="0"/>
        <v>43</v>
      </c>
      <c r="P30" s="15">
        <f t="shared" si="3"/>
        <v>45227</v>
      </c>
      <c r="Q30" s="53" t="str">
        <f>+IFERROR(INDEX(#REF!,MATCH(P30,#REF!,0)),"")</f>
        <v/>
      </c>
      <c r="R30" s="31" t="str">
        <f>IFERROR(INDEX(#REF!,MATCH(O30,#REF!,0)),"")</f>
        <v/>
      </c>
      <c r="S30" s="31" t="str">
        <f>IFERROR(INDEX(#REF!,MATCH($O30,#REF!,0)),"")</f>
        <v/>
      </c>
      <c r="T30" s="31" t="str">
        <f>IFERROR(INDEX(#REF!,MATCH($O30,#REF!,0)),"")</f>
        <v/>
      </c>
      <c r="U30" s="31" t="str">
        <f>IFERROR(INDEX(#REF!,MATCH($O30,#REF!,0)),"")</f>
        <v/>
      </c>
      <c r="V30" s="31" t="str">
        <f>IFERROR(INDEX(#REF!,MATCH($O30,#REF!,0)),"")</f>
        <v/>
      </c>
      <c r="W30" s="31" t="str">
        <f>IFERROR(INDEX(Parametrage!D:D,MATCH(P30,Parametrage!F:F,0)),"")</f>
        <v/>
      </c>
      <c r="X30" s="31" t="str">
        <f>IFERROR(INDEX(Parametrage!I:I,MATCH(P30,Parametrage!J:J,0)),"")</f>
        <v/>
      </c>
      <c r="Y30" s="18" t="str">
        <f>IFERROR(INDEX(Parametrage!G:G,MATCH(P30,Parametrage!H:H,0)),"")</f>
        <v/>
      </c>
      <c r="Z30" s="73" t="str">
        <f>IFERROR(INDEX(Parametrage!K:K,MATCH(P30,Parametrage!L:L,0)),"")</f>
        <v/>
      </c>
      <c r="AS30" s="58"/>
      <c r="AT30" s="58"/>
      <c r="AU30" s="58"/>
      <c r="AV30" s="58"/>
      <c r="AW30" s="58"/>
      <c r="AX30" s="58"/>
    </row>
    <row r="31" spans="1:50" ht="17.45" customHeight="1" x14ac:dyDescent="0.2">
      <c r="A31" s="14">
        <f t="shared" si="1"/>
        <v>39</v>
      </c>
      <c r="B31" s="15">
        <f>IFERROR(IF(MONTH(B30)=MONTH(B30+1),B30+1,""),"")</f>
        <v>45198</v>
      </c>
      <c r="C31" s="53" t="str">
        <f>+IFERROR(INDEX(#REF!,MATCH(B31,#REF!,0)),"")</f>
        <v/>
      </c>
      <c r="D31" s="31" t="str">
        <f>IFERROR(INDEX(#REF!,MATCH(A31,#REF!,0)),"")</f>
        <v/>
      </c>
      <c r="E31" s="31" t="str">
        <f>IFERROR(INDEX(#REF!,MATCH($A31,#REF!,0)),"")</f>
        <v/>
      </c>
      <c r="F31" s="31" t="str">
        <f>IFERROR(INDEX(#REF!,MATCH($A31,#REF!,0)),"")</f>
        <v/>
      </c>
      <c r="G31" s="31" t="str">
        <f>IFERROR(INDEX(#REF!,MATCH($A31,#REF!,0)),"")</f>
        <v/>
      </c>
      <c r="H31" s="31" t="str">
        <f>IFERROR(INDEX(#REF!,MATCH($A31,#REF!,0)),"")</f>
        <v/>
      </c>
      <c r="I31" s="31"/>
      <c r="J31" s="31" t="str">
        <f>IFERROR(INDEX(Parametrage!D:D,MATCH(B31,Parametrage!F:F,0)),"")</f>
        <v/>
      </c>
      <c r="K31" s="31" t="str">
        <f>IFERROR(INDEX(Parametrage!I:I,MATCH(B31,Parametrage!J:J,0)),"")</f>
        <v/>
      </c>
      <c r="L31" s="18" t="str">
        <f>IFERROR(INDEX(Parametrage!G:G,MATCH(B31,Parametrage!H:H,0)),"")</f>
        <v/>
      </c>
      <c r="M31" s="73" t="str">
        <f>IFERROR(INDEX(Parametrage!K:K,MATCH(B31,Parametrage!L:L,0)),"")</f>
        <v/>
      </c>
      <c r="O31" s="14">
        <f t="shared" si="0"/>
        <v>43</v>
      </c>
      <c r="P31" s="15">
        <f>IFERROR(IF(MONTH(P30)=MONTH(P30+1),P30+1,""),"")</f>
        <v>45228</v>
      </c>
      <c r="Q31" s="53" t="str">
        <f>+IFERROR(INDEX(#REF!,MATCH(P31,#REF!,0)),"")</f>
        <v/>
      </c>
      <c r="R31" s="31" t="str">
        <f>IFERROR(INDEX(#REF!,MATCH(O31,#REF!,0)),"")</f>
        <v/>
      </c>
      <c r="S31" s="31" t="str">
        <f>IFERROR(INDEX(#REF!,MATCH($O31,#REF!,0)),"")</f>
        <v/>
      </c>
      <c r="T31" s="31" t="str">
        <f>IFERROR(INDEX(#REF!,MATCH($O31,#REF!,0)),"")</f>
        <v/>
      </c>
      <c r="U31" s="31" t="str">
        <f>IFERROR(INDEX(#REF!,MATCH($O31,#REF!,0)),"")</f>
        <v/>
      </c>
      <c r="V31" s="31" t="str">
        <f>IFERROR(INDEX(#REF!,MATCH($O31,#REF!,0)),"")</f>
        <v/>
      </c>
      <c r="W31" s="31" t="str">
        <f>IFERROR(INDEX(Parametrage!D:D,MATCH(P31,Parametrage!F:F,0)),"")</f>
        <v/>
      </c>
      <c r="X31" s="31" t="str">
        <f>IFERROR(INDEX(Parametrage!I:I,MATCH(P31,Parametrage!J:J,0)),"")</f>
        <v/>
      </c>
      <c r="Y31" s="18" t="str">
        <f>IFERROR(INDEX(Parametrage!G:G,MATCH(P31,Parametrage!H:H,0)),"")</f>
        <v/>
      </c>
      <c r="Z31" s="73" t="str">
        <f>IFERROR(INDEX(Parametrage!K:K,MATCH(P31,Parametrage!L:L,0)),"")</f>
        <v/>
      </c>
      <c r="AS31" s="58"/>
      <c r="AT31" s="58"/>
      <c r="AU31" s="58"/>
      <c r="AV31" s="58"/>
      <c r="AW31" s="58"/>
      <c r="AX31" s="58"/>
    </row>
    <row r="32" spans="1:50" ht="17.45" customHeight="1" x14ac:dyDescent="0.2">
      <c r="A32" s="14">
        <f t="shared" si="1"/>
        <v>39</v>
      </c>
      <c r="B32" s="15">
        <f t="shared" ref="B32:B33" si="4">IFERROR(IF(MONTH(B31)=MONTH(B31+1),B31+1,""),"")</f>
        <v>45199</v>
      </c>
      <c r="C32" s="53" t="str">
        <f>+IFERROR(INDEX(#REF!,MATCH(B32,#REF!,0)),"")</f>
        <v/>
      </c>
      <c r="D32" s="31" t="str">
        <f>IFERROR(INDEX(#REF!,MATCH(A32,#REF!,0)),"")</f>
        <v/>
      </c>
      <c r="E32" s="31" t="str">
        <f>IFERROR(INDEX(#REF!,MATCH($A32,#REF!,0)),"")</f>
        <v/>
      </c>
      <c r="F32" s="31" t="str">
        <f>IFERROR(INDEX(#REF!,MATCH($A32,#REF!,0)),"")</f>
        <v/>
      </c>
      <c r="G32" s="31" t="str">
        <f>IFERROR(INDEX(#REF!,MATCH($A32,#REF!,0)),"")</f>
        <v/>
      </c>
      <c r="H32" s="31" t="str">
        <f>IFERROR(INDEX(#REF!,MATCH($A32,#REF!,0)),"")</f>
        <v/>
      </c>
      <c r="I32" s="31"/>
      <c r="J32" s="31" t="str">
        <f>IFERROR(INDEX(Parametrage!D:D,MATCH(B32,Parametrage!F:F,0)),"")</f>
        <v/>
      </c>
      <c r="K32" s="31" t="str">
        <f>IFERROR(INDEX(Parametrage!I:I,MATCH(B32,Parametrage!J:J,0)),"")</f>
        <v/>
      </c>
      <c r="L32" s="18" t="str">
        <f>IFERROR(INDEX(Parametrage!G:G,MATCH(B32,Parametrage!H:H,0)),"")</f>
        <v/>
      </c>
      <c r="M32" s="73" t="str">
        <f>IFERROR(INDEX(Parametrage!K:K,MATCH(B32,Parametrage!L:L,0)),"")</f>
        <v/>
      </c>
      <c r="O32" s="14">
        <f t="shared" si="0"/>
        <v>44</v>
      </c>
      <c r="P32" s="15">
        <f t="shared" ref="P32:P33" si="5">IFERROR(IF(MONTH(P31)=MONTH(P31+1),P31+1,""),"")</f>
        <v>45229</v>
      </c>
      <c r="Q32" s="53" t="str">
        <f>+IFERROR(INDEX(#REF!,MATCH(P32,#REF!,0)),"")</f>
        <v/>
      </c>
      <c r="R32" s="31" t="str">
        <f>IFERROR(INDEX(#REF!,MATCH(O32,#REF!,0)),"")</f>
        <v/>
      </c>
      <c r="S32" s="31" t="str">
        <f>IFERROR(INDEX(#REF!,MATCH($O32,#REF!,0)),"")</f>
        <v/>
      </c>
      <c r="T32" s="31" t="str">
        <f>IFERROR(INDEX(#REF!,MATCH($O32,#REF!,0)),"")</f>
        <v/>
      </c>
      <c r="U32" s="31" t="str">
        <f>IFERROR(INDEX(#REF!,MATCH($O32,#REF!,0)),"")</f>
        <v/>
      </c>
      <c r="V32" s="31" t="str">
        <f>IFERROR(INDEX(#REF!,MATCH($O32,#REF!,0)),"")</f>
        <v/>
      </c>
      <c r="W32" s="31" t="str">
        <f>IFERROR(INDEX(Parametrage!D:D,MATCH(P32,Parametrage!F:F,0)),"")</f>
        <v/>
      </c>
      <c r="X32" s="31" t="str">
        <f>IFERROR(INDEX(Parametrage!I:I,MATCH(P32,Parametrage!J:J,0)),"")</f>
        <v/>
      </c>
      <c r="Y32" s="18" t="str">
        <f>IFERROR(INDEX(Parametrage!G:G,MATCH(P32,Parametrage!H:H,0)),"")</f>
        <v/>
      </c>
      <c r="Z32" s="73" t="str">
        <f>IFERROR(INDEX(Parametrage!K:K,MATCH(P32,Parametrage!L:L,0)),"")</f>
        <v/>
      </c>
      <c r="AS32" s="58"/>
      <c r="AT32" s="58"/>
      <c r="AU32" s="58"/>
      <c r="AV32" s="58"/>
      <c r="AW32" s="58"/>
      <c r="AX32" s="58"/>
    </row>
    <row r="33" spans="1:72" ht="17.45" customHeight="1" thickBot="1" x14ac:dyDescent="0.25">
      <c r="A33" s="16"/>
      <c r="B33" s="17" t="str">
        <f t="shared" si="4"/>
        <v/>
      </c>
      <c r="C33" s="54" t="str">
        <f>+IFERROR(INDEX(#REF!,MATCH(B33,#REF!,0)),"")</f>
        <v/>
      </c>
      <c r="D33" s="32" t="str">
        <f>IFERROR(INDEX(#REF!,MATCH(A33,#REF!,0)),"")</f>
        <v/>
      </c>
      <c r="E33" s="32" t="str">
        <f>IFERROR(INDEX(#REF!,MATCH($A33,#REF!,0)),"")</f>
        <v/>
      </c>
      <c r="F33" s="32" t="str">
        <f>IFERROR(INDEX(#REF!,MATCH($A33,#REF!,0)),"")</f>
        <v/>
      </c>
      <c r="G33" s="32" t="str">
        <f>IFERROR(INDEX(#REF!,MATCH($A33,#REF!,0)),"")</f>
        <v/>
      </c>
      <c r="H33" s="32" t="str">
        <f>IFERROR(INDEX(#REF!,MATCH($A33,#REF!,0)),"")</f>
        <v/>
      </c>
      <c r="I33" s="32"/>
      <c r="J33" s="32" t="str">
        <f>IFERROR(INDEX(Parametrage!D:D,MATCH(B33,Parametrage!F:F,0)),"")</f>
        <v/>
      </c>
      <c r="K33" s="32" t="str">
        <f>IFERROR(INDEX(Parametrage!I:I,MATCH(B33,Parametrage!J:J,0)),"")</f>
        <v/>
      </c>
      <c r="L33" s="19" t="str">
        <f>IFERROR(INDEX(Parametrage!G:G,MATCH(B33,Parametrage!H:H,0)),"")</f>
        <v/>
      </c>
      <c r="M33" s="74" t="str">
        <f>IFERROR(INDEX(Parametrage!K:K,MATCH(B33,Parametrage!L:L,0)),"")</f>
        <v/>
      </c>
      <c r="O33" s="16">
        <f t="shared" si="0"/>
        <v>44</v>
      </c>
      <c r="P33" s="17">
        <f t="shared" si="5"/>
        <v>45230</v>
      </c>
      <c r="Q33" s="54" t="str">
        <f>+IFERROR(INDEX(#REF!,MATCH(P33,#REF!,0)),"")</f>
        <v/>
      </c>
      <c r="R33" s="32" t="str">
        <f>IFERROR(INDEX(#REF!,MATCH(O33,#REF!,0)),"")</f>
        <v/>
      </c>
      <c r="S33" s="32" t="str">
        <f>IFERROR(INDEX(#REF!,MATCH($O33,#REF!,0)),"")</f>
        <v/>
      </c>
      <c r="T33" s="32" t="str">
        <f>IFERROR(INDEX(#REF!,MATCH($O33,#REF!,0)),"")</f>
        <v/>
      </c>
      <c r="U33" s="32" t="str">
        <f>IFERROR(INDEX(#REF!,MATCH($O33,#REF!,0)),"")</f>
        <v/>
      </c>
      <c r="V33" s="32" t="str">
        <f>IFERROR(INDEX(#REF!,MATCH($O33,#REF!,0)),"")</f>
        <v/>
      </c>
      <c r="W33" s="32" t="str">
        <f>IFERROR(INDEX(Parametrage!D:D,MATCH(P33,Parametrage!F:F,0)),"")</f>
        <v/>
      </c>
      <c r="X33" s="32" t="str">
        <f>IFERROR(INDEX(Parametrage!I:I,MATCH(P33,Parametrage!J:J,0)),"")</f>
        <v/>
      </c>
      <c r="Y33" s="19" t="str">
        <f>IFERROR(INDEX(Parametrage!G:G,MATCH(P33,Parametrage!H:H,0)),"")</f>
        <v/>
      </c>
      <c r="Z33" s="74" t="str">
        <f>IFERROR(INDEX(Parametrage!K:K,MATCH(P33,Parametrage!L:L,0)),"")</f>
        <v/>
      </c>
      <c r="AS33" s="58"/>
      <c r="AT33" s="58"/>
      <c r="AU33" s="58"/>
      <c r="AV33" s="58"/>
      <c r="AW33" s="58"/>
      <c r="AX33" s="58"/>
      <c r="BR33" s="8"/>
      <c r="BS33" s="8"/>
      <c r="BT33" s="8"/>
    </row>
    <row r="34" spans="1:72" ht="6.6" customHeight="1" thickBot="1" x14ac:dyDescent="0.25">
      <c r="B34" s="9"/>
      <c r="C34" s="9"/>
      <c r="D34" s="10"/>
      <c r="E34" s="10"/>
      <c r="F34" s="10"/>
      <c r="G34" s="10"/>
      <c r="H34" s="10"/>
      <c r="I34" s="10"/>
      <c r="J34" s="10"/>
      <c r="K34" s="10"/>
      <c r="L34" s="10"/>
      <c r="M34" s="10"/>
      <c r="O34" s="9"/>
      <c r="P34" s="10"/>
      <c r="Q34" s="10"/>
      <c r="R34" s="10"/>
      <c r="S34" s="10"/>
      <c r="T34" s="10"/>
      <c r="U34" s="10"/>
      <c r="V34" s="10"/>
      <c r="W34" s="10"/>
      <c r="X34" s="10"/>
      <c r="Y34" s="10"/>
      <c r="AB34" s="9"/>
      <c r="AC34" s="10"/>
      <c r="AD34" s="10"/>
      <c r="AE34" s="10"/>
      <c r="AF34" s="10"/>
      <c r="AG34" s="10"/>
      <c r="AH34" s="10"/>
      <c r="AJ34" s="9"/>
      <c r="AK34" s="10"/>
      <c r="AL34" s="10"/>
      <c r="AM34" s="10"/>
      <c r="AN34" s="10"/>
      <c r="AO34" s="10"/>
      <c r="AP34" s="10"/>
      <c r="AR34" s="9"/>
      <c r="AS34" s="10"/>
      <c r="AT34" s="10"/>
      <c r="AU34" s="10"/>
      <c r="AV34" s="10"/>
      <c r="AW34" s="10"/>
      <c r="AX34" s="10"/>
      <c r="BQ34" s="8"/>
      <c r="BR34" s="8"/>
      <c r="BS34" s="8"/>
      <c r="BT34" s="8"/>
    </row>
    <row r="35" spans="1:72" ht="37.15" customHeight="1" x14ac:dyDescent="0.2">
      <c r="A35" s="26" t="s">
        <v>8</v>
      </c>
      <c r="B35" s="27">
        <f>EDATE($K$1,2)</f>
        <v>45231</v>
      </c>
      <c r="C35" s="27" t="s">
        <v>38</v>
      </c>
      <c r="D35" s="28" t="s">
        <v>75</v>
      </c>
      <c r="E35" s="28" t="s">
        <v>85</v>
      </c>
      <c r="F35" s="28" t="s">
        <v>62</v>
      </c>
      <c r="G35" s="28" t="s">
        <v>20</v>
      </c>
      <c r="H35" s="28" t="s">
        <v>65</v>
      </c>
      <c r="I35" s="28"/>
      <c r="J35" s="28" t="s">
        <v>36</v>
      </c>
      <c r="K35" s="28" t="s">
        <v>27</v>
      </c>
      <c r="L35" s="28" t="s">
        <v>24</v>
      </c>
      <c r="M35" s="29" t="s">
        <v>32</v>
      </c>
      <c r="N35" s="25"/>
      <c r="O35" s="26" t="s">
        <v>8</v>
      </c>
      <c r="P35" s="27">
        <f>EDATE($K$1,3)</f>
        <v>45261</v>
      </c>
      <c r="Q35" s="27" t="s">
        <v>38</v>
      </c>
      <c r="R35" s="28" t="s">
        <v>75</v>
      </c>
      <c r="S35" s="28" t="s">
        <v>85</v>
      </c>
      <c r="T35" s="28" t="s">
        <v>62</v>
      </c>
      <c r="U35" s="28" t="s">
        <v>20</v>
      </c>
      <c r="V35" s="28" t="s">
        <v>65</v>
      </c>
      <c r="W35" s="28" t="s">
        <v>36</v>
      </c>
      <c r="X35" s="28" t="s">
        <v>27</v>
      </c>
      <c r="Y35" s="28" t="s">
        <v>24</v>
      </c>
      <c r="Z35" s="29" t="s">
        <v>32</v>
      </c>
      <c r="AB35" s="25"/>
      <c r="AC35" s="59"/>
      <c r="AD35" s="59"/>
      <c r="AE35" s="59"/>
      <c r="AF35" s="59"/>
      <c r="AG35" s="59"/>
      <c r="AH35" s="59"/>
      <c r="AJ35" s="25"/>
      <c r="AK35" s="59"/>
      <c r="AL35" s="59"/>
      <c r="AM35" s="59"/>
      <c r="AN35" s="59"/>
      <c r="AO35" s="59"/>
      <c r="AP35" s="59"/>
      <c r="AR35" s="25"/>
      <c r="AS35" s="59"/>
      <c r="AT35" s="59"/>
      <c r="AU35" s="59"/>
      <c r="AV35" s="59"/>
      <c r="AW35" s="59"/>
      <c r="AX35" s="59"/>
      <c r="BQ35" s="8"/>
      <c r="BR35" s="8"/>
      <c r="BS35" s="8"/>
      <c r="BT35" s="8"/>
    </row>
    <row r="36" spans="1:72" ht="16.899999999999999" customHeight="1" x14ac:dyDescent="0.2">
      <c r="A36" s="20">
        <f t="shared" ref="A36:A66" si="6">IFERROR(_xlfn.ISOWEEKNUM(B36),"")</f>
        <v>44</v>
      </c>
      <c r="B36" s="21">
        <f>B35</f>
        <v>45231</v>
      </c>
      <c r="C36" s="52" t="str">
        <f>+IFERROR(INDEX(#REF!,MATCH(B36,#REF!,0)),"")</f>
        <v/>
      </c>
      <c r="D36" s="30" t="str">
        <f>IFERROR(INDEX(#REF!,MATCH(A36,#REF!,0)),"")</f>
        <v/>
      </c>
      <c r="E36" s="30" t="str">
        <f>IFERROR(INDEX(#REF!,MATCH($A36,#REF!,0)),"")</f>
        <v/>
      </c>
      <c r="F36" s="30" t="str">
        <f>IFERROR(INDEX(#REF!,MATCH($A36,#REF!,0)),"")</f>
        <v/>
      </c>
      <c r="G36" s="30" t="str">
        <f>IFERROR(INDEX(#REF!,MATCH($A36,#REF!,0)),"")</f>
        <v/>
      </c>
      <c r="H36" s="30" t="str">
        <f>IFERROR(INDEX(#REF!,MATCH($A36,#REF!,0)),"")</f>
        <v/>
      </c>
      <c r="I36" s="30"/>
      <c r="J36" s="30" t="str">
        <f>IFERROR(INDEX(Parametrage!$D:$D,MATCH(B36,Parametrage!$F:$F,0)),"")</f>
        <v/>
      </c>
      <c r="K36" s="23" t="str">
        <f>IFERROR(INDEX(Parametrage!$I:$I,MATCH(B36,Parametrage!$J:$J,0)),"")</f>
        <v/>
      </c>
      <c r="L36" s="23" t="str">
        <f>IFERROR(INDEX(Parametrage!$G:$G,MATCH(B36,Parametrage!$H:$H,0)),"")</f>
        <v/>
      </c>
      <c r="M36" s="72" t="str">
        <f>IFERROR(INDEX(Parametrage!$K:$K,MATCH(B36,Parametrage!$L:$L,0)),"")</f>
        <v/>
      </c>
      <c r="O36" s="20">
        <f t="shared" ref="O36:O66" si="7">IFERROR(_xlfn.ISOWEEKNUM(P36),"")</f>
        <v>48</v>
      </c>
      <c r="P36" s="21">
        <f>P35</f>
        <v>45261</v>
      </c>
      <c r="Q36" s="52" t="str">
        <f>+IFERROR(INDEX(#REF!,MATCH(P36,#REF!,0)),"")</f>
        <v/>
      </c>
      <c r="R36" s="30" t="str">
        <f>IFERROR(INDEX(#REF!,MATCH(O36,#REF!,0)),"")</f>
        <v/>
      </c>
      <c r="S36" s="30" t="str">
        <f>IFERROR(INDEX(#REF!,MATCH($O36,#REF!,0)),"")</f>
        <v/>
      </c>
      <c r="T36" s="30" t="str">
        <f>IFERROR(INDEX(#REF!,MATCH($O36,#REF!,0)),"")</f>
        <v/>
      </c>
      <c r="U36" s="30" t="str">
        <f>IFERROR(INDEX(#REF!,MATCH($O36,#REF!,0)),"")</f>
        <v/>
      </c>
      <c r="V36" s="30" t="str">
        <f>IFERROR(INDEX(#REF!,MATCH($O36,#REF!,0)),"")</f>
        <v/>
      </c>
      <c r="W36" s="30" t="str">
        <f>IFERROR(INDEX(Parametrage!$D:$D,MATCH(P36,Parametrage!$F:$F,0)),"")</f>
        <v/>
      </c>
      <c r="X36" s="23" t="str">
        <f>IFERROR(INDEX(Parametrage!$I:$I,MATCH(P36,Parametrage!$J:$J,0)),"")</f>
        <v/>
      </c>
      <c r="Y36" s="23" t="str">
        <f>IFERROR(INDEX(Parametrage!$G:$G,MATCH(P36,Parametrage!$H:$H,0)),"")</f>
        <v/>
      </c>
      <c r="Z36" s="72" t="str">
        <f>IFERROR(INDEX(Parametrage!$K:$K,MATCH(P36,Parametrage!$L:$L,0)),"")</f>
        <v/>
      </c>
      <c r="AB36" s="57"/>
      <c r="AC36" s="58"/>
      <c r="AD36" s="58"/>
      <c r="AE36" s="58"/>
      <c r="AF36" s="58"/>
      <c r="AG36" s="58"/>
      <c r="AH36" s="58"/>
      <c r="AJ36" s="57"/>
      <c r="AK36" s="58"/>
      <c r="AL36" s="58"/>
      <c r="AM36" s="58"/>
      <c r="AN36" s="58"/>
      <c r="AO36" s="58"/>
      <c r="AP36" s="58"/>
      <c r="AR36" s="57"/>
      <c r="AS36" s="58"/>
      <c r="AT36" s="58"/>
      <c r="AU36" s="58"/>
      <c r="AV36" s="58"/>
      <c r="AW36" s="58"/>
      <c r="AX36" s="58"/>
      <c r="BQ36" s="8"/>
      <c r="BR36" s="8"/>
      <c r="BS36" s="8"/>
      <c r="BT36" s="8"/>
    </row>
    <row r="37" spans="1:72" ht="16.899999999999999" customHeight="1" x14ac:dyDescent="0.2">
      <c r="A37" s="14">
        <f t="shared" si="6"/>
        <v>44</v>
      </c>
      <c r="B37" s="15">
        <f>B36+1</f>
        <v>45232</v>
      </c>
      <c r="C37" s="53" t="str">
        <f>+IFERROR(INDEX(#REF!,MATCH(B37,#REF!,0)),"")</f>
        <v/>
      </c>
      <c r="D37" s="31" t="str">
        <f>IFERROR(INDEX(#REF!,MATCH(A37,#REF!,0)),"")</f>
        <v/>
      </c>
      <c r="E37" s="31" t="str">
        <f>IFERROR(INDEX(#REF!,MATCH($A37,#REF!,0)),"")</f>
        <v/>
      </c>
      <c r="F37" s="31" t="str">
        <f>IFERROR(INDEX(#REF!,MATCH($A37,#REF!,0)),"")</f>
        <v/>
      </c>
      <c r="G37" s="31" t="str">
        <f>IFERROR(INDEX(#REF!,MATCH($A37,#REF!,0)),"")</f>
        <v/>
      </c>
      <c r="H37" s="31" t="str">
        <f>IFERROR(INDEX(#REF!,MATCH($A37,#REF!,0)),"")</f>
        <v/>
      </c>
      <c r="I37" s="31"/>
      <c r="J37" s="31" t="str">
        <f>IFERROR(INDEX(Parametrage!$D:$D,MATCH(B37,Parametrage!$F:$F,0)),"")</f>
        <v/>
      </c>
      <c r="K37" s="31" t="str">
        <f>IFERROR(INDEX(Parametrage!$I:$I,MATCH(B37,Parametrage!$J:$J,0)),"")</f>
        <v/>
      </c>
      <c r="L37" s="18" t="str">
        <f>IFERROR(INDEX(Parametrage!$G:$G,MATCH(B37,Parametrage!$H:$H,0)),"")</f>
        <v/>
      </c>
      <c r="M37" s="73" t="str">
        <f>IFERROR(INDEX(Parametrage!$K:$K,MATCH(B37,Parametrage!$L:$L,0)),"")</f>
        <v/>
      </c>
      <c r="O37" s="14">
        <f t="shared" si="7"/>
        <v>48</v>
      </c>
      <c r="P37" s="15">
        <f>P36+1</f>
        <v>45262</v>
      </c>
      <c r="Q37" s="53" t="str">
        <f>+IFERROR(INDEX(#REF!,MATCH(P37,#REF!,0)),"")</f>
        <v/>
      </c>
      <c r="R37" s="31" t="str">
        <f>IFERROR(INDEX(#REF!,MATCH(O37,#REF!,0)),"")</f>
        <v/>
      </c>
      <c r="S37" s="31" t="str">
        <f>IFERROR(INDEX(#REF!,MATCH($O37,#REF!,0)),"")</f>
        <v/>
      </c>
      <c r="T37" s="31" t="str">
        <f>IFERROR(INDEX(#REF!,MATCH($O37,#REF!,0)),"")</f>
        <v/>
      </c>
      <c r="U37" s="31" t="str">
        <f>IFERROR(INDEX(#REF!,MATCH($O37,#REF!,0)),"")</f>
        <v/>
      </c>
      <c r="V37" s="31" t="str">
        <f>IFERROR(INDEX(#REF!,MATCH($O37,#REF!,0)),"")</f>
        <v/>
      </c>
      <c r="W37" s="31" t="str">
        <f>IFERROR(INDEX(Parametrage!$D:$D,MATCH(P37,Parametrage!$F:$F,0)),"")</f>
        <v/>
      </c>
      <c r="X37" s="31" t="str">
        <f>IFERROR(INDEX(Parametrage!$I:$I,MATCH(P37,Parametrage!$J:$J,0)),"")</f>
        <v/>
      </c>
      <c r="Y37" s="18" t="str">
        <f>IFERROR(INDEX(Parametrage!$G:$G,MATCH(P37,Parametrage!$H:$H,0)),"")</f>
        <v/>
      </c>
      <c r="Z37" s="73" t="str">
        <f>IFERROR(INDEX(Parametrage!$K:$K,MATCH(P37,Parametrage!$L:$L,0)),"")</f>
        <v/>
      </c>
      <c r="AB37" s="57"/>
      <c r="AC37" s="58"/>
      <c r="AD37" s="58"/>
      <c r="AE37" s="58"/>
      <c r="AF37" s="58"/>
      <c r="AG37" s="58"/>
      <c r="AH37" s="58"/>
      <c r="AJ37" s="57"/>
      <c r="AK37" s="58"/>
      <c r="AL37" s="58"/>
      <c r="AM37" s="58"/>
      <c r="AN37" s="58"/>
      <c r="AO37" s="58"/>
      <c r="AP37" s="58"/>
      <c r="AR37" s="57"/>
      <c r="AS37" s="58"/>
      <c r="AT37" s="58"/>
      <c r="AU37" s="58"/>
      <c r="AV37" s="58"/>
      <c r="AW37" s="58"/>
      <c r="AX37" s="58"/>
      <c r="BQ37" s="8"/>
      <c r="BR37" s="8"/>
      <c r="BS37" s="8"/>
      <c r="BT37" s="8"/>
    </row>
    <row r="38" spans="1:72" ht="16.899999999999999" customHeight="1" x14ac:dyDescent="0.2">
      <c r="A38" s="14">
        <f t="shared" si="6"/>
        <v>44</v>
      </c>
      <c r="B38" s="15">
        <f t="shared" ref="B38:B63" si="8">B37+1</f>
        <v>45233</v>
      </c>
      <c r="C38" s="53" t="str">
        <f>+IFERROR(INDEX(#REF!,MATCH(B38,#REF!,0)),"")</f>
        <v/>
      </c>
      <c r="D38" s="31" t="str">
        <f>IFERROR(INDEX(#REF!,MATCH(A38,#REF!,0)),"")</f>
        <v/>
      </c>
      <c r="E38" s="31" t="str">
        <f>IFERROR(INDEX(#REF!,MATCH($A38,#REF!,0)),"")</f>
        <v/>
      </c>
      <c r="F38" s="31" t="str">
        <f>IFERROR(INDEX(#REF!,MATCH($A38,#REF!,0)),"")</f>
        <v/>
      </c>
      <c r="G38" s="31" t="str">
        <f>IFERROR(INDEX(#REF!,MATCH($A38,#REF!,0)),"")</f>
        <v/>
      </c>
      <c r="H38" s="31" t="str">
        <f>IFERROR(INDEX(#REF!,MATCH($A38,#REF!,0)),"")</f>
        <v/>
      </c>
      <c r="I38" s="31"/>
      <c r="J38" s="31" t="str">
        <f>IFERROR(INDEX(Parametrage!$D:$D,MATCH(B38,Parametrage!$F:$F,0)),"")</f>
        <v/>
      </c>
      <c r="K38" s="31" t="str">
        <f>IFERROR(INDEX(Parametrage!$I:$I,MATCH(B38,Parametrage!$J:$J,0)),"")</f>
        <v/>
      </c>
      <c r="L38" s="18" t="str">
        <f>IFERROR(INDEX(Parametrage!$G:$G,MATCH(B38,Parametrage!$H:$H,0)),"")</f>
        <v/>
      </c>
      <c r="M38" s="73" t="str">
        <f>IFERROR(INDEX(Parametrage!$K:$K,MATCH(B38,Parametrage!$L:$L,0)),"")</f>
        <v/>
      </c>
      <c r="O38" s="14">
        <f t="shared" si="7"/>
        <v>48</v>
      </c>
      <c r="P38" s="15">
        <f t="shared" ref="P38:P63" si="9">P37+1</f>
        <v>45263</v>
      </c>
      <c r="Q38" s="53" t="str">
        <f>+IFERROR(INDEX(#REF!,MATCH(P38,#REF!,0)),"")</f>
        <v/>
      </c>
      <c r="R38" s="31" t="str">
        <f>IFERROR(INDEX(#REF!,MATCH(O38,#REF!,0)),"")</f>
        <v/>
      </c>
      <c r="S38" s="31" t="str">
        <f>IFERROR(INDEX(#REF!,MATCH($O38,#REF!,0)),"")</f>
        <v/>
      </c>
      <c r="T38" s="31" t="str">
        <f>IFERROR(INDEX(#REF!,MATCH($O38,#REF!,0)),"")</f>
        <v/>
      </c>
      <c r="U38" s="31" t="str">
        <f>IFERROR(INDEX(#REF!,MATCH($O38,#REF!,0)),"")</f>
        <v/>
      </c>
      <c r="V38" s="31" t="str">
        <f>IFERROR(INDEX(#REF!,MATCH($O38,#REF!,0)),"")</f>
        <v/>
      </c>
      <c r="W38" s="31" t="str">
        <f>IFERROR(INDEX(Parametrage!$D:$D,MATCH(P38,Parametrage!$F:$F,0)),"")</f>
        <v/>
      </c>
      <c r="X38" s="31" t="str">
        <f>IFERROR(INDEX(Parametrage!$I:$I,MATCH(P38,Parametrage!$J:$J,0)),"")</f>
        <v/>
      </c>
      <c r="Y38" s="18" t="str">
        <f>IFERROR(INDEX(Parametrage!$G:$G,MATCH(P38,Parametrage!$H:$H,0)),"")</f>
        <v/>
      </c>
      <c r="Z38" s="73" t="str">
        <f>IFERROR(INDEX(Parametrage!$K:$K,MATCH(P38,Parametrage!$L:$L,0)),"")</f>
        <v/>
      </c>
      <c r="AB38" s="57"/>
      <c r="AC38" s="58"/>
      <c r="AD38" s="58"/>
      <c r="AE38" s="58"/>
      <c r="AF38" s="58"/>
      <c r="AG38" s="58"/>
      <c r="AH38" s="58"/>
      <c r="AJ38" s="57"/>
      <c r="AK38" s="58"/>
      <c r="AL38" s="58"/>
      <c r="AM38" s="58"/>
      <c r="AN38" s="58"/>
      <c r="AO38" s="58"/>
      <c r="AP38" s="58"/>
      <c r="AR38" s="57"/>
      <c r="AS38" s="58"/>
      <c r="AT38" s="58"/>
      <c r="AU38" s="58"/>
      <c r="AV38" s="58"/>
      <c r="AW38" s="58"/>
      <c r="AX38" s="58"/>
      <c r="BQ38" s="8"/>
      <c r="BR38" s="8"/>
      <c r="BS38" s="8"/>
      <c r="BT38" s="8"/>
    </row>
    <row r="39" spans="1:72" ht="16.899999999999999" customHeight="1" x14ac:dyDescent="0.2">
      <c r="A39" s="14">
        <f t="shared" si="6"/>
        <v>44</v>
      </c>
      <c r="B39" s="15">
        <f t="shared" si="8"/>
        <v>45234</v>
      </c>
      <c r="C39" s="53" t="str">
        <f>+IFERROR(INDEX(#REF!,MATCH(B39,#REF!,0)),"")</f>
        <v/>
      </c>
      <c r="D39" s="31" t="str">
        <f>IFERROR(INDEX(#REF!,MATCH(A39,#REF!,0)),"")</f>
        <v/>
      </c>
      <c r="E39" s="31" t="str">
        <f>IFERROR(INDEX(#REF!,MATCH($A39,#REF!,0)),"")</f>
        <v/>
      </c>
      <c r="F39" s="31" t="str">
        <f>IFERROR(INDEX(#REF!,MATCH($A39,#REF!,0)),"")</f>
        <v/>
      </c>
      <c r="G39" s="31" t="str">
        <f>IFERROR(INDEX(#REF!,MATCH($A39,#REF!,0)),"")</f>
        <v/>
      </c>
      <c r="H39" s="31" t="str">
        <f>IFERROR(INDEX(#REF!,MATCH($A39,#REF!,0)),"")</f>
        <v/>
      </c>
      <c r="I39" s="31"/>
      <c r="J39" s="31" t="str">
        <f>IFERROR(INDEX(Parametrage!$D:$D,MATCH(B39,Parametrage!$F:$F,0)),"")</f>
        <v/>
      </c>
      <c r="K39" s="31" t="str">
        <f>IFERROR(INDEX(Parametrage!$I:$I,MATCH(B39,Parametrage!$J:$J,0)),"")</f>
        <v/>
      </c>
      <c r="L39" s="18" t="str">
        <f>IFERROR(INDEX(Parametrage!$G:$G,MATCH(B39,Parametrage!$H:$H,0)),"")</f>
        <v/>
      </c>
      <c r="M39" s="73" t="str">
        <f>IFERROR(INDEX(Parametrage!$K:$K,MATCH(B39,Parametrage!$L:$L,0)),"")</f>
        <v/>
      </c>
      <c r="O39" s="14">
        <f t="shared" si="7"/>
        <v>49</v>
      </c>
      <c r="P39" s="15">
        <f t="shared" si="9"/>
        <v>45264</v>
      </c>
      <c r="Q39" s="53" t="str">
        <f>+IFERROR(INDEX(#REF!,MATCH(P39,#REF!,0)),"")</f>
        <v/>
      </c>
      <c r="R39" s="31" t="str">
        <f>IFERROR(INDEX(#REF!,MATCH(O39,#REF!,0)),"")</f>
        <v/>
      </c>
      <c r="S39" s="31" t="str">
        <f>IFERROR(INDEX(#REF!,MATCH($O39,#REF!,0)),"")</f>
        <v/>
      </c>
      <c r="T39" s="31" t="str">
        <f>IFERROR(INDEX(#REF!,MATCH($O39,#REF!,0)),"")</f>
        <v/>
      </c>
      <c r="U39" s="31" t="str">
        <f>IFERROR(INDEX(#REF!,MATCH($O39,#REF!,0)),"")</f>
        <v/>
      </c>
      <c r="V39" s="31" t="str">
        <f>IFERROR(INDEX(#REF!,MATCH($O39,#REF!,0)),"")</f>
        <v/>
      </c>
      <c r="W39" s="31" t="str">
        <f>IFERROR(INDEX(Parametrage!$D:$D,MATCH(P39,Parametrage!$F:$F,0)),"")</f>
        <v/>
      </c>
      <c r="X39" s="31" t="str">
        <f>IFERROR(INDEX(Parametrage!$I:$I,MATCH(P39,Parametrage!$J:$J,0)),"")</f>
        <v/>
      </c>
      <c r="Y39" s="18" t="str">
        <f>IFERROR(INDEX(Parametrage!$G:$G,MATCH(P39,Parametrage!$H:$H,0)),"")</f>
        <v/>
      </c>
      <c r="Z39" s="73" t="str">
        <f>IFERROR(INDEX(Parametrage!$K:$K,MATCH(P39,Parametrage!$L:$L,0)),"")</f>
        <v/>
      </c>
      <c r="AB39" s="57"/>
      <c r="AC39" s="58"/>
      <c r="AD39" s="58"/>
      <c r="AE39" s="58"/>
      <c r="AF39" s="58"/>
      <c r="AG39" s="58"/>
      <c r="AH39" s="58"/>
      <c r="AJ39" s="57"/>
      <c r="AK39" s="58"/>
      <c r="AL39" s="58"/>
      <c r="AM39" s="58"/>
      <c r="AN39" s="58"/>
      <c r="AO39" s="58"/>
      <c r="AP39" s="58"/>
      <c r="AR39" s="57"/>
      <c r="AS39" s="58"/>
      <c r="AT39" s="58"/>
      <c r="AU39" s="58"/>
      <c r="AV39" s="58"/>
      <c r="AW39" s="58"/>
      <c r="AX39" s="58"/>
      <c r="BQ39" s="8"/>
      <c r="BR39" s="8"/>
      <c r="BS39" s="8"/>
      <c r="BT39" s="8"/>
    </row>
    <row r="40" spans="1:72" ht="16.899999999999999" customHeight="1" x14ac:dyDescent="0.2">
      <c r="A40" s="14">
        <f t="shared" si="6"/>
        <v>44</v>
      </c>
      <c r="B40" s="15">
        <f t="shared" si="8"/>
        <v>45235</v>
      </c>
      <c r="C40" s="53" t="str">
        <f>+IFERROR(INDEX(#REF!,MATCH(B40,#REF!,0)),"")</f>
        <v/>
      </c>
      <c r="D40" s="31" t="str">
        <f>IFERROR(INDEX(#REF!,MATCH(A40,#REF!,0)),"")</f>
        <v/>
      </c>
      <c r="E40" s="31" t="str">
        <f>IFERROR(INDEX(#REF!,MATCH($A40,#REF!,0)),"")</f>
        <v/>
      </c>
      <c r="F40" s="31" t="str">
        <f>IFERROR(INDEX(#REF!,MATCH($A40,#REF!,0)),"")</f>
        <v/>
      </c>
      <c r="G40" s="31" t="str">
        <f>IFERROR(INDEX(#REF!,MATCH($A40,#REF!,0)),"")</f>
        <v/>
      </c>
      <c r="H40" s="31" t="str">
        <f>IFERROR(INDEX(#REF!,MATCH($A40,#REF!,0)),"")</f>
        <v/>
      </c>
      <c r="I40" s="31"/>
      <c r="J40" s="31" t="str">
        <f>IFERROR(INDEX(Parametrage!$D:$D,MATCH(B40,Parametrage!$F:$F,0)),"")</f>
        <v/>
      </c>
      <c r="K40" s="31" t="str">
        <f>IFERROR(INDEX(Parametrage!$I:$I,MATCH(B40,Parametrage!$J:$J,0)),"")</f>
        <v/>
      </c>
      <c r="L40" s="18" t="str">
        <f>IFERROR(INDEX(Parametrage!$G:$G,MATCH(B40,Parametrage!$H:$H,0)),"")</f>
        <v/>
      </c>
      <c r="M40" s="73" t="str">
        <f>IFERROR(INDEX(Parametrage!$K:$K,MATCH(B40,Parametrage!$L:$L,0)),"")</f>
        <v/>
      </c>
      <c r="O40" s="14">
        <f t="shared" si="7"/>
        <v>49</v>
      </c>
      <c r="P40" s="15">
        <f t="shared" si="9"/>
        <v>45265</v>
      </c>
      <c r="Q40" s="53" t="str">
        <f>+IFERROR(INDEX(#REF!,MATCH(P40,#REF!,0)),"")</f>
        <v/>
      </c>
      <c r="R40" s="31" t="str">
        <f>IFERROR(INDEX(#REF!,MATCH(O40,#REF!,0)),"")</f>
        <v/>
      </c>
      <c r="S40" s="31" t="str">
        <f>IFERROR(INDEX(#REF!,MATCH($O40,#REF!,0)),"")</f>
        <v/>
      </c>
      <c r="T40" s="31" t="str">
        <f>IFERROR(INDEX(#REF!,MATCH($O40,#REF!,0)),"")</f>
        <v/>
      </c>
      <c r="U40" s="31" t="str">
        <f>IFERROR(INDEX(#REF!,MATCH($O40,#REF!,0)),"")</f>
        <v/>
      </c>
      <c r="V40" s="31" t="str">
        <f>IFERROR(INDEX(#REF!,MATCH($O40,#REF!,0)),"")</f>
        <v/>
      </c>
      <c r="W40" s="31" t="str">
        <f>IFERROR(INDEX(Parametrage!$D:$D,MATCH(P40,Parametrage!$F:$F,0)),"")</f>
        <v/>
      </c>
      <c r="X40" s="31" t="str">
        <f>IFERROR(INDEX(Parametrage!$I:$I,MATCH(P40,Parametrage!$J:$J,0)),"")</f>
        <v/>
      </c>
      <c r="Y40" s="18" t="str">
        <f>IFERROR(INDEX(Parametrage!$G:$G,MATCH(P40,Parametrage!$H:$H,0)),"")</f>
        <v/>
      </c>
      <c r="Z40" s="73" t="str">
        <f>IFERROR(INDEX(Parametrage!$K:$K,MATCH(P40,Parametrage!$L:$L,0)),"")</f>
        <v/>
      </c>
      <c r="AB40" s="57"/>
      <c r="AC40" s="58"/>
      <c r="AD40" s="58"/>
      <c r="AE40" s="58"/>
      <c r="AF40" s="58"/>
      <c r="AG40" s="58"/>
      <c r="AH40" s="58"/>
      <c r="AJ40" s="57"/>
      <c r="AK40" s="58"/>
      <c r="AL40" s="58"/>
      <c r="AM40" s="58"/>
      <c r="AN40" s="58"/>
      <c r="AO40" s="58"/>
      <c r="AP40" s="58"/>
      <c r="AR40" s="57"/>
      <c r="AS40" s="58"/>
      <c r="AT40" s="58"/>
      <c r="AU40" s="58"/>
      <c r="AV40" s="58"/>
      <c r="AW40" s="58"/>
      <c r="AX40" s="58"/>
      <c r="BQ40" s="8"/>
      <c r="BR40" s="8"/>
      <c r="BS40" s="8"/>
      <c r="BT40" s="8"/>
    </row>
    <row r="41" spans="1:72" ht="16.899999999999999" customHeight="1" x14ac:dyDescent="0.2">
      <c r="A41" s="14">
        <f t="shared" si="6"/>
        <v>45</v>
      </c>
      <c r="B41" s="15">
        <f t="shared" si="8"/>
        <v>45236</v>
      </c>
      <c r="C41" s="53" t="str">
        <f>+IFERROR(INDEX(#REF!,MATCH(B41,#REF!,0)),"")</f>
        <v/>
      </c>
      <c r="D41" s="31" t="str">
        <f>IFERROR(INDEX(#REF!,MATCH(A41,#REF!,0)),"")</f>
        <v/>
      </c>
      <c r="E41" s="31" t="str">
        <f>IFERROR(INDEX(#REF!,MATCH($A41,#REF!,0)),"")</f>
        <v/>
      </c>
      <c r="F41" s="31" t="str">
        <f>IFERROR(INDEX(#REF!,MATCH($A41,#REF!,0)),"")</f>
        <v/>
      </c>
      <c r="G41" s="31" t="str">
        <f>IFERROR(INDEX(#REF!,MATCH($A41,#REF!,0)),"")</f>
        <v/>
      </c>
      <c r="H41" s="31" t="str">
        <f>IFERROR(INDEX(#REF!,MATCH($A41,#REF!,0)),"")</f>
        <v/>
      </c>
      <c r="I41" s="31"/>
      <c r="J41" s="31" t="str">
        <f>IFERROR(INDEX(Parametrage!$D:$D,MATCH(B41,Parametrage!$F:$F,0)),"")</f>
        <v/>
      </c>
      <c r="K41" s="31" t="str">
        <f>IFERROR(INDEX(Parametrage!$I:$I,MATCH(B41,Parametrage!$J:$J,0)),"")</f>
        <v/>
      </c>
      <c r="L41" s="18" t="str">
        <f>IFERROR(INDEX(Parametrage!$G:$G,MATCH(B41,Parametrage!$H:$H,0)),"")</f>
        <v/>
      </c>
      <c r="M41" s="73" t="str">
        <f>IFERROR(INDEX(Parametrage!$K:$K,MATCH(B41,Parametrage!$L:$L,0)),"")</f>
        <v/>
      </c>
      <c r="O41" s="14">
        <f t="shared" si="7"/>
        <v>49</v>
      </c>
      <c r="P41" s="15">
        <f t="shared" si="9"/>
        <v>45266</v>
      </c>
      <c r="Q41" s="53" t="str">
        <f>+IFERROR(INDEX(#REF!,MATCH(P41,#REF!,0)),"")</f>
        <v/>
      </c>
      <c r="R41" s="31" t="str">
        <f>IFERROR(INDEX(#REF!,MATCH(O41,#REF!,0)),"")</f>
        <v/>
      </c>
      <c r="S41" s="31" t="str">
        <f>IFERROR(INDEX(#REF!,MATCH($O41,#REF!,0)),"")</f>
        <v/>
      </c>
      <c r="T41" s="31" t="str">
        <f>IFERROR(INDEX(#REF!,MATCH($O41,#REF!,0)),"")</f>
        <v/>
      </c>
      <c r="U41" s="31" t="str">
        <f>IFERROR(INDEX(#REF!,MATCH($O41,#REF!,0)),"")</f>
        <v/>
      </c>
      <c r="V41" s="31" t="str">
        <f>IFERROR(INDEX(#REF!,MATCH($O41,#REF!,0)),"")</f>
        <v/>
      </c>
      <c r="W41" s="31" t="str">
        <f>IFERROR(INDEX(Parametrage!$D:$D,MATCH(P41,Parametrage!$F:$F,0)),"")</f>
        <v/>
      </c>
      <c r="X41" s="31" t="str">
        <f>IFERROR(INDEX(Parametrage!$I:$I,MATCH(P41,Parametrage!$J:$J,0)),"")</f>
        <v/>
      </c>
      <c r="Y41" s="18" t="str">
        <f>IFERROR(INDEX(Parametrage!$G:$G,MATCH(P41,Parametrage!$H:$H,0)),"")</f>
        <v/>
      </c>
      <c r="Z41" s="73" t="str">
        <f>IFERROR(INDEX(Parametrage!$K:$K,MATCH(P41,Parametrage!$L:$L,0)),"")</f>
        <v/>
      </c>
      <c r="AB41" s="57"/>
      <c r="AC41" s="58"/>
      <c r="AD41" s="58"/>
      <c r="AE41" s="58"/>
      <c r="AF41" s="58"/>
      <c r="AG41" s="58"/>
      <c r="AH41" s="58"/>
      <c r="AJ41" s="57"/>
      <c r="AK41" s="58"/>
      <c r="AL41" s="58"/>
      <c r="AM41" s="58"/>
      <c r="AN41" s="58"/>
      <c r="AO41" s="58"/>
      <c r="AP41" s="58"/>
      <c r="AR41" s="57"/>
      <c r="AS41" s="58"/>
      <c r="AT41" s="58"/>
      <c r="AU41" s="58"/>
      <c r="AV41" s="58"/>
      <c r="AW41" s="58"/>
      <c r="AX41" s="58"/>
      <c r="BQ41" s="8"/>
      <c r="BR41" s="8"/>
      <c r="BS41" s="8"/>
      <c r="BT41" s="8"/>
    </row>
    <row r="42" spans="1:72" ht="16.899999999999999" customHeight="1" x14ac:dyDescent="0.2">
      <c r="A42" s="14">
        <f t="shared" si="6"/>
        <v>45</v>
      </c>
      <c r="B42" s="15">
        <f t="shared" si="8"/>
        <v>45237</v>
      </c>
      <c r="C42" s="53" t="str">
        <f>+IFERROR(INDEX(#REF!,MATCH(B42,#REF!,0)),"")</f>
        <v/>
      </c>
      <c r="D42" s="31" t="str">
        <f>IFERROR(INDEX(#REF!,MATCH(A42,#REF!,0)),"")</f>
        <v/>
      </c>
      <c r="E42" s="31" t="str">
        <f>IFERROR(INDEX(#REF!,MATCH($A42,#REF!,0)),"")</f>
        <v/>
      </c>
      <c r="F42" s="31" t="str">
        <f>IFERROR(INDEX(#REF!,MATCH($A42,#REF!,0)),"")</f>
        <v/>
      </c>
      <c r="G42" s="31" t="str">
        <f>IFERROR(INDEX(#REF!,MATCH($A42,#REF!,0)),"")</f>
        <v/>
      </c>
      <c r="H42" s="31" t="str">
        <f>IFERROR(INDEX(#REF!,MATCH($A42,#REF!,0)),"")</f>
        <v/>
      </c>
      <c r="I42" s="31"/>
      <c r="J42" s="31" t="str">
        <f>IFERROR(INDEX(Parametrage!$D:$D,MATCH(B42,Parametrage!$F:$F,0)),"")</f>
        <v/>
      </c>
      <c r="K42" s="31" t="str">
        <f>IFERROR(INDEX(Parametrage!$I:$I,MATCH(B42,Parametrage!$J:$J,0)),"")</f>
        <v/>
      </c>
      <c r="L42" s="18" t="str">
        <f>IFERROR(INDEX(Parametrage!$G:$G,MATCH(B42,Parametrage!$H:$H,0)),"")</f>
        <v/>
      </c>
      <c r="M42" s="73" t="str">
        <f>IFERROR(INDEX(Parametrage!$K:$K,MATCH(B42,Parametrage!$L:$L,0)),"")</f>
        <v/>
      </c>
      <c r="O42" s="14">
        <f t="shared" si="7"/>
        <v>49</v>
      </c>
      <c r="P42" s="15">
        <f t="shared" si="9"/>
        <v>45267</v>
      </c>
      <c r="Q42" s="53" t="str">
        <f>+IFERROR(INDEX(#REF!,MATCH(P42,#REF!,0)),"")</f>
        <v/>
      </c>
      <c r="R42" s="31" t="str">
        <f>IFERROR(INDEX(#REF!,MATCH(O42,#REF!,0)),"")</f>
        <v/>
      </c>
      <c r="S42" s="31" t="str">
        <f>IFERROR(INDEX(#REF!,MATCH($O42,#REF!,0)),"")</f>
        <v/>
      </c>
      <c r="T42" s="31" t="str">
        <f>IFERROR(INDEX(#REF!,MATCH($O42,#REF!,0)),"")</f>
        <v/>
      </c>
      <c r="U42" s="31" t="str">
        <f>IFERROR(INDEX(#REF!,MATCH($O42,#REF!,0)),"")</f>
        <v/>
      </c>
      <c r="V42" s="31" t="str">
        <f>IFERROR(INDEX(#REF!,MATCH($O42,#REF!,0)),"")</f>
        <v/>
      </c>
      <c r="W42" s="31" t="str">
        <f>IFERROR(INDEX(Parametrage!$D:$D,MATCH(P42,Parametrage!$F:$F,0)),"")</f>
        <v/>
      </c>
      <c r="X42" s="31" t="str">
        <f>IFERROR(INDEX(Parametrage!$I:$I,MATCH(P42,Parametrage!$J:$J,0)),"")</f>
        <v/>
      </c>
      <c r="Y42" s="18" t="str">
        <f>IFERROR(INDEX(Parametrage!$G:$G,MATCH(P42,Parametrage!$H:$H,0)),"")</f>
        <v/>
      </c>
      <c r="Z42" s="73" t="str">
        <f>IFERROR(INDEX(Parametrage!$K:$K,MATCH(P42,Parametrage!$L:$L,0)),"")</f>
        <v/>
      </c>
      <c r="AB42" s="57"/>
      <c r="AC42" s="58"/>
      <c r="AD42" s="58"/>
      <c r="AE42" s="58"/>
      <c r="AF42" s="58"/>
      <c r="AG42" s="58"/>
      <c r="AH42" s="58"/>
      <c r="AJ42" s="57"/>
      <c r="AK42" s="58"/>
      <c r="AL42" s="58"/>
      <c r="AM42" s="58"/>
      <c r="AN42" s="58"/>
      <c r="AO42" s="58"/>
      <c r="AP42" s="58"/>
      <c r="AR42" s="57"/>
      <c r="AS42" s="58"/>
      <c r="AT42" s="58"/>
      <c r="AU42" s="58"/>
      <c r="AV42" s="58"/>
      <c r="AW42" s="58"/>
      <c r="AX42" s="58"/>
      <c r="BQ42" s="8"/>
      <c r="BR42" s="8"/>
      <c r="BS42" s="8"/>
      <c r="BT42" s="8"/>
    </row>
    <row r="43" spans="1:72" ht="16.899999999999999" customHeight="1" x14ac:dyDescent="0.2">
      <c r="A43" s="14">
        <f t="shared" si="6"/>
        <v>45</v>
      </c>
      <c r="B43" s="15">
        <f t="shared" si="8"/>
        <v>45238</v>
      </c>
      <c r="C43" s="53" t="str">
        <f>+IFERROR(INDEX(#REF!,MATCH(B43,#REF!,0)),"")</f>
        <v/>
      </c>
      <c r="D43" s="31" t="str">
        <f>IFERROR(INDEX(#REF!,MATCH(A43,#REF!,0)),"")</f>
        <v/>
      </c>
      <c r="E43" s="31" t="str">
        <f>IFERROR(INDEX(#REF!,MATCH($A43,#REF!,0)),"")</f>
        <v/>
      </c>
      <c r="F43" s="31" t="str">
        <f>IFERROR(INDEX(#REF!,MATCH($A43,#REF!,0)),"")</f>
        <v/>
      </c>
      <c r="G43" s="31" t="str">
        <f>IFERROR(INDEX(#REF!,MATCH($A43,#REF!,0)),"")</f>
        <v/>
      </c>
      <c r="H43" s="31" t="str">
        <f>IFERROR(INDEX(#REF!,MATCH($A43,#REF!,0)),"")</f>
        <v/>
      </c>
      <c r="I43" s="31"/>
      <c r="J43" s="31" t="str">
        <f>IFERROR(INDEX(Parametrage!$D:$D,MATCH(B43,Parametrage!$F:$F,0)),"")</f>
        <v/>
      </c>
      <c r="K43" s="31" t="str">
        <f>IFERROR(INDEX(Parametrage!$I:$I,MATCH(B43,Parametrage!$J:$J,0)),"")</f>
        <v/>
      </c>
      <c r="L43" s="18" t="str">
        <f>IFERROR(INDEX(Parametrage!$G:$G,MATCH(B43,Parametrage!$H:$H,0)),"")</f>
        <v/>
      </c>
      <c r="M43" s="73" t="str">
        <f>IFERROR(INDEX(Parametrage!$K:$K,MATCH(B43,Parametrage!$L:$L,0)),"")</f>
        <v/>
      </c>
      <c r="O43" s="14">
        <f t="shared" si="7"/>
        <v>49</v>
      </c>
      <c r="P43" s="15">
        <f t="shared" si="9"/>
        <v>45268</v>
      </c>
      <c r="Q43" s="53" t="str">
        <f>+IFERROR(INDEX(#REF!,MATCH(P43,#REF!,0)),"")</f>
        <v/>
      </c>
      <c r="R43" s="31" t="str">
        <f>IFERROR(INDEX(#REF!,MATCH(O43,#REF!,0)),"")</f>
        <v/>
      </c>
      <c r="S43" s="31" t="str">
        <f>IFERROR(INDEX(#REF!,MATCH($O43,#REF!,0)),"")</f>
        <v/>
      </c>
      <c r="T43" s="31" t="str">
        <f>IFERROR(INDEX(#REF!,MATCH($O43,#REF!,0)),"")</f>
        <v/>
      </c>
      <c r="U43" s="31" t="str">
        <f>IFERROR(INDEX(#REF!,MATCH($O43,#REF!,0)),"")</f>
        <v/>
      </c>
      <c r="V43" s="31" t="str">
        <f>IFERROR(INDEX(#REF!,MATCH($O43,#REF!,0)),"")</f>
        <v/>
      </c>
      <c r="W43" s="31" t="str">
        <f>IFERROR(INDEX(Parametrage!$D:$D,MATCH(P43,Parametrage!$F:$F,0)),"")</f>
        <v/>
      </c>
      <c r="X43" s="31" t="str">
        <f>IFERROR(INDEX(Parametrage!$I:$I,MATCH(P43,Parametrage!$J:$J,0)),"")</f>
        <v/>
      </c>
      <c r="Y43" s="18" t="str">
        <f>IFERROR(INDEX(Parametrage!$G:$G,MATCH(P43,Parametrage!$H:$H,0)),"")</f>
        <v/>
      </c>
      <c r="Z43" s="73" t="str">
        <f>IFERROR(INDEX(Parametrage!$K:$K,MATCH(P43,Parametrage!$L:$L,0)),"")</f>
        <v/>
      </c>
      <c r="AB43" s="57"/>
      <c r="AC43" s="58"/>
      <c r="AD43" s="58"/>
      <c r="AE43" s="58"/>
      <c r="AF43" s="58"/>
      <c r="AG43" s="58"/>
      <c r="AH43" s="58"/>
      <c r="AJ43" s="57"/>
      <c r="AK43" s="58"/>
      <c r="AL43" s="58"/>
      <c r="AM43" s="58"/>
      <c r="AN43" s="58"/>
      <c r="AO43" s="58"/>
      <c r="AP43" s="58"/>
      <c r="AR43" s="57"/>
      <c r="AS43" s="58"/>
      <c r="AT43" s="58"/>
      <c r="AU43" s="58"/>
      <c r="AV43" s="58"/>
      <c r="AW43" s="58"/>
      <c r="AX43" s="58"/>
      <c r="BQ43" s="8"/>
      <c r="BR43" s="8"/>
      <c r="BS43" s="8"/>
      <c r="BT43" s="8"/>
    </row>
    <row r="44" spans="1:72" ht="16.899999999999999" customHeight="1" x14ac:dyDescent="0.2">
      <c r="A44" s="14">
        <f t="shared" si="6"/>
        <v>45</v>
      </c>
      <c r="B44" s="15">
        <f t="shared" si="8"/>
        <v>45239</v>
      </c>
      <c r="C44" s="53" t="str">
        <f>+IFERROR(INDEX(#REF!,MATCH(B44,#REF!,0)),"")</f>
        <v/>
      </c>
      <c r="D44" s="31" t="str">
        <f>IFERROR(INDEX(#REF!,MATCH(A44,#REF!,0)),"")</f>
        <v/>
      </c>
      <c r="E44" s="31" t="str">
        <f>IFERROR(INDEX(#REF!,MATCH($A44,#REF!,0)),"")</f>
        <v/>
      </c>
      <c r="F44" s="31" t="str">
        <f>IFERROR(INDEX(#REF!,MATCH($A44,#REF!,0)),"")</f>
        <v/>
      </c>
      <c r="G44" s="31" t="str">
        <f>IFERROR(INDEX(#REF!,MATCH($A44,#REF!,0)),"")</f>
        <v/>
      </c>
      <c r="H44" s="31" t="str">
        <f>IFERROR(INDEX(#REF!,MATCH($A44,#REF!,0)),"")</f>
        <v/>
      </c>
      <c r="I44" s="31"/>
      <c r="J44" s="31" t="str">
        <f>IFERROR(INDEX(Parametrage!$D:$D,MATCH(B44,Parametrage!$F:$F,0)),"")</f>
        <v/>
      </c>
      <c r="K44" s="31" t="str">
        <f>IFERROR(INDEX(Parametrage!$I:$I,MATCH(B44,Parametrage!$J:$J,0)),"")</f>
        <v/>
      </c>
      <c r="L44" s="18" t="str">
        <f>IFERROR(INDEX(Parametrage!$G:$G,MATCH(B44,Parametrage!$H:$H,0)),"")</f>
        <v/>
      </c>
      <c r="M44" s="73" t="str">
        <f>IFERROR(INDEX(Parametrage!$K:$K,MATCH(B44,Parametrage!$L:$L,0)),"")</f>
        <v/>
      </c>
      <c r="O44" s="14">
        <f t="shared" si="7"/>
        <v>49</v>
      </c>
      <c r="P44" s="15">
        <f t="shared" si="9"/>
        <v>45269</v>
      </c>
      <c r="Q44" s="53" t="str">
        <f>+IFERROR(INDEX(#REF!,MATCH(P44,#REF!,0)),"")</f>
        <v/>
      </c>
      <c r="R44" s="31" t="str">
        <f>IFERROR(INDEX(#REF!,MATCH(O44,#REF!,0)),"")</f>
        <v/>
      </c>
      <c r="S44" s="31" t="str">
        <f>IFERROR(INDEX(#REF!,MATCH($O44,#REF!,0)),"")</f>
        <v/>
      </c>
      <c r="T44" s="31" t="str">
        <f>IFERROR(INDEX(#REF!,MATCH($O44,#REF!,0)),"")</f>
        <v/>
      </c>
      <c r="U44" s="31" t="str">
        <f>IFERROR(INDEX(#REF!,MATCH($O44,#REF!,0)),"")</f>
        <v/>
      </c>
      <c r="V44" s="31" t="str">
        <f>IFERROR(INDEX(#REF!,MATCH($O44,#REF!,0)),"")</f>
        <v/>
      </c>
      <c r="W44" s="31" t="str">
        <f>IFERROR(INDEX(Parametrage!$D:$D,MATCH(P44,Parametrage!$F:$F,0)),"")</f>
        <v/>
      </c>
      <c r="X44" s="31" t="str">
        <f>IFERROR(INDEX(Parametrage!$I:$I,MATCH(P44,Parametrage!$J:$J,0)),"")</f>
        <v/>
      </c>
      <c r="Y44" s="18" t="str">
        <f>IFERROR(INDEX(Parametrage!$G:$G,MATCH(P44,Parametrage!$H:$H,0)),"")</f>
        <v/>
      </c>
      <c r="Z44" s="73" t="str">
        <f>IFERROR(INDEX(Parametrage!$K:$K,MATCH(P44,Parametrage!$L:$L,0)),"")</f>
        <v/>
      </c>
      <c r="AB44" s="57"/>
      <c r="AC44" s="58"/>
      <c r="AD44" s="58"/>
      <c r="AE44" s="58"/>
      <c r="AF44" s="58"/>
      <c r="AG44" s="58"/>
      <c r="AH44" s="58"/>
      <c r="AJ44" s="57"/>
      <c r="AK44" s="58"/>
      <c r="AL44" s="58"/>
      <c r="AM44" s="58"/>
      <c r="AN44" s="58"/>
      <c r="AO44" s="58"/>
      <c r="AP44" s="58"/>
      <c r="AR44" s="57"/>
      <c r="AS44" s="58"/>
      <c r="AT44" s="58"/>
      <c r="AU44" s="58"/>
      <c r="AV44" s="58"/>
      <c r="AW44" s="58"/>
      <c r="AX44" s="58"/>
      <c r="BQ44" s="8"/>
      <c r="BR44" s="8"/>
      <c r="BS44" s="8"/>
      <c r="BT44" s="8"/>
    </row>
    <row r="45" spans="1:72" ht="16.899999999999999" customHeight="1" x14ac:dyDescent="0.2">
      <c r="A45" s="14">
        <f t="shared" si="6"/>
        <v>45</v>
      </c>
      <c r="B45" s="15">
        <f t="shared" si="8"/>
        <v>45240</v>
      </c>
      <c r="C45" s="53" t="str">
        <f>+IFERROR(INDEX(#REF!,MATCH(B45,#REF!,0)),"")</f>
        <v/>
      </c>
      <c r="D45" s="31" t="str">
        <f>IFERROR(INDEX(#REF!,MATCH(A45,#REF!,0)),"")</f>
        <v/>
      </c>
      <c r="E45" s="31" t="str">
        <f>IFERROR(INDEX(#REF!,MATCH($A45,#REF!,0)),"")</f>
        <v/>
      </c>
      <c r="F45" s="31" t="str">
        <f>IFERROR(INDEX(#REF!,MATCH($A45,#REF!,0)),"")</f>
        <v/>
      </c>
      <c r="G45" s="31" t="str">
        <f>IFERROR(INDEX(#REF!,MATCH($A45,#REF!,0)),"")</f>
        <v/>
      </c>
      <c r="H45" s="31" t="str">
        <f>IFERROR(INDEX(#REF!,MATCH($A45,#REF!,0)),"")</f>
        <v/>
      </c>
      <c r="I45" s="31"/>
      <c r="J45" s="31" t="str">
        <f>IFERROR(INDEX(Parametrage!$D:$D,MATCH(B45,Parametrage!$F:$F,0)),"")</f>
        <v/>
      </c>
      <c r="K45" s="31" t="str">
        <f>IFERROR(INDEX(Parametrage!$I:$I,MATCH(B45,Parametrage!$J:$J,0)),"")</f>
        <v/>
      </c>
      <c r="L45" s="18" t="str">
        <f>IFERROR(INDEX(Parametrage!$G:$G,MATCH(B45,Parametrage!$H:$H,0)),"")</f>
        <v/>
      </c>
      <c r="M45" s="73" t="str">
        <f>IFERROR(INDEX(Parametrage!$K:$K,MATCH(B45,Parametrage!$L:$L,0)),"")</f>
        <v/>
      </c>
      <c r="O45" s="14">
        <f t="shared" si="7"/>
        <v>49</v>
      </c>
      <c r="P45" s="15">
        <f t="shared" si="9"/>
        <v>45270</v>
      </c>
      <c r="Q45" s="53" t="str">
        <f>+IFERROR(INDEX(#REF!,MATCH(P45,#REF!,0)),"")</f>
        <v/>
      </c>
      <c r="R45" s="31" t="str">
        <f>IFERROR(INDEX(#REF!,MATCH(O45,#REF!,0)),"")</f>
        <v/>
      </c>
      <c r="S45" s="31" t="str">
        <f>IFERROR(INDEX(#REF!,MATCH($O45,#REF!,0)),"")</f>
        <v/>
      </c>
      <c r="T45" s="31" t="str">
        <f>IFERROR(INDEX(#REF!,MATCH($O45,#REF!,0)),"")</f>
        <v/>
      </c>
      <c r="U45" s="31" t="str">
        <f>IFERROR(INDEX(#REF!,MATCH($O45,#REF!,0)),"")</f>
        <v/>
      </c>
      <c r="V45" s="31" t="str">
        <f>IFERROR(INDEX(#REF!,MATCH($O45,#REF!,0)),"")</f>
        <v/>
      </c>
      <c r="W45" s="31" t="str">
        <f>IFERROR(INDEX(Parametrage!$D:$D,MATCH(P45,Parametrage!$F:$F,0)),"")</f>
        <v/>
      </c>
      <c r="X45" s="31" t="str">
        <f>IFERROR(INDEX(Parametrage!$I:$I,MATCH(P45,Parametrage!$J:$J,0)),"")</f>
        <v/>
      </c>
      <c r="Y45" s="18" t="str">
        <f>IFERROR(INDEX(Parametrage!$G:$G,MATCH(P45,Parametrage!$H:$H,0)),"")</f>
        <v/>
      </c>
      <c r="Z45" s="73" t="str">
        <f>IFERROR(INDEX(Parametrage!$K:$K,MATCH(P45,Parametrage!$L:$L,0)),"")</f>
        <v/>
      </c>
      <c r="AB45" s="57"/>
      <c r="AC45" s="58"/>
      <c r="AD45" s="58"/>
      <c r="AE45" s="58"/>
      <c r="AF45" s="58"/>
      <c r="AG45" s="58"/>
      <c r="AH45" s="58"/>
      <c r="AJ45" s="57"/>
      <c r="AK45" s="58"/>
      <c r="AL45" s="58"/>
      <c r="AM45" s="58"/>
      <c r="AN45" s="58"/>
      <c r="AO45" s="58"/>
      <c r="AP45" s="58"/>
      <c r="AR45" s="57"/>
      <c r="AS45" s="58"/>
      <c r="AT45" s="58"/>
      <c r="AU45" s="58"/>
      <c r="AV45" s="58"/>
      <c r="AW45" s="58"/>
      <c r="AX45" s="58"/>
      <c r="BQ45" s="8"/>
      <c r="BR45" s="8"/>
      <c r="BS45" s="8"/>
      <c r="BT45" s="8"/>
    </row>
    <row r="46" spans="1:72" ht="16.899999999999999" customHeight="1" x14ac:dyDescent="0.2">
      <c r="A46" s="14">
        <f t="shared" si="6"/>
        <v>45</v>
      </c>
      <c r="B46" s="15">
        <f t="shared" si="8"/>
        <v>45241</v>
      </c>
      <c r="C46" s="53" t="str">
        <f>+IFERROR(INDEX(#REF!,MATCH(B46,#REF!,0)),"")</f>
        <v/>
      </c>
      <c r="D46" s="31" t="str">
        <f>IFERROR(INDEX(#REF!,MATCH(A46,#REF!,0)),"")</f>
        <v/>
      </c>
      <c r="E46" s="31" t="str">
        <f>IFERROR(INDEX(#REF!,MATCH($A46,#REF!,0)),"")</f>
        <v/>
      </c>
      <c r="F46" s="31" t="str">
        <f>IFERROR(INDEX(#REF!,MATCH($A46,#REF!,0)),"")</f>
        <v/>
      </c>
      <c r="G46" s="31" t="str">
        <f>IFERROR(INDEX(#REF!,MATCH($A46,#REF!,0)),"")</f>
        <v/>
      </c>
      <c r="H46" s="31" t="str">
        <f>IFERROR(INDEX(#REF!,MATCH($A46,#REF!,0)),"")</f>
        <v/>
      </c>
      <c r="I46" s="31"/>
      <c r="J46" s="31" t="str">
        <f>IFERROR(INDEX(Parametrage!$D:$D,MATCH(B46,Parametrage!$F:$F,0)),"")</f>
        <v/>
      </c>
      <c r="K46" s="31" t="str">
        <f>IFERROR(INDEX(Parametrage!$I:$I,MATCH(B46,Parametrage!$J:$J,0)),"")</f>
        <v/>
      </c>
      <c r="L46" s="18" t="str">
        <f>IFERROR(INDEX(Parametrage!$G:$G,MATCH(B46,Parametrage!$H:$H,0)),"")</f>
        <v/>
      </c>
      <c r="M46" s="73" t="str">
        <f>IFERROR(INDEX(Parametrage!$K:$K,MATCH(B46,Parametrage!$L:$L,0)),"")</f>
        <v/>
      </c>
      <c r="O46" s="14">
        <f t="shared" si="7"/>
        <v>50</v>
      </c>
      <c r="P46" s="15">
        <f t="shared" si="9"/>
        <v>45271</v>
      </c>
      <c r="Q46" s="53" t="str">
        <f>+IFERROR(INDEX(#REF!,MATCH(P46,#REF!,0)),"")</f>
        <v/>
      </c>
      <c r="R46" s="31" t="str">
        <f>IFERROR(INDEX(#REF!,MATCH(O46,#REF!,0)),"")</f>
        <v/>
      </c>
      <c r="S46" s="31" t="str">
        <f>IFERROR(INDEX(#REF!,MATCH($O46,#REF!,0)),"")</f>
        <v/>
      </c>
      <c r="T46" s="31" t="str">
        <f>IFERROR(INDEX(#REF!,MATCH($O46,#REF!,0)),"")</f>
        <v/>
      </c>
      <c r="U46" s="31" t="str">
        <f>IFERROR(INDEX(#REF!,MATCH($O46,#REF!,0)),"")</f>
        <v/>
      </c>
      <c r="V46" s="31" t="str">
        <f>IFERROR(INDEX(#REF!,MATCH($O46,#REF!,0)),"")</f>
        <v/>
      </c>
      <c r="W46" s="31" t="str">
        <f>IFERROR(INDEX(Parametrage!$D:$D,MATCH(P46,Parametrage!$F:$F,0)),"")</f>
        <v/>
      </c>
      <c r="X46" s="31" t="str">
        <f>IFERROR(INDEX(Parametrage!$I:$I,MATCH(P46,Parametrage!$J:$J,0)),"")</f>
        <v/>
      </c>
      <c r="Y46" s="18" t="str">
        <f>IFERROR(INDEX(Parametrage!$G:$G,MATCH(P46,Parametrage!$H:$H,0)),"")</f>
        <v/>
      </c>
      <c r="Z46" s="73" t="str">
        <f>IFERROR(INDEX(Parametrage!$K:$K,MATCH(P46,Parametrage!$L:$L,0)),"")</f>
        <v/>
      </c>
      <c r="AB46" s="57"/>
      <c r="AC46" s="58"/>
      <c r="AD46" s="58"/>
      <c r="AE46" s="58"/>
      <c r="AF46" s="58"/>
      <c r="AG46" s="58"/>
      <c r="AH46" s="58"/>
      <c r="AJ46" s="57"/>
      <c r="AK46" s="58"/>
      <c r="AL46" s="58"/>
      <c r="AM46" s="58"/>
      <c r="AN46" s="58"/>
      <c r="AO46" s="58"/>
      <c r="AP46" s="58"/>
      <c r="AR46" s="57"/>
      <c r="AS46" s="58"/>
      <c r="AT46" s="58"/>
      <c r="AU46" s="58"/>
      <c r="AV46" s="58"/>
      <c r="AW46" s="58"/>
      <c r="AX46" s="58"/>
      <c r="BQ46" s="8"/>
      <c r="BR46" s="8"/>
      <c r="BS46" s="8"/>
      <c r="BT46" s="8"/>
    </row>
    <row r="47" spans="1:72" ht="16.899999999999999" customHeight="1" x14ac:dyDescent="0.2">
      <c r="A47" s="14">
        <f t="shared" si="6"/>
        <v>45</v>
      </c>
      <c r="B47" s="15">
        <f t="shared" si="8"/>
        <v>45242</v>
      </c>
      <c r="C47" s="53" t="str">
        <f>+IFERROR(INDEX(#REF!,MATCH(B47,#REF!,0)),"")</f>
        <v/>
      </c>
      <c r="D47" s="31" t="str">
        <f>IFERROR(INDEX(#REF!,MATCH(A47,#REF!,0)),"")</f>
        <v/>
      </c>
      <c r="E47" s="31" t="str">
        <f>IFERROR(INDEX(#REF!,MATCH($A47,#REF!,0)),"")</f>
        <v/>
      </c>
      <c r="F47" s="31" t="str">
        <f>IFERROR(INDEX(#REF!,MATCH($A47,#REF!,0)),"")</f>
        <v/>
      </c>
      <c r="G47" s="31" t="str">
        <f>IFERROR(INDEX(#REF!,MATCH($A47,#REF!,0)),"")</f>
        <v/>
      </c>
      <c r="H47" s="31" t="str">
        <f>IFERROR(INDEX(#REF!,MATCH($A47,#REF!,0)),"")</f>
        <v/>
      </c>
      <c r="I47" s="31"/>
      <c r="J47" s="31" t="str">
        <f>IFERROR(INDEX(Parametrage!$D:$D,MATCH(B47,Parametrage!$F:$F,0)),"")</f>
        <v/>
      </c>
      <c r="K47" s="31" t="str">
        <f>IFERROR(INDEX(Parametrage!$I:$I,MATCH(B47,Parametrage!$J:$J,0)),"")</f>
        <v/>
      </c>
      <c r="L47" s="18" t="str">
        <f>IFERROR(INDEX(Parametrage!$G:$G,MATCH(B47,Parametrage!$H:$H,0)),"")</f>
        <v/>
      </c>
      <c r="M47" s="73" t="str">
        <f>IFERROR(INDEX(Parametrage!$K:$K,MATCH(B47,Parametrage!$L:$L,0)),"")</f>
        <v/>
      </c>
      <c r="O47" s="14">
        <f t="shared" si="7"/>
        <v>50</v>
      </c>
      <c r="P47" s="15">
        <f t="shared" si="9"/>
        <v>45272</v>
      </c>
      <c r="Q47" s="53" t="str">
        <f>+IFERROR(INDEX(#REF!,MATCH(P47,#REF!,0)),"")</f>
        <v/>
      </c>
      <c r="R47" s="31" t="str">
        <f>IFERROR(INDEX(#REF!,MATCH(O47,#REF!,0)),"")</f>
        <v/>
      </c>
      <c r="S47" s="31" t="str">
        <f>IFERROR(INDEX(#REF!,MATCH($O47,#REF!,0)),"")</f>
        <v/>
      </c>
      <c r="T47" s="31" t="str">
        <f>IFERROR(INDEX(#REF!,MATCH($O47,#REF!,0)),"")</f>
        <v/>
      </c>
      <c r="U47" s="31" t="str">
        <f>IFERROR(INDEX(#REF!,MATCH($O47,#REF!,0)),"")</f>
        <v/>
      </c>
      <c r="V47" s="31" t="str">
        <f>IFERROR(INDEX(#REF!,MATCH($O47,#REF!,0)),"")</f>
        <v/>
      </c>
      <c r="W47" s="31" t="str">
        <f>IFERROR(INDEX(Parametrage!$D:$D,MATCH(P47,Parametrage!$F:$F,0)),"")</f>
        <v/>
      </c>
      <c r="X47" s="31" t="str">
        <f>IFERROR(INDEX(Parametrage!$I:$I,MATCH(P47,Parametrage!$J:$J,0)),"")</f>
        <v/>
      </c>
      <c r="Y47" s="18" t="str">
        <f>IFERROR(INDEX(Parametrage!$G:$G,MATCH(P47,Parametrage!$H:$H,0)),"")</f>
        <v/>
      </c>
      <c r="Z47" s="73" t="str">
        <f>IFERROR(INDEX(Parametrage!$K:$K,MATCH(P47,Parametrage!$L:$L,0)),"")</f>
        <v/>
      </c>
      <c r="AB47" s="57"/>
      <c r="AC47" s="58"/>
      <c r="AD47" s="58"/>
      <c r="AE47" s="58"/>
      <c r="AF47" s="58"/>
      <c r="AG47" s="58"/>
      <c r="AH47" s="58"/>
      <c r="AJ47" s="57"/>
      <c r="AK47" s="58"/>
      <c r="AL47" s="58"/>
      <c r="AM47" s="58"/>
      <c r="AN47" s="58"/>
      <c r="AO47" s="58"/>
      <c r="AP47" s="58"/>
      <c r="AR47" s="57"/>
      <c r="AS47" s="58"/>
      <c r="AT47" s="58"/>
      <c r="AU47" s="58"/>
      <c r="AV47" s="58"/>
      <c r="AW47" s="58"/>
      <c r="AX47" s="58"/>
      <c r="BQ47" s="8"/>
      <c r="BR47" s="8"/>
      <c r="BS47" s="8"/>
      <c r="BT47" s="8"/>
    </row>
    <row r="48" spans="1:72" ht="16.899999999999999" customHeight="1" x14ac:dyDescent="0.2">
      <c r="A48" s="14">
        <f t="shared" si="6"/>
        <v>46</v>
      </c>
      <c r="B48" s="15">
        <f t="shared" si="8"/>
        <v>45243</v>
      </c>
      <c r="C48" s="53" t="str">
        <f>+IFERROR(INDEX(#REF!,MATCH(B48,#REF!,0)),"")</f>
        <v/>
      </c>
      <c r="D48" s="31" t="str">
        <f>IFERROR(INDEX(#REF!,MATCH(A48,#REF!,0)),"")</f>
        <v/>
      </c>
      <c r="E48" s="31" t="str">
        <f>IFERROR(INDEX(#REF!,MATCH($A48,#REF!,0)),"")</f>
        <v/>
      </c>
      <c r="F48" s="31" t="str">
        <f>IFERROR(INDEX(#REF!,MATCH($A48,#REF!,0)),"")</f>
        <v/>
      </c>
      <c r="G48" s="31" t="str">
        <f>IFERROR(INDEX(#REF!,MATCH($A48,#REF!,0)),"")</f>
        <v/>
      </c>
      <c r="H48" s="31" t="str">
        <f>IFERROR(INDEX(#REF!,MATCH($A48,#REF!,0)),"")</f>
        <v/>
      </c>
      <c r="I48" s="31"/>
      <c r="J48" s="31" t="str">
        <f>IFERROR(INDEX(Parametrage!$D:$D,MATCH(B48,Parametrage!$F:$F,0)),"")</f>
        <v/>
      </c>
      <c r="K48" s="31" t="str">
        <f>IFERROR(INDEX(Parametrage!$I:$I,MATCH(B48,Parametrage!$J:$J,0)),"")</f>
        <v/>
      </c>
      <c r="L48" s="18" t="str">
        <f>IFERROR(INDEX(Parametrage!$G:$G,MATCH(B48,Parametrage!$H:$H,0)),"")</f>
        <v/>
      </c>
      <c r="M48" s="73" t="str">
        <f>IFERROR(INDEX(Parametrage!$K:$K,MATCH(B48,Parametrage!$L:$L,0)),"")</f>
        <v/>
      </c>
      <c r="O48" s="14">
        <f t="shared" si="7"/>
        <v>50</v>
      </c>
      <c r="P48" s="15">
        <f t="shared" si="9"/>
        <v>45273</v>
      </c>
      <c r="Q48" s="53" t="str">
        <f>+IFERROR(INDEX(#REF!,MATCH(P48,#REF!,0)),"")</f>
        <v/>
      </c>
      <c r="R48" s="31" t="str">
        <f>IFERROR(INDEX(#REF!,MATCH(O48,#REF!,0)),"")</f>
        <v/>
      </c>
      <c r="S48" s="31" t="str">
        <f>IFERROR(INDEX(#REF!,MATCH($O48,#REF!,0)),"")</f>
        <v/>
      </c>
      <c r="T48" s="31" t="str">
        <f>IFERROR(INDEX(#REF!,MATCH($O48,#REF!,0)),"")</f>
        <v/>
      </c>
      <c r="U48" s="31" t="str">
        <f>IFERROR(INDEX(#REF!,MATCH($O48,#REF!,0)),"")</f>
        <v/>
      </c>
      <c r="V48" s="31" t="str">
        <f>IFERROR(INDEX(#REF!,MATCH($O48,#REF!,0)),"")</f>
        <v/>
      </c>
      <c r="W48" s="31" t="str">
        <f>IFERROR(INDEX(Parametrage!$D:$D,MATCH(P48,Parametrage!$F:$F,0)),"")</f>
        <v/>
      </c>
      <c r="X48" s="31" t="str">
        <f>IFERROR(INDEX(Parametrage!$I:$I,MATCH(P48,Parametrage!$J:$J,0)),"")</f>
        <v/>
      </c>
      <c r="Y48" s="18" t="str">
        <f>IFERROR(INDEX(Parametrage!$G:$G,MATCH(P48,Parametrage!$H:$H,0)),"")</f>
        <v/>
      </c>
      <c r="Z48" s="73" t="str">
        <f>IFERROR(INDEX(Parametrage!$K:$K,MATCH(P48,Parametrage!$L:$L,0)),"")</f>
        <v/>
      </c>
      <c r="AB48" s="57"/>
      <c r="AC48" s="58"/>
      <c r="AD48" s="58"/>
      <c r="AE48" s="58"/>
      <c r="AF48" s="58"/>
      <c r="AG48" s="58"/>
      <c r="AH48" s="58"/>
      <c r="AJ48" s="57"/>
      <c r="AK48" s="58"/>
      <c r="AL48" s="58"/>
      <c r="AM48" s="58"/>
      <c r="AN48" s="58"/>
      <c r="AO48" s="58"/>
      <c r="AP48" s="58"/>
      <c r="AR48" s="57"/>
      <c r="AS48" s="58"/>
      <c r="AT48" s="58"/>
      <c r="AU48" s="58"/>
      <c r="AV48" s="58"/>
      <c r="AW48" s="58"/>
      <c r="AX48" s="58"/>
      <c r="BQ48" s="8"/>
      <c r="BR48" s="8"/>
      <c r="BS48" s="8"/>
      <c r="BT48" s="8"/>
    </row>
    <row r="49" spans="1:72" ht="16.899999999999999" customHeight="1" x14ac:dyDescent="0.2">
      <c r="A49" s="14">
        <f t="shared" si="6"/>
        <v>46</v>
      </c>
      <c r="B49" s="15">
        <f t="shared" si="8"/>
        <v>45244</v>
      </c>
      <c r="C49" s="53" t="str">
        <f>+IFERROR(INDEX(#REF!,MATCH(B49,#REF!,0)),"")</f>
        <v/>
      </c>
      <c r="D49" s="31" t="str">
        <f>IFERROR(INDEX(#REF!,MATCH(A49,#REF!,0)),"")</f>
        <v/>
      </c>
      <c r="E49" s="31" t="str">
        <f>IFERROR(INDEX(#REF!,MATCH($A49,#REF!,0)),"")</f>
        <v/>
      </c>
      <c r="F49" s="31" t="str">
        <f>IFERROR(INDEX(#REF!,MATCH($A49,#REF!,0)),"")</f>
        <v/>
      </c>
      <c r="G49" s="31" t="str">
        <f>IFERROR(INDEX(#REF!,MATCH($A49,#REF!,0)),"")</f>
        <v/>
      </c>
      <c r="H49" s="31" t="str">
        <f>IFERROR(INDEX(#REF!,MATCH($A49,#REF!,0)),"")</f>
        <v/>
      </c>
      <c r="I49" s="31"/>
      <c r="J49" s="31" t="str">
        <f>IFERROR(INDEX(Parametrage!$D:$D,MATCH(B49,Parametrage!$F:$F,0)),"")</f>
        <v/>
      </c>
      <c r="K49" s="31" t="str">
        <f>IFERROR(INDEX(Parametrage!$I:$I,MATCH(B49,Parametrage!$J:$J,0)),"")</f>
        <v/>
      </c>
      <c r="L49" s="18" t="str">
        <f>IFERROR(INDEX(Parametrage!$G:$G,MATCH(B49,Parametrage!$H:$H,0)),"")</f>
        <v/>
      </c>
      <c r="M49" s="73" t="str">
        <f>IFERROR(INDEX(Parametrage!$K:$K,MATCH(B49,Parametrage!$L:$L,0)),"")</f>
        <v/>
      </c>
      <c r="O49" s="14">
        <f t="shared" si="7"/>
        <v>50</v>
      </c>
      <c r="P49" s="15">
        <f t="shared" si="9"/>
        <v>45274</v>
      </c>
      <c r="Q49" s="53" t="str">
        <f>+IFERROR(INDEX(#REF!,MATCH(P49,#REF!,0)),"")</f>
        <v/>
      </c>
      <c r="R49" s="31" t="str">
        <f>IFERROR(INDEX(#REF!,MATCH(O49,#REF!,0)),"")</f>
        <v/>
      </c>
      <c r="S49" s="31" t="str">
        <f>IFERROR(INDEX(#REF!,MATCH($O49,#REF!,0)),"")</f>
        <v/>
      </c>
      <c r="T49" s="31" t="str">
        <f>IFERROR(INDEX(#REF!,MATCH($O49,#REF!,0)),"")</f>
        <v/>
      </c>
      <c r="U49" s="31" t="str">
        <f>IFERROR(INDEX(#REF!,MATCH($O49,#REF!,0)),"")</f>
        <v/>
      </c>
      <c r="V49" s="31" t="str">
        <f>IFERROR(INDEX(#REF!,MATCH($O49,#REF!,0)),"")</f>
        <v/>
      </c>
      <c r="W49" s="31" t="str">
        <f>IFERROR(INDEX(Parametrage!$D:$D,MATCH(P49,Parametrage!$F:$F,0)),"")</f>
        <v/>
      </c>
      <c r="X49" s="31" t="str">
        <f>IFERROR(INDEX(Parametrage!$I:$I,MATCH(P49,Parametrage!$J:$J,0)),"")</f>
        <v/>
      </c>
      <c r="Y49" s="18" t="str">
        <f>IFERROR(INDEX(Parametrage!$G:$G,MATCH(P49,Parametrage!$H:$H,0)),"")</f>
        <v/>
      </c>
      <c r="Z49" s="73" t="str">
        <f>IFERROR(INDEX(Parametrage!$K:$K,MATCH(P49,Parametrage!$L:$L,0)),"")</f>
        <v/>
      </c>
      <c r="AB49" s="57"/>
      <c r="AC49" s="58"/>
      <c r="AD49" s="58"/>
      <c r="AE49" s="58"/>
      <c r="AF49" s="58"/>
      <c r="AG49" s="58"/>
      <c r="AH49" s="58"/>
      <c r="AJ49" s="57"/>
      <c r="AK49" s="58"/>
      <c r="AL49" s="58"/>
      <c r="AM49" s="58"/>
      <c r="AN49" s="58"/>
      <c r="AO49" s="58"/>
      <c r="AP49" s="58"/>
      <c r="AR49" s="57"/>
      <c r="AS49" s="58"/>
      <c r="AT49" s="58"/>
      <c r="AU49" s="58"/>
      <c r="AV49" s="58"/>
      <c r="AW49" s="58"/>
      <c r="AX49" s="58"/>
      <c r="BQ49" s="8"/>
      <c r="BR49" s="8"/>
      <c r="BS49" s="8"/>
      <c r="BT49" s="8"/>
    </row>
    <row r="50" spans="1:72" ht="16.899999999999999" customHeight="1" x14ac:dyDescent="0.2">
      <c r="A50" s="14">
        <f t="shared" si="6"/>
        <v>46</v>
      </c>
      <c r="B50" s="15">
        <f t="shared" si="8"/>
        <v>45245</v>
      </c>
      <c r="C50" s="53" t="str">
        <f>+IFERROR(INDEX(#REF!,MATCH(B50,#REF!,0)),"")</f>
        <v/>
      </c>
      <c r="D50" s="31" t="str">
        <f>IFERROR(INDEX(#REF!,MATCH(A50,#REF!,0)),"")</f>
        <v/>
      </c>
      <c r="E50" s="31" t="str">
        <f>IFERROR(INDEX(#REF!,MATCH($A50,#REF!,0)),"")</f>
        <v/>
      </c>
      <c r="F50" s="31" t="str">
        <f>IFERROR(INDEX(#REF!,MATCH($A50,#REF!,0)),"")</f>
        <v/>
      </c>
      <c r="G50" s="31" t="str">
        <f>IFERROR(INDEX(#REF!,MATCH($A50,#REF!,0)),"")</f>
        <v/>
      </c>
      <c r="H50" s="31" t="str">
        <f>IFERROR(INDEX(#REF!,MATCH($A50,#REF!,0)),"")</f>
        <v/>
      </c>
      <c r="I50" s="31"/>
      <c r="J50" s="31" t="str">
        <f>IFERROR(INDEX(Parametrage!$D:$D,MATCH(B50,Parametrage!$F:$F,0)),"")</f>
        <v/>
      </c>
      <c r="K50" s="31" t="str">
        <f>IFERROR(INDEX(Parametrage!$I:$I,MATCH(B50,Parametrage!$J:$J,0)),"")</f>
        <v/>
      </c>
      <c r="L50" s="18" t="str">
        <f>IFERROR(INDEX(Parametrage!$G:$G,MATCH(B50,Parametrage!$H:$H,0)),"")</f>
        <v/>
      </c>
      <c r="M50" s="73" t="str">
        <f>IFERROR(INDEX(Parametrage!$K:$K,MATCH(B50,Parametrage!$L:$L,0)),"")</f>
        <v/>
      </c>
      <c r="O50" s="14">
        <f t="shared" si="7"/>
        <v>50</v>
      </c>
      <c r="P50" s="15">
        <f t="shared" si="9"/>
        <v>45275</v>
      </c>
      <c r="Q50" s="53" t="str">
        <f>+IFERROR(INDEX(#REF!,MATCH(P50,#REF!,0)),"")</f>
        <v/>
      </c>
      <c r="R50" s="31" t="str">
        <f>IFERROR(INDEX(#REF!,MATCH(O50,#REF!,0)),"")</f>
        <v/>
      </c>
      <c r="S50" s="31" t="str">
        <f>IFERROR(INDEX(#REF!,MATCH($O50,#REF!,0)),"")</f>
        <v/>
      </c>
      <c r="T50" s="31" t="str">
        <f>IFERROR(INDEX(#REF!,MATCH($O50,#REF!,0)),"")</f>
        <v/>
      </c>
      <c r="U50" s="31" t="str">
        <f>IFERROR(INDEX(#REF!,MATCH($O50,#REF!,0)),"")</f>
        <v/>
      </c>
      <c r="V50" s="31" t="str">
        <f>IFERROR(INDEX(#REF!,MATCH($O50,#REF!,0)),"")</f>
        <v/>
      </c>
      <c r="W50" s="31" t="str">
        <f>IFERROR(INDEX(Parametrage!$D:$D,MATCH(P50,Parametrage!$F:$F,0)),"")</f>
        <v/>
      </c>
      <c r="X50" s="31" t="str">
        <f>IFERROR(INDEX(Parametrage!$I:$I,MATCH(P50,Parametrage!$J:$J,0)),"")</f>
        <v/>
      </c>
      <c r="Y50" s="18" t="str">
        <f>IFERROR(INDEX(Parametrage!$G:$G,MATCH(P50,Parametrage!$H:$H,0)),"")</f>
        <v/>
      </c>
      <c r="Z50" s="73" t="str">
        <f>IFERROR(INDEX(Parametrage!$K:$K,MATCH(P50,Parametrage!$L:$L,0)),"")</f>
        <v/>
      </c>
      <c r="AB50" s="57"/>
      <c r="AC50" s="58"/>
      <c r="AD50" s="58"/>
      <c r="AE50" s="58"/>
      <c r="AF50" s="58"/>
      <c r="AG50" s="58"/>
      <c r="AH50" s="58"/>
      <c r="AJ50" s="57"/>
      <c r="AK50" s="58"/>
      <c r="AL50" s="58"/>
      <c r="AM50" s="58"/>
      <c r="AN50" s="58"/>
      <c r="AO50" s="58"/>
      <c r="AP50" s="58"/>
      <c r="AR50" s="57"/>
      <c r="AS50" s="58"/>
      <c r="AT50" s="58"/>
      <c r="AU50" s="58"/>
      <c r="AV50" s="58"/>
      <c r="AW50" s="58"/>
      <c r="AX50" s="58"/>
      <c r="BQ50" s="8"/>
      <c r="BR50" s="8"/>
      <c r="BS50" s="8"/>
      <c r="BT50" s="8"/>
    </row>
    <row r="51" spans="1:72" ht="16.899999999999999" customHeight="1" x14ac:dyDescent="0.2">
      <c r="A51" s="14">
        <f t="shared" si="6"/>
        <v>46</v>
      </c>
      <c r="B51" s="15">
        <f t="shared" si="8"/>
        <v>45246</v>
      </c>
      <c r="C51" s="53" t="str">
        <f>+IFERROR(INDEX(#REF!,MATCH(B51,#REF!,0)),"")</f>
        <v/>
      </c>
      <c r="D51" s="31" t="str">
        <f>IFERROR(INDEX(#REF!,MATCH(A51,#REF!,0)),"")</f>
        <v/>
      </c>
      <c r="E51" s="31" t="str">
        <f>IFERROR(INDEX(#REF!,MATCH($A51,#REF!,0)),"")</f>
        <v/>
      </c>
      <c r="F51" s="31" t="str">
        <f>IFERROR(INDEX(#REF!,MATCH($A51,#REF!,0)),"")</f>
        <v/>
      </c>
      <c r="G51" s="31" t="str">
        <f>IFERROR(INDEX(#REF!,MATCH($A51,#REF!,0)),"")</f>
        <v/>
      </c>
      <c r="H51" s="31" t="str">
        <f>IFERROR(INDEX(#REF!,MATCH($A51,#REF!,0)),"")</f>
        <v/>
      </c>
      <c r="I51" s="31"/>
      <c r="J51" s="31" t="str">
        <f>IFERROR(INDEX(Parametrage!$D:$D,MATCH(B51,Parametrage!$F:$F,0)),"")</f>
        <v/>
      </c>
      <c r="K51" s="31" t="str">
        <f>IFERROR(INDEX(Parametrage!$I:$I,MATCH(B51,Parametrage!$J:$J,0)),"")</f>
        <v/>
      </c>
      <c r="L51" s="18" t="str">
        <f>IFERROR(INDEX(Parametrage!$G:$G,MATCH(B51,Parametrage!$H:$H,0)),"")</f>
        <v/>
      </c>
      <c r="M51" s="73" t="str">
        <f>IFERROR(INDEX(Parametrage!$K:$K,MATCH(B51,Parametrage!$L:$L,0)),"")</f>
        <v/>
      </c>
      <c r="O51" s="14">
        <f t="shared" si="7"/>
        <v>50</v>
      </c>
      <c r="P51" s="15">
        <f t="shared" si="9"/>
        <v>45276</v>
      </c>
      <c r="Q51" s="53" t="str">
        <f>+IFERROR(INDEX(#REF!,MATCH(P51,#REF!,0)),"")</f>
        <v/>
      </c>
      <c r="R51" s="31" t="str">
        <f>IFERROR(INDEX(#REF!,MATCH(O51,#REF!,0)),"")</f>
        <v/>
      </c>
      <c r="S51" s="31" t="str">
        <f>IFERROR(INDEX(#REF!,MATCH($O51,#REF!,0)),"")</f>
        <v/>
      </c>
      <c r="T51" s="31" t="str">
        <f>IFERROR(INDEX(#REF!,MATCH($O51,#REF!,0)),"")</f>
        <v/>
      </c>
      <c r="U51" s="31" t="str">
        <f>IFERROR(INDEX(#REF!,MATCH($O51,#REF!,0)),"")</f>
        <v/>
      </c>
      <c r="V51" s="31" t="str">
        <f>IFERROR(INDEX(#REF!,MATCH($O51,#REF!,0)),"")</f>
        <v/>
      </c>
      <c r="W51" s="31" t="str">
        <f>IFERROR(INDEX(Parametrage!$D:$D,MATCH(P51,Parametrage!$F:$F,0)),"")</f>
        <v/>
      </c>
      <c r="X51" s="31" t="str">
        <f>IFERROR(INDEX(Parametrage!$I:$I,MATCH(P51,Parametrage!$J:$J,0)),"")</f>
        <v/>
      </c>
      <c r="Y51" s="18" t="str">
        <f>IFERROR(INDEX(Parametrage!$G:$G,MATCH(P51,Parametrage!$H:$H,0)),"")</f>
        <v/>
      </c>
      <c r="Z51" s="73" t="str">
        <f>IFERROR(INDEX(Parametrage!$K:$K,MATCH(P51,Parametrage!$L:$L,0)),"")</f>
        <v/>
      </c>
      <c r="AB51" s="57"/>
      <c r="AC51" s="58"/>
      <c r="AD51" s="58"/>
      <c r="AE51" s="58"/>
      <c r="AF51" s="58"/>
      <c r="AG51" s="58"/>
      <c r="AH51" s="58"/>
      <c r="AJ51" s="57"/>
      <c r="AK51" s="58"/>
      <c r="AL51" s="58"/>
      <c r="AM51" s="58"/>
      <c r="AN51" s="58"/>
      <c r="AO51" s="58"/>
      <c r="AP51" s="58"/>
      <c r="AR51" s="57"/>
      <c r="AS51" s="58"/>
      <c r="AT51" s="58"/>
      <c r="AU51" s="58"/>
      <c r="AV51" s="58"/>
      <c r="AW51" s="58"/>
      <c r="AX51" s="58"/>
      <c r="BQ51" s="8"/>
      <c r="BR51" s="8"/>
      <c r="BS51" s="8"/>
      <c r="BT51" s="8"/>
    </row>
    <row r="52" spans="1:72" ht="16.899999999999999" customHeight="1" x14ac:dyDescent="0.2">
      <c r="A52" s="14">
        <f t="shared" si="6"/>
        <v>46</v>
      </c>
      <c r="B52" s="15">
        <f t="shared" si="8"/>
        <v>45247</v>
      </c>
      <c r="C52" s="53" t="str">
        <f>+IFERROR(INDEX(#REF!,MATCH(B52,#REF!,0)),"")</f>
        <v/>
      </c>
      <c r="D52" s="31" t="str">
        <f>IFERROR(INDEX(#REF!,MATCH(A52,#REF!,0)),"")</f>
        <v/>
      </c>
      <c r="E52" s="31" t="str">
        <f>IFERROR(INDEX(#REF!,MATCH($A52,#REF!,0)),"")</f>
        <v/>
      </c>
      <c r="F52" s="31" t="str">
        <f>IFERROR(INDEX(#REF!,MATCH($A52,#REF!,0)),"")</f>
        <v/>
      </c>
      <c r="G52" s="31" t="str">
        <f>IFERROR(INDEX(#REF!,MATCH($A52,#REF!,0)),"")</f>
        <v/>
      </c>
      <c r="H52" s="31" t="str">
        <f>IFERROR(INDEX(#REF!,MATCH($A52,#REF!,0)),"")</f>
        <v/>
      </c>
      <c r="I52" s="31"/>
      <c r="J52" s="31" t="str">
        <f>IFERROR(INDEX(Parametrage!$D:$D,MATCH(B52,Parametrage!$F:$F,0)),"")</f>
        <v/>
      </c>
      <c r="K52" s="31" t="str">
        <f>IFERROR(INDEX(Parametrage!$I:$I,MATCH(B52,Parametrage!$J:$J,0)),"")</f>
        <v/>
      </c>
      <c r="L52" s="18" t="str">
        <f>IFERROR(INDEX(Parametrage!$G:$G,MATCH(B52,Parametrage!$H:$H,0)),"")</f>
        <v/>
      </c>
      <c r="M52" s="73" t="str">
        <f>IFERROR(INDEX(Parametrage!$K:$K,MATCH(B52,Parametrage!$L:$L,0)),"")</f>
        <v/>
      </c>
      <c r="O52" s="14">
        <f t="shared" si="7"/>
        <v>50</v>
      </c>
      <c r="P52" s="15">
        <f t="shared" si="9"/>
        <v>45277</v>
      </c>
      <c r="Q52" s="53" t="str">
        <f>+IFERROR(INDEX(#REF!,MATCH(P52,#REF!,0)),"")</f>
        <v/>
      </c>
      <c r="R52" s="31" t="str">
        <f>IFERROR(INDEX(#REF!,MATCH(O52,#REF!,0)),"")</f>
        <v/>
      </c>
      <c r="S52" s="31" t="str">
        <f>IFERROR(INDEX(#REF!,MATCH($O52,#REF!,0)),"")</f>
        <v/>
      </c>
      <c r="T52" s="31" t="str">
        <f>IFERROR(INDEX(#REF!,MATCH($O52,#REF!,0)),"")</f>
        <v/>
      </c>
      <c r="U52" s="31" t="str">
        <f>IFERROR(INDEX(#REF!,MATCH($O52,#REF!,0)),"")</f>
        <v/>
      </c>
      <c r="V52" s="31" t="str">
        <f>IFERROR(INDEX(#REF!,MATCH($O52,#REF!,0)),"")</f>
        <v/>
      </c>
      <c r="W52" s="31" t="str">
        <f>IFERROR(INDEX(Parametrage!$D:$D,MATCH(P52,Parametrage!$F:$F,0)),"")</f>
        <v/>
      </c>
      <c r="X52" s="31" t="str">
        <f>IFERROR(INDEX(Parametrage!$I:$I,MATCH(P52,Parametrage!$J:$J,0)),"")</f>
        <v/>
      </c>
      <c r="Y52" s="18" t="str">
        <f>IFERROR(INDEX(Parametrage!$G:$G,MATCH(P52,Parametrage!$H:$H,0)),"")</f>
        <v/>
      </c>
      <c r="Z52" s="73" t="str">
        <f>IFERROR(INDEX(Parametrage!$K:$K,MATCH(P52,Parametrage!$L:$L,0)),"")</f>
        <v/>
      </c>
      <c r="AB52" s="57"/>
      <c r="AC52" s="58"/>
      <c r="AD52" s="58"/>
      <c r="AE52" s="58"/>
      <c r="AF52" s="58"/>
      <c r="AG52" s="58"/>
      <c r="AH52" s="58"/>
      <c r="AJ52" s="57"/>
      <c r="AK52" s="58"/>
      <c r="AL52" s="58"/>
      <c r="AM52" s="58"/>
      <c r="AN52" s="58"/>
      <c r="AO52" s="58"/>
      <c r="AP52" s="58"/>
      <c r="AR52" s="57"/>
      <c r="AS52" s="58"/>
      <c r="AT52" s="58"/>
      <c r="AU52" s="58"/>
      <c r="AV52" s="58"/>
      <c r="AW52" s="58"/>
      <c r="AX52" s="58"/>
      <c r="BQ52" s="8"/>
      <c r="BR52" s="8"/>
      <c r="BS52" s="8"/>
      <c r="BT52" s="8"/>
    </row>
    <row r="53" spans="1:72" ht="16.899999999999999" customHeight="1" x14ac:dyDescent="0.2">
      <c r="A53" s="14">
        <f t="shared" si="6"/>
        <v>46</v>
      </c>
      <c r="B53" s="15">
        <f t="shared" si="8"/>
        <v>45248</v>
      </c>
      <c r="C53" s="53" t="str">
        <f>+IFERROR(INDEX(#REF!,MATCH(B53,#REF!,0)),"")</f>
        <v/>
      </c>
      <c r="D53" s="31" t="str">
        <f>IFERROR(INDEX(#REF!,MATCH(A53,#REF!,0)),"")</f>
        <v/>
      </c>
      <c r="E53" s="31" t="str">
        <f>IFERROR(INDEX(#REF!,MATCH($A53,#REF!,0)),"")</f>
        <v/>
      </c>
      <c r="F53" s="31" t="str">
        <f>IFERROR(INDEX(#REF!,MATCH($A53,#REF!,0)),"")</f>
        <v/>
      </c>
      <c r="G53" s="31" t="str">
        <f>IFERROR(INDEX(#REF!,MATCH($A53,#REF!,0)),"")</f>
        <v/>
      </c>
      <c r="H53" s="31" t="str">
        <f>IFERROR(INDEX(#REF!,MATCH($A53,#REF!,0)),"")</f>
        <v/>
      </c>
      <c r="I53" s="31"/>
      <c r="J53" s="31" t="str">
        <f>IFERROR(INDEX(Parametrage!$D:$D,MATCH(B53,Parametrage!$F:$F,0)),"")</f>
        <v/>
      </c>
      <c r="K53" s="31" t="str">
        <f>IFERROR(INDEX(Parametrage!$I:$I,MATCH(B53,Parametrage!$J:$J,0)),"")</f>
        <v/>
      </c>
      <c r="L53" s="18" t="str">
        <f>IFERROR(INDEX(Parametrage!$G:$G,MATCH(B53,Parametrage!$H:$H,0)),"")</f>
        <v/>
      </c>
      <c r="M53" s="73" t="str">
        <f>IFERROR(INDEX(Parametrage!$K:$K,MATCH(B53,Parametrage!$L:$L,0)),"")</f>
        <v/>
      </c>
      <c r="O53" s="14">
        <f t="shared" si="7"/>
        <v>51</v>
      </c>
      <c r="P53" s="15">
        <f t="shared" si="9"/>
        <v>45278</v>
      </c>
      <c r="Q53" s="53" t="str">
        <f>+IFERROR(INDEX(#REF!,MATCH(P53,#REF!,0)),"")</f>
        <v/>
      </c>
      <c r="R53" s="31" t="str">
        <f>IFERROR(INDEX(#REF!,MATCH(O53,#REF!,0)),"")</f>
        <v/>
      </c>
      <c r="S53" s="31" t="str">
        <f>IFERROR(INDEX(#REF!,MATCH($O53,#REF!,0)),"")</f>
        <v/>
      </c>
      <c r="T53" s="31" t="str">
        <f>IFERROR(INDEX(#REF!,MATCH($O53,#REF!,0)),"")</f>
        <v/>
      </c>
      <c r="U53" s="31" t="str">
        <f>IFERROR(INDEX(#REF!,MATCH($O53,#REF!,0)),"")</f>
        <v/>
      </c>
      <c r="V53" s="31" t="str">
        <f>IFERROR(INDEX(#REF!,MATCH($O53,#REF!,0)),"")</f>
        <v/>
      </c>
      <c r="W53" s="31" t="str">
        <f>IFERROR(INDEX(Parametrage!$D:$D,MATCH(P53,Parametrage!$F:$F,0)),"")</f>
        <v/>
      </c>
      <c r="X53" s="31" t="str">
        <f>IFERROR(INDEX(Parametrage!$I:$I,MATCH(P53,Parametrage!$J:$J,0)),"")</f>
        <v/>
      </c>
      <c r="Y53" s="18" t="str">
        <f>IFERROR(INDEX(Parametrage!$G:$G,MATCH(P53,Parametrage!$H:$H,0)),"")</f>
        <v/>
      </c>
      <c r="Z53" s="73" t="str">
        <f>IFERROR(INDEX(Parametrage!$K:$K,MATCH(P53,Parametrage!$L:$L,0)),"")</f>
        <v/>
      </c>
      <c r="AB53" s="57"/>
      <c r="AC53" s="58"/>
      <c r="AD53" s="58"/>
      <c r="AE53" s="58"/>
      <c r="AF53" s="58"/>
      <c r="AG53" s="58"/>
      <c r="AH53" s="58"/>
      <c r="AJ53" s="57"/>
      <c r="AK53" s="58"/>
      <c r="AL53" s="58"/>
      <c r="AM53" s="58"/>
      <c r="AN53" s="58"/>
      <c r="AO53" s="58"/>
      <c r="AP53" s="58"/>
      <c r="AR53" s="57"/>
      <c r="AS53" s="58"/>
      <c r="AT53" s="58"/>
      <c r="AU53" s="58"/>
      <c r="AV53" s="58"/>
      <c r="AW53" s="58"/>
      <c r="AX53" s="58"/>
      <c r="BQ53" s="8"/>
      <c r="BR53" s="8"/>
      <c r="BS53" s="8"/>
      <c r="BT53" s="8"/>
    </row>
    <row r="54" spans="1:72" ht="16.899999999999999" customHeight="1" x14ac:dyDescent="0.2">
      <c r="A54" s="14">
        <f t="shared" si="6"/>
        <v>46</v>
      </c>
      <c r="B54" s="15">
        <f t="shared" si="8"/>
        <v>45249</v>
      </c>
      <c r="C54" s="53" t="str">
        <f>+IFERROR(INDEX(#REF!,MATCH(B54,#REF!,0)),"")</f>
        <v/>
      </c>
      <c r="D54" s="31" t="str">
        <f>IFERROR(INDEX(#REF!,MATCH(A54,#REF!,0)),"")</f>
        <v/>
      </c>
      <c r="E54" s="31" t="str">
        <f>IFERROR(INDEX(#REF!,MATCH($A54,#REF!,0)),"")</f>
        <v/>
      </c>
      <c r="F54" s="31" t="str">
        <f>IFERROR(INDEX(#REF!,MATCH($A54,#REF!,0)),"")</f>
        <v/>
      </c>
      <c r="G54" s="31" t="str">
        <f>IFERROR(INDEX(#REF!,MATCH($A54,#REF!,0)),"")</f>
        <v/>
      </c>
      <c r="H54" s="31" t="str">
        <f>IFERROR(INDEX(#REF!,MATCH($A54,#REF!,0)),"")</f>
        <v/>
      </c>
      <c r="I54" s="31"/>
      <c r="J54" s="31" t="str">
        <f>IFERROR(INDEX(Parametrage!$D:$D,MATCH(B54,Parametrage!$F:$F,0)),"")</f>
        <v/>
      </c>
      <c r="K54" s="31" t="str">
        <f>IFERROR(INDEX(Parametrage!$I:$I,MATCH(B54,Parametrage!$J:$J,0)),"")</f>
        <v/>
      </c>
      <c r="L54" s="18" t="str">
        <f>IFERROR(INDEX(Parametrage!$G:$G,MATCH(B54,Parametrage!$H:$H,0)),"")</f>
        <v/>
      </c>
      <c r="M54" s="73" t="str">
        <f>IFERROR(INDEX(Parametrage!$K:$K,MATCH(B54,Parametrage!$L:$L,0)),"")</f>
        <v/>
      </c>
      <c r="O54" s="14">
        <f t="shared" si="7"/>
        <v>51</v>
      </c>
      <c r="P54" s="15">
        <f t="shared" si="9"/>
        <v>45279</v>
      </c>
      <c r="Q54" s="53" t="str">
        <f>+IFERROR(INDEX(#REF!,MATCH(P54,#REF!,0)),"")</f>
        <v/>
      </c>
      <c r="R54" s="31" t="str">
        <f>IFERROR(INDEX(#REF!,MATCH(O54,#REF!,0)),"")</f>
        <v/>
      </c>
      <c r="S54" s="31" t="str">
        <f>IFERROR(INDEX(#REF!,MATCH($O54,#REF!,0)),"")</f>
        <v/>
      </c>
      <c r="T54" s="31" t="str">
        <f>IFERROR(INDEX(#REF!,MATCH($O54,#REF!,0)),"")</f>
        <v/>
      </c>
      <c r="U54" s="31" t="str">
        <f>IFERROR(INDEX(#REF!,MATCH($O54,#REF!,0)),"")</f>
        <v/>
      </c>
      <c r="V54" s="31" t="str">
        <f>IFERROR(INDEX(#REF!,MATCH($O54,#REF!,0)),"")</f>
        <v/>
      </c>
      <c r="W54" s="31" t="str">
        <f>IFERROR(INDEX(Parametrage!$D:$D,MATCH(P54,Parametrage!$F:$F,0)),"")</f>
        <v/>
      </c>
      <c r="X54" s="31" t="str">
        <f>IFERROR(INDEX(Parametrage!$I:$I,MATCH(P54,Parametrage!$J:$J,0)),"")</f>
        <v/>
      </c>
      <c r="Y54" s="18" t="str">
        <f>IFERROR(INDEX(Parametrage!$G:$G,MATCH(P54,Parametrage!$H:$H,0)),"")</f>
        <v/>
      </c>
      <c r="Z54" s="73" t="str">
        <f>IFERROR(INDEX(Parametrage!$K:$K,MATCH(P54,Parametrage!$L:$L,0)),"")</f>
        <v/>
      </c>
      <c r="AB54" s="57"/>
      <c r="AC54" s="58"/>
      <c r="AD54" s="58"/>
      <c r="AE54" s="58"/>
      <c r="AF54" s="58"/>
      <c r="AG54" s="58"/>
      <c r="AH54" s="58"/>
      <c r="AJ54" s="57"/>
      <c r="AK54" s="58"/>
      <c r="AL54" s="58"/>
      <c r="AM54" s="58"/>
      <c r="AN54" s="58"/>
      <c r="AO54" s="58"/>
      <c r="AP54" s="58"/>
      <c r="AR54" s="57"/>
      <c r="AS54" s="58"/>
      <c r="AT54" s="58"/>
      <c r="AU54" s="58"/>
      <c r="AV54" s="58"/>
      <c r="AW54" s="58"/>
      <c r="AX54" s="58"/>
      <c r="BQ54" s="8"/>
      <c r="BR54" s="8"/>
      <c r="BS54" s="8"/>
      <c r="BT54" s="8"/>
    </row>
    <row r="55" spans="1:72" ht="16.899999999999999" customHeight="1" x14ac:dyDescent="0.2">
      <c r="A55" s="14">
        <f t="shared" si="6"/>
        <v>47</v>
      </c>
      <c r="B55" s="15">
        <f t="shared" si="8"/>
        <v>45250</v>
      </c>
      <c r="C55" s="53" t="str">
        <f>+IFERROR(INDEX(#REF!,MATCH(B55,#REF!,0)),"")</f>
        <v/>
      </c>
      <c r="D55" s="31" t="str">
        <f>IFERROR(INDEX(#REF!,MATCH(A55,#REF!,0)),"")</f>
        <v/>
      </c>
      <c r="E55" s="31" t="str">
        <f>IFERROR(INDEX(#REF!,MATCH($A55,#REF!,0)),"")</f>
        <v/>
      </c>
      <c r="F55" s="31" t="str">
        <f>IFERROR(INDEX(#REF!,MATCH($A55,#REF!,0)),"")</f>
        <v/>
      </c>
      <c r="G55" s="31" t="str">
        <f>IFERROR(INDEX(#REF!,MATCH($A55,#REF!,0)),"")</f>
        <v/>
      </c>
      <c r="H55" s="31" t="str">
        <f>IFERROR(INDEX(#REF!,MATCH($A55,#REF!,0)),"")</f>
        <v/>
      </c>
      <c r="I55" s="31"/>
      <c r="J55" s="31" t="str">
        <f>IFERROR(INDEX(Parametrage!$D:$D,MATCH(B55,Parametrage!$F:$F,0)),"")</f>
        <v/>
      </c>
      <c r="K55" s="31" t="str">
        <f>IFERROR(INDEX(Parametrage!$I:$I,MATCH(B55,Parametrage!$J:$J,0)),"")</f>
        <v/>
      </c>
      <c r="L55" s="18" t="str">
        <f>IFERROR(INDEX(Parametrage!$G:$G,MATCH(B55,Parametrage!$H:$H,0)),"")</f>
        <v/>
      </c>
      <c r="M55" s="73" t="str">
        <f>IFERROR(INDEX(Parametrage!$K:$K,MATCH(B55,Parametrage!$L:$L,0)),"")</f>
        <v/>
      </c>
      <c r="O55" s="14">
        <f t="shared" si="7"/>
        <v>51</v>
      </c>
      <c r="P55" s="15">
        <f t="shared" si="9"/>
        <v>45280</v>
      </c>
      <c r="Q55" s="53" t="str">
        <f>+IFERROR(INDEX(#REF!,MATCH(P55,#REF!,0)),"")</f>
        <v/>
      </c>
      <c r="R55" s="31" t="str">
        <f>IFERROR(INDEX(#REF!,MATCH(O55,#REF!,0)),"")</f>
        <v/>
      </c>
      <c r="S55" s="31" t="str">
        <f>IFERROR(INDEX(#REF!,MATCH($O55,#REF!,0)),"")</f>
        <v/>
      </c>
      <c r="T55" s="31" t="str">
        <f>IFERROR(INDEX(#REF!,MATCH($O55,#REF!,0)),"")</f>
        <v/>
      </c>
      <c r="U55" s="31" t="str">
        <f>IFERROR(INDEX(#REF!,MATCH($O55,#REF!,0)),"")</f>
        <v/>
      </c>
      <c r="V55" s="31" t="str">
        <f>IFERROR(INDEX(#REF!,MATCH($O55,#REF!,0)),"")</f>
        <v/>
      </c>
      <c r="W55" s="31" t="str">
        <f>IFERROR(INDEX(Parametrage!$D:$D,MATCH(P55,Parametrage!$F:$F,0)),"")</f>
        <v/>
      </c>
      <c r="X55" s="31" t="str">
        <f>IFERROR(INDEX(Parametrage!$I:$I,MATCH(P55,Parametrage!$J:$J,0)),"")</f>
        <v/>
      </c>
      <c r="Y55" s="18" t="str">
        <f>IFERROR(INDEX(Parametrage!$G:$G,MATCH(P55,Parametrage!$H:$H,0)),"")</f>
        <v/>
      </c>
      <c r="Z55" s="73" t="str">
        <f>IFERROR(INDEX(Parametrage!$K:$K,MATCH(P55,Parametrage!$L:$L,0)),"")</f>
        <v/>
      </c>
      <c r="AB55" s="57"/>
      <c r="AC55" s="58"/>
      <c r="AD55" s="58"/>
      <c r="AE55" s="58"/>
      <c r="AF55" s="58"/>
      <c r="AG55" s="58"/>
      <c r="AH55" s="58"/>
      <c r="AJ55" s="57"/>
      <c r="AK55" s="58"/>
      <c r="AL55" s="58"/>
      <c r="AM55" s="58"/>
      <c r="AN55" s="58"/>
      <c r="AO55" s="58"/>
      <c r="AP55" s="58"/>
      <c r="AR55" s="57"/>
      <c r="AS55" s="58"/>
      <c r="AT55" s="58"/>
      <c r="AU55" s="58"/>
      <c r="AV55" s="58"/>
      <c r="AW55" s="58"/>
      <c r="AX55" s="58"/>
      <c r="BQ55" s="8"/>
      <c r="BR55" s="8"/>
      <c r="BS55" s="8"/>
      <c r="BT55" s="8"/>
    </row>
    <row r="56" spans="1:72" ht="16.899999999999999" customHeight="1" x14ac:dyDescent="0.2">
      <c r="A56" s="14">
        <f t="shared" si="6"/>
        <v>47</v>
      </c>
      <c r="B56" s="15">
        <f t="shared" si="8"/>
        <v>45251</v>
      </c>
      <c r="C56" s="53" t="str">
        <f>+IFERROR(INDEX(#REF!,MATCH(B56,#REF!,0)),"")</f>
        <v/>
      </c>
      <c r="D56" s="31" t="str">
        <f>IFERROR(INDEX(#REF!,MATCH(A56,#REF!,0)),"")</f>
        <v/>
      </c>
      <c r="E56" s="31" t="str">
        <f>IFERROR(INDEX(#REF!,MATCH($A56,#REF!,0)),"")</f>
        <v/>
      </c>
      <c r="F56" s="31" t="str">
        <f>IFERROR(INDEX(#REF!,MATCH($A56,#REF!,0)),"")</f>
        <v/>
      </c>
      <c r="G56" s="31" t="str">
        <f>IFERROR(INDEX(#REF!,MATCH($A56,#REF!,0)),"")</f>
        <v/>
      </c>
      <c r="H56" s="31" t="str">
        <f>IFERROR(INDEX(#REF!,MATCH($A56,#REF!,0)),"")</f>
        <v/>
      </c>
      <c r="I56" s="31"/>
      <c r="J56" s="31" t="str">
        <f>IFERROR(INDEX(Parametrage!$D:$D,MATCH(B56,Parametrage!$F:$F,0)),"")</f>
        <v/>
      </c>
      <c r="K56" s="31" t="str">
        <f>IFERROR(INDEX(Parametrage!$I:$I,MATCH(B56,Parametrage!$J:$J,0)),"")</f>
        <v/>
      </c>
      <c r="L56" s="18" t="str">
        <f>IFERROR(INDEX(Parametrage!$G:$G,MATCH(B56,Parametrage!$H:$H,0)),"")</f>
        <v/>
      </c>
      <c r="M56" s="73" t="str">
        <f>IFERROR(INDEX(Parametrage!$K:$K,MATCH(B56,Parametrage!$L:$L,0)),"")</f>
        <v/>
      </c>
      <c r="O56" s="14">
        <f t="shared" si="7"/>
        <v>51</v>
      </c>
      <c r="P56" s="15">
        <f t="shared" si="9"/>
        <v>45281</v>
      </c>
      <c r="Q56" s="53" t="str">
        <f>+IFERROR(INDEX(#REF!,MATCH(P56,#REF!,0)),"")</f>
        <v/>
      </c>
      <c r="R56" s="31" t="str">
        <f>IFERROR(INDEX(#REF!,MATCH(O56,#REF!,0)),"")</f>
        <v/>
      </c>
      <c r="S56" s="31" t="str">
        <f>IFERROR(INDEX(#REF!,MATCH($O56,#REF!,0)),"")</f>
        <v/>
      </c>
      <c r="T56" s="31" t="str">
        <f>IFERROR(INDEX(#REF!,MATCH($O56,#REF!,0)),"")</f>
        <v/>
      </c>
      <c r="U56" s="31" t="str">
        <f>IFERROR(INDEX(#REF!,MATCH($O56,#REF!,0)),"")</f>
        <v/>
      </c>
      <c r="V56" s="31" t="str">
        <f>IFERROR(INDEX(#REF!,MATCH($O56,#REF!,0)),"")</f>
        <v/>
      </c>
      <c r="W56" s="31" t="str">
        <f>IFERROR(INDEX(Parametrage!$D:$D,MATCH(P56,Parametrage!$F:$F,0)),"")</f>
        <v/>
      </c>
      <c r="X56" s="31" t="str">
        <f>IFERROR(INDEX(Parametrage!$I:$I,MATCH(P56,Parametrage!$J:$J,0)),"")</f>
        <v/>
      </c>
      <c r="Y56" s="18" t="str">
        <f>IFERROR(INDEX(Parametrage!$G:$G,MATCH(P56,Parametrage!$H:$H,0)),"")</f>
        <v/>
      </c>
      <c r="Z56" s="73" t="str">
        <f>IFERROR(INDEX(Parametrage!$K:$K,MATCH(P56,Parametrage!$L:$L,0)),"")</f>
        <v/>
      </c>
      <c r="AB56" s="57"/>
      <c r="AC56" s="58"/>
      <c r="AD56" s="58"/>
      <c r="AE56" s="58"/>
      <c r="AF56" s="58"/>
      <c r="AG56" s="58"/>
      <c r="AH56" s="58"/>
      <c r="AJ56" s="57"/>
      <c r="AK56" s="58"/>
      <c r="AL56" s="58"/>
      <c r="AM56" s="58"/>
      <c r="AN56" s="58"/>
      <c r="AO56" s="58"/>
      <c r="AP56" s="58"/>
      <c r="AR56" s="57"/>
      <c r="AS56" s="58"/>
      <c r="AT56" s="58"/>
      <c r="AU56" s="58"/>
      <c r="AV56" s="58"/>
      <c r="AW56" s="58"/>
      <c r="AX56" s="58"/>
      <c r="BQ56" s="8"/>
      <c r="BR56" s="8"/>
      <c r="BS56" s="8"/>
      <c r="BT56" s="8"/>
    </row>
    <row r="57" spans="1:72" ht="16.899999999999999" customHeight="1" x14ac:dyDescent="0.2">
      <c r="A57" s="14">
        <f t="shared" si="6"/>
        <v>47</v>
      </c>
      <c r="B57" s="15">
        <f t="shared" si="8"/>
        <v>45252</v>
      </c>
      <c r="C57" s="53" t="str">
        <f>+IFERROR(INDEX(#REF!,MATCH(B57,#REF!,0)),"")</f>
        <v/>
      </c>
      <c r="D57" s="31" t="str">
        <f>IFERROR(INDEX(#REF!,MATCH(A57,#REF!,0)),"")</f>
        <v/>
      </c>
      <c r="E57" s="31" t="str">
        <f>IFERROR(INDEX(#REF!,MATCH($A57,#REF!,0)),"")</f>
        <v/>
      </c>
      <c r="F57" s="31" t="str">
        <f>IFERROR(INDEX(#REF!,MATCH($A57,#REF!,0)),"")</f>
        <v/>
      </c>
      <c r="G57" s="31" t="str">
        <f>IFERROR(INDEX(#REF!,MATCH($A57,#REF!,0)),"")</f>
        <v/>
      </c>
      <c r="H57" s="31" t="str">
        <f>IFERROR(INDEX(#REF!,MATCH($A57,#REF!,0)),"")</f>
        <v/>
      </c>
      <c r="I57" s="31"/>
      <c r="J57" s="31" t="str">
        <f>IFERROR(INDEX(Parametrage!$D:$D,MATCH(B57,Parametrage!$F:$F,0)),"")</f>
        <v/>
      </c>
      <c r="K57" s="31" t="str">
        <f>IFERROR(INDEX(Parametrage!$I:$I,MATCH(B57,Parametrage!$J:$J,0)),"")</f>
        <v/>
      </c>
      <c r="L57" s="18" t="str">
        <f>IFERROR(INDEX(Parametrage!$G:$G,MATCH(B57,Parametrage!$H:$H,0)),"")</f>
        <v/>
      </c>
      <c r="M57" s="73" t="str">
        <f>IFERROR(INDEX(Parametrage!$K:$K,MATCH(B57,Parametrage!$L:$L,0)),"")</f>
        <v/>
      </c>
      <c r="O57" s="14">
        <f t="shared" si="7"/>
        <v>51</v>
      </c>
      <c r="P57" s="15">
        <f t="shared" si="9"/>
        <v>45282</v>
      </c>
      <c r="Q57" s="53" t="str">
        <f>+IFERROR(INDEX(#REF!,MATCH(P57,#REF!,0)),"")</f>
        <v/>
      </c>
      <c r="R57" s="31" t="str">
        <f>IFERROR(INDEX(#REF!,MATCH(O57,#REF!,0)),"")</f>
        <v/>
      </c>
      <c r="S57" s="31" t="str">
        <f>IFERROR(INDEX(#REF!,MATCH($O57,#REF!,0)),"")</f>
        <v/>
      </c>
      <c r="T57" s="31" t="str">
        <f>IFERROR(INDEX(#REF!,MATCH($O57,#REF!,0)),"")</f>
        <v/>
      </c>
      <c r="U57" s="31" t="str">
        <f>IFERROR(INDEX(#REF!,MATCH($O57,#REF!,0)),"")</f>
        <v/>
      </c>
      <c r="V57" s="31" t="str">
        <f>IFERROR(INDEX(#REF!,MATCH($O57,#REF!,0)),"")</f>
        <v/>
      </c>
      <c r="W57" s="31" t="str">
        <f>IFERROR(INDEX(Parametrage!$D:$D,MATCH(P57,Parametrage!$F:$F,0)),"")</f>
        <v/>
      </c>
      <c r="X57" s="31" t="str">
        <f>IFERROR(INDEX(Parametrage!$I:$I,MATCH(P57,Parametrage!$J:$J,0)),"")</f>
        <v/>
      </c>
      <c r="Y57" s="18" t="str">
        <f>IFERROR(INDEX(Parametrage!$G:$G,MATCH(P57,Parametrage!$H:$H,0)),"")</f>
        <v/>
      </c>
      <c r="Z57" s="73" t="str">
        <f>IFERROR(INDEX(Parametrage!$K:$K,MATCH(P57,Parametrage!$L:$L,0)),"")</f>
        <v/>
      </c>
      <c r="AB57" s="57"/>
      <c r="AC57" s="58"/>
      <c r="AD57" s="58"/>
      <c r="AE57" s="58"/>
      <c r="AF57" s="58"/>
      <c r="AG57" s="58"/>
      <c r="AH57" s="58"/>
      <c r="AJ57" s="57"/>
      <c r="AK57" s="58"/>
      <c r="AL57" s="58"/>
      <c r="AM57" s="58"/>
      <c r="AN57" s="58"/>
      <c r="AO57" s="58"/>
      <c r="AP57" s="58"/>
      <c r="AR57" s="57"/>
      <c r="AS57" s="58"/>
      <c r="AT57" s="58"/>
      <c r="AU57" s="58"/>
      <c r="AV57" s="58"/>
      <c r="AW57" s="58"/>
      <c r="AX57" s="58"/>
      <c r="BQ57" s="8"/>
      <c r="BR57" s="8"/>
      <c r="BS57" s="8"/>
      <c r="BT57" s="8"/>
    </row>
    <row r="58" spans="1:72" ht="16.899999999999999" customHeight="1" x14ac:dyDescent="0.2">
      <c r="A58" s="14">
        <f t="shared" si="6"/>
        <v>47</v>
      </c>
      <c r="B58" s="15">
        <f t="shared" si="8"/>
        <v>45253</v>
      </c>
      <c r="C58" s="53" t="str">
        <f>+IFERROR(INDEX(#REF!,MATCH(B58,#REF!,0)),"")</f>
        <v/>
      </c>
      <c r="D58" s="31" t="str">
        <f>IFERROR(INDEX(#REF!,MATCH(A58,#REF!,0)),"")</f>
        <v/>
      </c>
      <c r="E58" s="31" t="str">
        <f>IFERROR(INDEX(#REF!,MATCH($A58,#REF!,0)),"")</f>
        <v/>
      </c>
      <c r="F58" s="31" t="str">
        <f>IFERROR(INDEX(#REF!,MATCH($A58,#REF!,0)),"")</f>
        <v/>
      </c>
      <c r="G58" s="31" t="str">
        <f>IFERROR(INDEX(#REF!,MATCH($A58,#REF!,0)),"")</f>
        <v/>
      </c>
      <c r="H58" s="31" t="str">
        <f>IFERROR(INDEX(#REF!,MATCH($A58,#REF!,0)),"")</f>
        <v/>
      </c>
      <c r="I58" s="31"/>
      <c r="J58" s="31" t="str">
        <f>IFERROR(INDEX(Parametrage!$D:$D,MATCH(B58,Parametrage!$F:$F,0)),"")</f>
        <v/>
      </c>
      <c r="K58" s="31" t="str">
        <f>IFERROR(INDEX(Parametrage!$I:$I,MATCH(B58,Parametrage!$J:$J,0)),"")</f>
        <v/>
      </c>
      <c r="L58" s="18" t="str">
        <f>IFERROR(INDEX(Parametrage!$G:$G,MATCH(B58,Parametrage!$H:$H,0)),"")</f>
        <v/>
      </c>
      <c r="M58" s="73" t="str">
        <f>IFERROR(INDEX(Parametrage!$K:$K,MATCH(B58,Parametrage!$L:$L,0)),"")</f>
        <v/>
      </c>
      <c r="O58" s="14">
        <f t="shared" si="7"/>
        <v>51</v>
      </c>
      <c r="P58" s="15">
        <f t="shared" si="9"/>
        <v>45283</v>
      </c>
      <c r="Q58" s="53" t="str">
        <f>+IFERROR(INDEX(#REF!,MATCH(P58,#REF!,0)),"")</f>
        <v/>
      </c>
      <c r="R58" s="31" t="str">
        <f>IFERROR(INDEX(#REF!,MATCH(O58,#REF!,0)),"")</f>
        <v/>
      </c>
      <c r="S58" s="31" t="str">
        <f>IFERROR(INDEX(#REF!,MATCH($O58,#REF!,0)),"")</f>
        <v/>
      </c>
      <c r="T58" s="31" t="str">
        <f>IFERROR(INDEX(#REF!,MATCH($O58,#REF!,0)),"")</f>
        <v/>
      </c>
      <c r="U58" s="31" t="str">
        <f>IFERROR(INDEX(#REF!,MATCH($O58,#REF!,0)),"")</f>
        <v/>
      </c>
      <c r="V58" s="31" t="str">
        <f>IFERROR(INDEX(#REF!,MATCH($O58,#REF!,0)),"")</f>
        <v/>
      </c>
      <c r="W58" s="31" t="str">
        <f>IFERROR(INDEX(Parametrage!$D:$D,MATCH(P58,Parametrage!$F:$F,0)),"")</f>
        <v/>
      </c>
      <c r="X58" s="31" t="str">
        <f>IFERROR(INDEX(Parametrage!$I:$I,MATCH(P58,Parametrage!$J:$J,0)),"")</f>
        <v/>
      </c>
      <c r="Y58" s="18" t="str">
        <f>IFERROR(INDEX(Parametrage!$G:$G,MATCH(P58,Parametrage!$H:$H,0)),"")</f>
        <v/>
      </c>
      <c r="Z58" s="73" t="str">
        <f>IFERROR(INDEX(Parametrage!$K:$K,MATCH(P58,Parametrage!$L:$L,0)),"")</f>
        <v/>
      </c>
      <c r="AB58" s="57"/>
      <c r="AC58" s="58"/>
      <c r="AD58" s="58"/>
      <c r="AE58" s="58"/>
      <c r="AF58" s="58"/>
      <c r="AG58" s="58"/>
      <c r="AH58" s="58"/>
      <c r="AJ58" s="57"/>
      <c r="AK58" s="58"/>
      <c r="AL58" s="58"/>
      <c r="AM58" s="58"/>
      <c r="AN58" s="58"/>
      <c r="AO58" s="58"/>
      <c r="AP58" s="58"/>
      <c r="AR58" s="57"/>
      <c r="AS58" s="58"/>
      <c r="AT58" s="58"/>
      <c r="AU58" s="58"/>
      <c r="AV58" s="58"/>
      <c r="AW58" s="58"/>
      <c r="AX58" s="58"/>
      <c r="BQ58" s="8"/>
      <c r="BR58" s="8"/>
      <c r="BS58" s="8"/>
      <c r="BT58" s="8"/>
    </row>
    <row r="59" spans="1:72" ht="16.899999999999999" customHeight="1" x14ac:dyDescent="0.2">
      <c r="A59" s="14">
        <f t="shared" si="6"/>
        <v>47</v>
      </c>
      <c r="B59" s="15">
        <f t="shared" si="8"/>
        <v>45254</v>
      </c>
      <c r="C59" s="53" t="str">
        <f>+IFERROR(INDEX(#REF!,MATCH(B59,#REF!,0)),"")</f>
        <v/>
      </c>
      <c r="D59" s="31" t="str">
        <f>IFERROR(INDEX(#REF!,MATCH(A59,#REF!,0)),"")</f>
        <v/>
      </c>
      <c r="E59" s="31" t="str">
        <f>IFERROR(INDEX(#REF!,MATCH($A59,#REF!,0)),"")</f>
        <v/>
      </c>
      <c r="F59" s="31" t="str">
        <f>IFERROR(INDEX(#REF!,MATCH($A59,#REF!,0)),"")</f>
        <v/>
      </c>
      <c r="G59" s="31" t="str">
        <f>IFERROR(INDEX(#REF!,MATCH($A59,#REF!,0)),"")</f>
        <v/>
      </c>
      <c r="H59" s="31" t="str">
        <f>IFERROR(INDEX(#REF!,MATCH($A59,#REF!,0)),"")</f>
        <v/>
      </c>
      <c r="I59" s="31"/>
      <c r="J59" s="31" t="str">
        <f>IFERROR(INDEX(Parametrage!$D:$D,MATCH(B59,Parametrage!$F:$F,0)),"")</f>
        <v/>
      </c>
      <c r="K59" s="31" t="str">
        <f>IFERROR(INDEX(Parametrage!$I:$I,MATCH(B59,Parametrage!$J:$J,0)),"")</f>
        <v/>
      </c>
      <c r="L59" s="18" t="str">
        <f>IFERROR(INDEX(Parametrage!$G:$G,MATCH(B59,Parametrage!$H:$H,0)),"")</f>
        <v/>
      </c>
      <c r="M59" s="73" t="str">
        <f>IFERROR(INDEX(Parametrage!$K:$K,MATCH(B59,Parametrage!$L:$L,0)),"")</f>
        <v/>
      </c>
      <c r="O59" s="14">
        <f t="shared" si="7"/>
        <v>51</v>
      </c>
      <c r="P59" s="15">
        <f t="shared" si="9"/>
        <v>45284</v>
      </c>
      <c r="Q59" s="53" t="str">
        <f>+IFERROR(INDEX(#REF!,MATCH(P59,#REF!,0)),"")</f>
        <v/>
      </c>
      <c r="R59" s="31" t="str">
        <f>IFERROR(INDEX(#REF!,MATCH(O59,#REF!,0)),"")</f>
        <v/>
      </c>
      <c r="S59" s="31" t="str">
        <f>IFERROR(INDEX(#REF!,MATCH($O59,#REF!,0)),"")</f>
        <v/>
      </c>
      <c r="T59" s="31" t="str">
        <f>IFERROR(INDEX(#REF!,MATCH($O59,#REF!,0)),"")</f>
        <v/>
      </c>
      <c r="U59" s="31" t="str">
        <f>IFERROR(INDEX(#REF!,MATCH($O59,#REF!,0)),"")</f>
        <v/>
      </c>
      <c r="V59" s="31" t="str">
        <f>IFERROR(INDEX(#REF!,MATCH($O59,#REF!,0)),"")</f>
        <v/>
      </c>
      <c r="W59" s="31" t="str">
        <f>IFERROR(INDEX(Parametrage!$D:$D,MATCH(P59,Parametrage!$F:$F,0)),"")</f>
        <v/>
      </c>
      <c r="X59" s="31" t="str">
        <f>IFERROR(INDEX(Parametrage!$I:$I,MATCH(P59,Parametrage!$J:$J,0)),"")</f>
        <v/>
      </c>
      <c r="Y59" s="18" t="str">
        <f>IFERROR(INDEX(Parametrage!$G:$G,MATCH(P59,Parametrage!$H:$H,0)),"")</f>
        <v/>
      </c>
      <c r="Z59" s="73" t="str">
        <f>IFERROR(INDEX(Parametrage!$K:$K,MATCH(P59,Parametrage!$L:$L,0)),"")</f>
        <v/>
      </c>
      <c r="AB59" s="57"/>
      <c r="AC59" s="58"/>
      <c r="AD59" s="58"/>
      <c r="AE59" s="58"/>
      <c r="AF59" s="58"/>
      <c r="AG59" s="58"/>
      <c r="AH59" s="58"/>
      <c r="AJ59" s="57"/>
      <c r="AK59" s="58"/>
      <c r="AL59" s="58"/>
      <c r="AM59" s="58"/>
      <c r="AN59" s="58"/>
      <c r="AO59" s="58"/>
      <c r="AP59" s="58"/>
      <c r="AR59" s="57"/>
      <c r="AS59" s="58"/>
      <c r="AT59" s="58"/>
      <c r="AU59" s="58"/>
      <c r="AV59" s="58"/>
      <c r="AW59" s="58"/>
      <c r="AX59" s="58"/>
      <c r="BQ59" s="8"/>
      <c r="BR59" s="8"/>
      <c r="BS59" s="8"/>
      <c r="BT59" s="8"/>
    </row>
    <row r="60" spans="1:72" ht="16.899999999999999" customHeight="1" x14ac:dyDescent="0.2">
      <c r="A60" s="14">
        <f t="shared" si="6"/>
        <v>47</v>
      </c>
      <c r="B60" s="15">
        <f t="shared" si="8"/>
        <v>45255</v>
      </c>
      <c r="C60" s="53" t="str">
        <f>+IFERROR(INDEX(#REF!,MATCH(B60,#REF!,0)),"")</f>
        <v/>
      </c>
      <c r="D60" s="31" t="str">
        <f>IFERROR(INDEX(#REF!,MATCH(A60,#REF!,0)),"")</f>
        <v/>
      </c>
      <c r="E60" s="31" t="str">
        <f>IFERROR(INDEX(#REF!,MATCH($A60,#REF!,0)),"")</f>
        <v/>
      </c>
      <c r="F60" s="31" t="str">
        <f>IFERROR(INDEX(#REF!,MATCH($A60,#REF!,0)),"")</f>
        <v/>
      </c>
      <c r="G60" s="31" t="str">
        <f>IFERROR(INDEX(#REF!,MATCH($A60,#REF!,0)),"")</f>
        <v/>
      </c>
      <c r="H60" s="31" t="str">
        <f>IFERROR(INDEX(#REF!,MATCH($A60,#REF!,0)),"")</f>
        <v/>
      </c>
      <c r="I60" s="31"/>
      <c r="J60" s="31" t="str">
        <f>IFERROR(INDEX(Parametrage!$D:$D,MATCH(B60,Parametrage!$F:$F,0)),"")</f>
        <v/>
      </c>
      <c r="K60" s="31" t="str">
        <f>IFERROR(INDEX(Parametrage!$I:$I,MATCH(B60,Parametrage!$J:$J,0)),"")</f>
        <v/>
      </c>
      <c r="L60" s="18" t="str">
        <f>IFERROR(INDEX(Parametrage!$G:$G,MATCH(B60,Parametrage!$H:$H,0)),"")</f>
        <v/>
      </c>
      <c r="M60" s="73" t="str">
        <f>IFERROR(INDEX(Parametrage!$K:$K,MATCH(B60,Parametrage!$L:$L,0)),"")</f>
        <v/>
      </c>
      <c r="O60" s="14">
        <f t="shared" si="7"/>
        <v>52</v>
      </c>
      <c r="P60" s="15">
        <f t="shared" si="9"/>
        <v>45285</v>
      </c>
      <c r="Q60" s="53" t="str">
        <f>+IFERROR(INDEX(#REF!,MATCH(P60,#REF!,0)),"")</f>
        <v/>
      </c>
      <c r="R60" s="31" t="str">
        <f>IFERROR(INDEX(#REF!,MATCH(O60,#REF!,0)),"")</f>
        <v/>
      </c>
      <c r="S60" s="31" t="str">
        <f>IFERROR(INDEX(#REF!,MATCH($O60,#REF!,0)),"")</f>
        <v/>
      </c>
      <c r="T60" s="31" t="str">
        <f>IFERROR(INDEX(#REF!,MATCH($O60,#REF!,0)),"")</f>
        <v/>
      </c>
      <c r="U60" s="31" t="str">
        <f>IFERROR(INDEX(#REF!,MATCH($O60,#REF!,0)),"")</f>
        <v/>
      </c>
      <c r="V60" s="31" t="str">
        <f>IFERROR(INDEX(#REF!,MATCH($O60,#REF!,0)),"")</f>
        <v/>
      </c>
      <c r="W60" s="31" t="str">
        <f>IFERROR(INDEX(Parametrage!$D:$D,MATCH(P60,Parametrage!$F:$F,0)),"")</f>
        <v/>
      </c>
      <c r="X60" s="31" t="str">
        <f>IFERROR(INDEX(Parametrage!$I:$I,MATCH(P60,Parametrage!$J:$J,0)),"")</f>
        <v/>
      </c>
      <c r="Y60" s="18" t="str">
        <f>IFERROR(INDEX(Parametrage!$G:$G,MATCH(P60,Parametrage!$H:$H,0)),"")</f>
        <v/>
      </c>
      <c r="Z60" s="73" t="str">
        <f>IFERROR(INDEX(Parametrage!$K:$K,MATCH(P60,Parametrage!$L:$L,0)),"")</f>
        <v/>
      </c>
      <c r="AB60" s="57"/>
      <c r="AC60" s="58"/>
      <c r="AD60" s="58"/>
      <c r="AE60" s="58"/>
      <c r="AF60" s="58"/>
      <c r="AG60" s="58"/>
      <c r="AH60" s="58"/>
      <c r="AJ60" s="57"/>
      <c r="AK60" s="58"/>
      <c r="AL60" s="58"/>
      <c r="AM60" s="58"/>
      <c r="AN60" s="58"/>
      <c r="AO60" s="58"/>
      <c r="AP60" s="58"/>
      <c r="AR60" s="57"/>
      <c r="AS60" s="58"/>
      <c r="AT60" s="58"/>
      <c r="AU60" s="58"/>
      <c r="AV60" s="58"/>
      <c r="AW60" s="58"/>
      <c r="AX60" s="58"/>
      <c r="BQ60" s="8"/>
      <c r="BR60" s="8"/>
      <c r="BS60" s="8"/>
      <c r="BT60" s="8"/>
    </row>
    <row r="61" spans="1:72" ht="16.899999999999999" customHeight="1" x14ac:dyDescent="0.2">
      <c r="A61" s="14">
        <f t="shared" si="6"/>
        <v>47</v>
      </c>
      <c r="B61" s="15">
        <f t="shared" si="8"/>
        <v>45256</v>
      </c>
      <c r="C61" s="53" t="str">
        <f>+IFERROR(INDEX(#REF!,MATCH(B61,#REF!,0)),"")</f>
        <v/>
      </c>
      <c r="D61" s="31" t="str">
        <f>IFERROR(INDEX(#REF!,MATCH(A61,#REF!,0)),"")</f>
        <v/>
      </c>
      <c r="E61" s="31" t="str">
        <f>IFERROR(INDEX(#REF!,MATCH($A61,#REF!,0)),"")</f>
        <v/>
      </c>
      <c r="F61" s="31" t="str">
        <f>IFERROR(INDEX(#REF!,MATCH($A61,#REF!,0)),"")</f>
        <v/>
      </c>
      <c r="G61" s="31" t="str">
        <f>IFERROR(INDEX(#REF!,MATCH($A61,#REF!,0)),"")</f>
        <v/>
      </c>
      <c r="H61" s="31" t="str">
        <f>IFERROR(INDEX(#REF!,MATCH($A61,#REF!,0)),"")</f>
        <v/>
      </c>
      <c r="I61" s="31"/>
      <c r="J61" s="31" t="str">
        <f>IFERROR(INDEX(Parametrage!$D:$D,MATCH(B61,Parametrage!$F:$F,0)),"")</f>
        <v/>
      </c>
      <c r="K61" s="31" t="str">
        <f>IFERROR(INDEX(Parametrage!$I:$I,MATCH(B61,Parametrage!$J:$J,0)),"")</f>
        <v/>
      </c>
      <c r="L61" s="18" t="str">
        <f>IFERROR(INDEX(Parametrage!$G:$G,MATCH(B61,Parametrage!$H:$H,0)),"")</f>
        <v/>
      </c>
      <c r="M61" s="73" t="str">
        <f>IFERROR(INDEX(Parametrage!$K:$K,MATCH(B61,Parametrage!$L:$L,0)),"")</f>
        <v/>
      </c>
      <c r="O61" s="14">
        <f t="shared" si="7"/>
        <v>52</v>
      </c>
      <c r="P61" s="15">
        <f t="shared" si="9"/>
        <v>45286</v>
      </c>
      <c r="Q61" s="53" t="str">
        <f>+IFERROR(INDEX(#REF!,MATCH(P61,#REF!,0)),"")</f>
        <v/>
      </c>
      <c r="R61" s="31" t="str">
        <f>IFERROR(INDEX(#REF!,MATCH(O61,#REF!,0)),"")</f>
        <v/>
      </c>
      <c r="S61" s="31" t="str">
        <f>IFERROR(INDEX(#REF!,MATCH($O61,#REF!,0)),"")</f>
        <v/>
      </c>
      <c r="T61" s="31" t="str">
        <f>IFERROR(INDEX(#REF!,MATCH($O61,#REF!,0)),"")</f>
        <v/>
      </c>
      <c r="U61" s="31" t="str">
        <f>IFERROR(INDEX(#REF!,MATCH($O61,#REF!,0)),"")</f>
        <v/>
      </c>
      <c r="V61" s="31" t="str">
        <f>IFERROR(INDEX(#REF!,MATCH($O61,#REF!,0)),"")</f>
        <v/>
      </c>
      <c r="W61" s="31" t="str">
        <f>IFERROR(INDEX(Parametrage!$D:$D,MATCH(P61,Parametrage!$F:$F,0)),"")</f>
        <v/>
      </c>
      <c r="X61" s="31" t="str">
        <f>IFERROR(INDEX(Parametrage!$I:$I,MATCH(P61,Parametrage!$J:$J,0)),"")</f>
        <v/>
      </c>
      <c r="Y61" s="18" t="str">
        <f>IFERROR(INDEX(Parametrage!$G:$G,MATCH(P61,Parametrage!$H:$H,0)),"")</f>
        <v/>
      </c>
      <c r="Z61" s="73" t="str">
        <f>IFERROR(INDEX(Parametrage!$K:$K,MATCH(P61,Parametrage!$L:$L,0)),"")</f>
        <v/>
      </c>
      <c r="AB61" s="57"/>
      <c r="AC61" s="58"/>
      <c r="AD61" s="58"/>
      <c r="AE61" s="58"/>
      <c r="AF61" s="58"/>
      <c r="AG61" s="58"/>
      <c r="AH61" s="58"/>
      <c r="AJ61" s="57"/>
      <c r="AK61" s="58"/>
      <c r="AL61" s="58"/>
      <c r="AM61" s="58"/>
      <c r="AN61" s="58"/>
      <c r="AO61" s="58"/>
      <c r="AP61" s="58"/>
      <c r="AR61" s="57"/>
      <c r="AS61" s="58"/>
      <c r="AT61" s="58"/>
      <c r="AU61" s="58"/>
      <c r="AV61" s="58"/>
      <c r="AW61" s="58"/>
      <c r="AX61" s="58"/>
      <c r="BQ61" s="8"/>
      <c r="BR61" s="8"/>
      <c r="BS61" s="8"/>
      <c r="BT61" s="8"/>
    </row>
    <row r="62" spans="1:72" ht="16.899999999999999" customHeight="1" x14ac:dyDescent="0.2">
      <c r="A62" s="14">
        <f t="shared" si="6"/>
        <v>48</v>
      </c>
      <c r="B62" s="15">
        <f t="shared" si="8"/>
        <v>45257</v>
      </c>
      <c r="C62" s="53" t="str">
        <f>+IFERROR(INDEX(#REF!,MATCH(B62,#REF!,0)),"")</f>
        <v/>
      </c>
      <c r="D62" s="31" t="str">
        <f>IFERROR(INDEX(#REF!,MATCH(A62,#REF!,0)),"")</f>
        <v/>
      </c>
      <c r="E62" s="31" t="str">
        <f>IFERROR(INDEX(#REF!,MATCH($A62,#REF!,0)),"")</f>
        <v/>
      </c>
      <c r="F62" s="31" t="str">
        <f>IFERROR(INDEX(#REF!,MATCH($A62,#REF!,0)),"")</f>
        <v/>
      </c>
      <c r="G62" s="31" t="str">
        <f>IFERROR(INDEX(#REF!,MATCH($A62,#REF!,0)),"")</f>
        <v/>
      </c>
      <c r="H62" s="31" t="str">
        <f>IFERROR(INDEX(#REF!,MATCH($A62,#REF!,0)),"")</f>
        <v/>
      </c>
      <c r="I62" s="31"/>
      <c r="J62" s="31" t="str">
        <f>IFERROR(INDEX(Parametrage!$D:$D,MATCH(B62,Parametrage!$F:$F,0)),"")</f>
        <v/>
      </c>
      <c r="K62" s="31" t="str">
        <f>IFERROR(INDEX(Parametrage!$I:$I,MATCH(B62,Parametrage!$J:$J,0)),"")</f>
        <v/>
      </c>
      <c r="L62" s="18" t="str">
        <f>IFERROR(INDEX(Parametrage!$G:$G,MATCH(B62,Parametrage!$H:$H,0)),"")</f>
        <v/>
      </c>
      <c r="M62" s="73" t="str">
        <f>IFERROR(INDEX(Parametrage!$K:$K,MATCH(B62,Parametrage!$L:$L,0)),"")</f>
        <v/>
      </c>
      <c r="O62" s="14">
        <f t="shared" si="7"/>
        <v>52</v>
      </c>
      <c r="P62" s="15">
        <f t="shared" si="9"/>
        <v>45287</v>
      </c>
      <c r="Q62" s="53" t="str">
        <f>+IFERROR(INDEX(#REF!,MATCH(P62,#REF!,0)),"")</f>
        <v/>
      </c>
      <c r="R62" s="31" t="str">
        <f>IFERROR(INDEX(#REF!,MATCH(O62,#REF!,0)),"")</f>
        <v/>
      </c>
      <c r="S62" s="31" t="str">
        <f>IFERROR(INDEX(#REF!,MATCH($O62,#REF!,0)),"")</f>
        <v/>
      </c>
      <c r="T62" s="31" t="str">
        <f>IFERROR(INDEX(#REF!,MATCH($O62,#REF!,0)),"")</f>
        <v/>
      </c>
      <c r="U62" s="31" t="str">
        <f>IFERROR(INDEX(#REF!,MATCH($O62,#REF!,0)),"")</f>
        <v/>
      </c>
      <c r="V62" s="31" t="str">
        <f>IFERROR(INDEX(#REF!,MATCH($O62,#REF!,0)),"")</f>
        <v/>
      </c>
      <c r="W62" s="31" t="str">
        <f>IFERROR(INDEX(Parametrage!$D:$D,MATCH(P62,Parametrage!$F:$F,0)),"")</f>
        <v/>
      </c>
      <c r="X62" s="31" t="str">
        <f>IFERROR(INDEX(Parametrage!$I:$I,MATCH(P62,Parametrage!$J:$J,0)),"")</f>
        <v/>
      </c>
      <c r="Y62" s="18" t="str">
        <f>IFERROR(INDEX(Parametrage!$G:$G,MATCH(P62,Parametrage!$H:$H,0)),"")</f>
        <v/>
      </c>
      <c r="Z62" s="73" t="str">
        <f>IFERROR(INDEX(Parametrage!$K:$K,MATCH(P62,Parametrage!$L:$L,0)),"")</f>
        <v/>
      </c>
      <c r="AB62" s="57"/>
      <c r="AC62" s="58"/>
      <c r="AD62" s="58"/>
      <c r="AE62" s="58"/>
      <c r="AF62" s="58"/>
      <c r="AG62" s="58"/>
      <c r="AH62" s="58"/>
      <c r="AJ62" s="57"/>
      <c r="AK62" s="58"/>
      <c r="AL62" s="58"/>
      <c r="AM62" s="58"/>
      <c r="AN62" s="58"/>
      <c r="AO62" s="58"/>
      <c r="AP62" s="58"/>
      <c r="AR62" s="57"/>
      <c r="AS62" s="58"/>
      <c r="AT62" s="58"/>
      <c r="AU62" s="58"/>
      <c r="AV62" s="58"/>
      <c r="AW62" s="58"/>
      <c r="AX62" s="58"/>
      <c r="BQ62" s="8"/>
      <c r="BR62" s="8"/>
      <c r="BS62" s="8"/>
      <c r="BT62" s="8"/>
    </row>
    <row r="63" spans="1:72" ht="16.899999999999999" customHeight="1" x14ac:dyDescent="0.2">
      <c r="A63" s="14">
        <f t="shared" si="6"/>
        <v>48</v>
      </c>
      <c r="B63" s="15">
        <f t="shared" si="8"/>
        <v>45258</v>
      </c>
      <c r="C63" s="53" t="str">
        <f>+IFERROR(INDEX(#REF!,MATCH(B63,#REF!,0)),"")</f>
        <v/>
      </c>
      <c r="D63" s="31" t="str">
        <f>IFERROR(INDEX(#REF!,MATCH(A63,#REF!,0)),"")</f>
        <v/>
      </c>
      <c r="E63" s="31" t="str">
        <f>IFERROR(INDEX(#REF!,MATCH($A63,#REF!,0)),"")</f>
        <v/>
      </c>
      <c r="F63" s="31" t="str">
        <f>IFERROR(INDEX(#REF!,MATCH($A63,#REF!,0)),"")</f>
        <v/>
      </c>
      <c r="G63" s="31" t="str">
        <f>IFERROR(INDEX(#REF!,MATCH($A63,#REF!,0)),"")</f>
        <v/>
      </c>
      <c r="H63" s="31" t="str">
        <f>IFERROR(INDEX(#REF!,MATCH($A63,#REF!,0)),"")</f>
        <v/>
      </c>
      <c r="I63" s="31"/>
      <c r="J63" s="31" t="str">
        <f>IFERROR(INDEX(Parametrage!$D:$D,MATCH(B63,Parametrage!$F:$F,0)),"")</f>
        <v/>
      </c>
      <c r="K63" s="31" t="str">
        <f>IFERROR(INDEX(Parametrage!$I:$I,MATCH(B63,Parametrage!$J:$J,0)),"")</f>
        <v/>
      </c>
      <c r="L63" s="18" t="str">
        <f>IFERROR(INDEX(Parametrage!$G:$G,MATCH(B63,Parametrage!$H:$H,0)),"")</f>
        <v/>
      </c>
      <c r="M63" s="73" t="str">
        <f>IFERROR(INDEX(Parametrage!$K:$K,MATCH(B63,Parametrage!$L:$L,0)),"")</f>
        <v/>
      </c>
      <c r="O63" s="14">
        <f t="shared" si="7"/>
        <v>52</v>
      </c>
      <c r="P63" s="15">
        <f t="shared" si="9"/>
        <v>45288</v>
      </c>
      <c r="Q63" s="53" t="str">
        <f>+IFERROR(INDEX(#REF!,MATCH(P63,#REF!,0)),"")</f>
        <v/>
      </c>
      <c r="R63" s="31" t="str">
        <f>IFERROR(INDEX(#REF!,MATCH(O63,#REF!,0)),"")</f>
        <v/>
      </c>
      <c r="S63" s="31" t="str">
        <f>IFERROR(INDEX(#REF!,MATCH($O63,#REF!,0)),"")</f>
        <v/>
      </c>
      <c r="T63" s="31" t="str">
        <f>IFERROR(INDEX(#REF!,MATCH($O63,#REF!,0)),"")</f>
        <v/>
      </c>
      <c r="U63" s="31" t="str">
        <f>IFERROR(INDEX(#REF!,MATCH($O63,#REF!,0)),"")</f>
        <v/>
      </c>
      <c r="V63" s="31" t="str">
        <f>IFERROR(INDEX(#REF!,MATCH($O63,#REF!,0)),"")</f>
        <v/>
      </c>
      <c r="W63" s="31" t="str">
        <f>IFERROR(INDEX(Parametrage!$D:$D,MATCH(P63,Parametrage!$F:$F,0)),"")</f>
        <v/>
      </c>
      <c r="X63" s="31" t="str">
        <f>IFERROR(INDEX(Parametrage!$I:$I,MATCH(P63,Parametrage!$J:$J,0)),"")</f>
        <v/>
      </c>
      <c r="Y63" s="18" t="str">
        <f>IFERROR(INDEX(Parametrage!$G:$G,MATCH(P63,Parametrage!$H:$H,0)),"")</f>
        <v/>
      </c>
      <c r="Z63" s="73" t="str">
        <f>IFERROR(INDEX(Parametrage!$K:$K,MATCH(P63,Parametrage!$L:$L,0)),"")</f>
        <v/>
      </c>
      <c r="AB63" s="57"/>
      <c r="AC63" s="58"/>
      <c r="AD63" s="58"/>
      <c r="AE63" s="58"/>
      <c r="AF63" s="58"/>
      <c r="AG63" s="58"/>
      <c r="AH63" s="58"/>
      <c r="AJ63" s="57"/>
      <c r="AK63" s="58"/>
      <c r="AL63" s="58"/>
      <c r="AM63" s="58"/>
      <c r="AN63" s="58"/>
      <c r="AO63" s="58"/>
      <c r="AP63" s="58"/>
      <c r="AR63" s="57"/>
      <c r="AS63" s="58"/>
      <c r="AT63" s="58"/>
      <c r="AU63" s="58"/>
      <c r="AV63" s="58"/>
      <c r="AW63" s="58"/>
      <c r="AX63" s="58"/>
      <c r="BQ63" s="8"/>
      <c r="BR63" s="8"/>
      <c r="BS63" s="8"/>
      <c r="BT63" s="8"/>
    </row>
    <row r="64" spans="1:72" ht="16.899999999999999" customHeight="1" x14ac:dyDescent="0.2">
      <c r="A64" s="14">
        <f t="shared" si="6"/>
        <v>48</v>
      </c>
      <c r="B64" s="15">
        <f>IFERROR(IF(MONTH(B63)=MONTH(B63+1),B63+1,""),"")</f>
        <v>45259</v>
      </c>
      <c r="C64" s="53" t="str">
        <f>+IFERROR(INDEX(#REF!,MATCH(B64,#REF!,0)),"")</f>
        <v/>
      </c>
      <c r="D64" s="31" t="str">
        <f>IFERROR(INDEX(#REF!,MATCH(A64,#REF!,0)),"")</f>
        <v/>
      </c>
      <c r="E64" s="31" t="str">
        <f>IFERROR(INDEX(#REF!,MATCH($A64,#REF!,0)),"")</f>
        <v/>
      </c>
      <c r="F64" s="31" t="str">
        <f>IFERROR(INDEX(#REF!,MATCH($A64,#REF!,0)),"")</f>
        <v/>
      </c>
      <c r="G64" s="31" t="str">
        <f>IFERROR(INDEX(#REF!,MATCH($A64,#REF!,0)),"")</f>
        <v/>
      </c>
      <c r="H64" s="31" t="str">
        <f>IFERROR(INDEX(#REF!,MATCH($A64,#REF!,0)),"")</f>
        <v/>
      </c>
      <c r="I64" s="31"/>
      <c r="J64" s="31" t="str">
        <f>IFERROR(INDEX(Parametrage!$D:$D,MATCH(B64,Parametrage!$F:$F,0)),"")</f>
        <v/>
      </c>
      <c r="K64" s="31" t="str">
        <f>IFERROR(INDEX(Parametrage!$I:$I,MATCH(B64,Parametrage!$J:$J,0)),"")</f>
        <v/>
      </c>
      <c r="L64" s="18" t="str">
        <f>IFERROR(INDEX(Parametrage!$G:$G,MATCH(B64,Parametrage!$H:$H,0)),"")</f>
        <v/>
      </c>
      <c r="M64" s="73" t="str">
        <f>IFERROR(INDEX(Parametrage!$K:$K,MATCH(B64,Parametrage!$L:$L,0)),"")</f>
        <v/>
      </c>
      <c r="O64" s="14">
        <f t="shared" si="7"/>
        <v>52</v>
      </c>
      <c r="P64" s="15">
        <f>IFERROR(IF(MONTH(P63)=MONTH(P63+1),P63+1,""),"")</f>
        <v>45289</v>
      </c>
      <c r="Q64" s="53" t="str">
        <f>+IFERROR(INDEX(#REF!,MATCH(P64,#REF!,0)),"")</f>
        <v/>
      </c>
      <c r="R64" s="31" t="str">
        <f>IFERROR(INDEX(#REF!,MATCH(O64,#REF!,0)),"")</f>
        <v/>
      </c>
      <c r="S64" s="31" t="str">
        <f>IFERROR(INDEX(#REF!,MATCH($O64,#REF!,0)),"")</f>
        <v/>
      </c>
      <c r="T64" s="31" t="str">
        <f>IFERROR(INDEX(#REF!,MATCH($O64,#REF!,0)),"")</f>
        <v/>
      </c>
      <c r="U64" s="31" t="str">
        <f>IFERROR(INDEX(#REF!,MATCH($O64,#REF!,0)),"")</f>
        <v/>
      </c>
      <c r="V64" s="31" t="str">
        <f>IFERROR(INDEX(#REF!,MATCH($O64,#REF!,0)),"")</f>
        <v/>
      </c>
      <c r="W64" s="31" t="str">
        <f>IFERROR(INDEX(Parametrage!$D:$D,MATCH(P64,Parametrage!$F:$F,0)),"")</f>
        <v/>
      </c>
      <c r="X64" s="31" t="str">
        <f>IFERROR(INDEX(Parametrage!$I:$I,MATCH(P64,Parametrage!$J:$J,0)),"")</f>
        <v/>
      </c>
      <c r="Y64" s="18" t="str">
        <f>IFERROR(INDEX(Parametrage!$G:$G,MATCH(P64,Parametrage!$H:$H,0)),"")</f>
        <v/>
      </c>
      <c r="Z64" s="73" t="str">
        <f>IFERROR(INDEX(Parametrage!$K:$K,MATCH(P64,Parametrage!$L:$L,0)),"")</f>
        <v/>
      </c>
      <c r="AB64" s="57"/>
      <c r="AC64" s="58"/>
      <c r="AD64" s="58"/>
      <c r="AE64" s="58"/>
      <c r="AF64" s="58"/>
      <c r="AG64" s="58"/>
      <c r="AH64" s="58"/>
      <c r="AJ64" s="57"/>
      <c r="AK64" s="58"/>
      <c r="AL64" s="58"/>
      <c r="AM64" s="58"/>
      <c r="AN64" s="58"/>
      <c r="AO64" s="58"/>
      <c r="AP64" s="58"/>
      <c r="AR64" s="57"/>
      <c r="AS64" s="58"/>
      <c r="AT64" s="58"/>
      <c r="AU64" s="58"/>
      <c r="AV64" s="58"/>
      <c r="AW64" s="58"/>
      <c r="AX64" s="58"/>
      <c r="BQ64" s="8"/>
      <c r="BR64" s="8"/>
      <c r="BS64" s="8"/>
      <c r="BT64" s="8"/>
    </row>
    <row r="65" spans="1:72" ht="16.899999999999999" customHeight="1" x14ac:dyDescent="0.2">
      <c r="A65" s="14">
        <f t="shared" si="6"/>
        <v>48</v>
      </c>
      <c r="B65" s="15">
        <f t="shared" ref="B65:B66" si="10">IFERROR(IF(MONTH(B64)=MONTH(B64+1),B64+1,""),"")</f>
        <v>45260</v>
      </c>
      <c r="C65" s="53" t="str">
        <f>+IFERROR(INDEX(#REF!,MATCH(B65,#REF!,0)),"")</f>
        <v/>
      </c>
      <c r="D65" s="31" t="str">
        <f>IFERROR(INDEX(#REF!,MATCH(A65,#REF!,0)),"")</f>
        <v/>
      </c>
      <c r="E65" s="31" t="str">
        <f>IFERROR(INDEX(#REF!,MATCH($A65,#REF!,0)),"")</f>
        <v/>
      </c>
      <c r="F65" s="31" t="str">
        <f>IFERROR(INDEX(#REF!,MATCH($A65,#REF!,0)),"")</f>
        <v/>
      </c>
      <c r="G65" s="31" t="str">
        <f>IFERROR(INDEX(#REF!,MATCH($A65,#REF!,0)),"")</f>
        <v/>
      </c>
      <c r="H65" s="31" t="str">
        <f>IFERROR(INDEX(#REF!,MATCH($A65,#REF!,0)),"")</f>
        <v/>
      </c>
      <c r="I65" s="31"/>
      <c r="J65" s="31" t="str">
        <f>IFERROR(INDEX(Parametrage!$D:$D,MATCH(B65,Parametrage!$F:$F,0)),"")</f>
        <v/>
      </c>
      <c r="K65" s="31" t="str">
        <f>IFERROR(INDEX(Parametrage!$I:$I,MATCH(B65,Parametrage!$J:$J,0)),"")</f>
        <v/>
      </c>
      <c r="L65" s="18" t="str">
        <f>IFERROR(INDEX(Parametrage!$G:$G,MATCH(B65,Parametrage!$H:$H,0)),"")</f>
        <v/>
      </c>
      <c r="M65" s="73" t="str">
        <f>IFERROR(INDEX(Parametrage!$K:$K,MATCH(B65,Parametrage!$L:$L,0)),"")</f>
        <v/>
      </c>
      <c r="O65" s="14">
        <f t="shared" si="7"/>
        <v>52</v>
      </c>
      <c r="P65" s="15">
        <f t="shared" ref="P65:P66" si="11">IFERROR(IF(MONTH(P64)=MONTH(P64+1),P64+1,""),"")</f>
        <v>45290</v>
      </c>
      <c r="Q65" s="53" t="str">
        <f>+IFERROR(INDEX(#REF!,MATCH(P65,#REF!,0)),"")</f>
        <v/>
      </c>
      <c r="R65" s="31" t="str">
        <f>IFERROR(INDEX(#REF!,MATCH(O65,#REF!,0)),"")</f>
        <v/>
      </c>
      <c r="S65" s="31" t="str">
        <f>IFERROR(INDEX(#REF!,MATCH($O65,#REF!,0)),"")</f>
        <v/>
      </c>
      <c r="T65" s="31" t="str">
        <f>IFERROR(INDEX(#REF!,MATCH($O65,#REF!,0)),"")</f>
        <v/>
      </c>
      <c r="U65" s="31" t="str">
        <f>IFERROR(INDEX(#REF!,MATCH($O65,#REF!,0)),"")</f>
        <v/>
      </c>
      <c r="V65" s="31" t="str">
        <f>IFERROR(INDEX(#REF!,MATCH($O65,#REF!,0)),"")</f>
        <v/>
      </c>
      <c r="W65" s="31" t="str">
        <f>IFERROR(INDEX(Parametrage!$D:$D,MATCH(P65,Parametrage!$F:$F,0)),"")</f>
        <v/>
      </c>
      <c r="X65" s="31" t="str">
        <f>IFERROR(INDEX(Parametrage!$I:$I,MATCH(P65,Parametrage!$J:$J,0)),"")</f>
        <v/>
      </c>
      <c r="Y65" s="18" t="str">
        <f>IFERROR(INDEX(Parametrage!$G:$G,MATCH(P65,Parametrage!$H:$H,0)),"")</f>
        <v/>
      </c>
      <c r="Z65" s="73" t="str">
        <f>IFERROR(INDEX(Parametrage!$K:$K,MATCH(P65,Parametrage!$L:$L,0)),"")</f>
        <v/>
      </c>
      <c r="AB65" s="57"/>
      <c r="AC65" s="58"/>
      <c r="AD65" s="58"/>
      <c r="AE65" s="58"/>
      <c r="AF65" s="58"/>
      <c r="AG65" s="58"/>
      <c r="AH65" s="58"/>
      <c r="AJ65" s="57"/>
      <c r="AK65" s="58"/>
      <c r="AL65" s="58"/>
      <c r="AM65" s="58"/>
      <c r="AN65" s="58"/>
      <c r="AO65" s="58"/>
      <c r="AP65" s="58"/>
      <c r="AR65" s="57"/>
      <c r="AS65" s="58"/>
      <c r="AT65" s="58"/>
      <c r="AU65" s="58"/>
      <c r="AV65" s="58"/>
      <c r="AW65" s="58"/>
      <c r="AX65" s="58"/>
      <c r="BQ65" s="8"/>
      <c r="BR65" s="8"/>
      <c r="BS65" s="8"/>
      <c r="BT65" s="8"/>
    </row>
    <row r="66" spans="1:72" ht="16.899999999999999" customHeight="1" thickBot="1" x14ac:dyDescent="0.25">
      <c r="A66" s="16" t="str">
        <f t="shared" si="6"/>
        <v/>
      </c>
      <c r="B66" s="17" t="str">
        <f t="shared" si="10"/>
        <v/>
      </c>
      <c r="C66" s="54" t="str">
        <f>+IFERROR(INDEX(#REF!,MATCH(B66,#REF!,0)),"")</f>
        <v/>
      </c>
      <c r="D66" s="32" t="str">
        <f>IFERROR(INDEX(#REF!,MATCH(A66,#REF!,0)),"")</f>
        <v/>
      </c>
      <c r="E66" s="32" t="str">
        <f>IFERROR(INDEX(#REF!,MATCH($A66,#REF!,0)),"")</f>
        <v/>
      </c>
      <c r="F66" s="32" t="str">
        <f>IFERROR(INDEX(#REF!,MATCH($A66,#REF!,0)),"")</f>
        <v/>
      </c>
      <c r="G66" s="32" t="str">
        <f>IFERROR(INDEX(#REF!,MATCH($A66,#REF!,0)),"")</f>
        <v/>
      </c>
      <c r="H66" s="32" t="str">
        <f>IFERROR(INDEX(#REF!,MATCH($A66,#REF!,0)),"")</f>
        <v/>
      </c>
      <c r="I66" s="32"/>
      <c r="J66" s="32" t="str">
        <f>IFERROR(INDEX(Parametrage!$D:$D,MATCH(B66,Parametrage!$F:$F,0)),"")</f>
        <v/>
      </c>
      <c r="K66" s="32" t="str">
        <f>IFERROR(INDEX(Parametrage!$I:$I,MATCH(B66,Parametrage!$J:$J,0)),"")</f>
        <v/>
      </c>
      <c r="L66" s="19" t="str">
        <f>IFERROR(INDEX(Parametrage!$G:$G,MATCH(B66,Parametrage!$H:$H,0)),"")</f>
        <v/>
      </c>
      <c r="M66" s="74" t="str">
        <f>IFERROR(INDEX(Parametrage!$K:$K,MATCH(B66,Parametrage!$L:$L,0)),"")</f>
        <v/>
      </c>
      <c r="O66" s="16">
        <f t="shared" si="7"/>
        <v>52</v>
      </c>
      <c r="P66" s="17">
        <f t="shared" si="11"/>
        <v>45291</v>
      </c>
      <c r="Q66" s="54" t="str">
        <f>+IFERROR(INDEX(#REF!,MATCH(P66,#REF!,0)),"")</f>
        <v/>
      </c>
      <c r="R66" s="32" t="str">
        <f>IFERROR(INDEX(#REF!,MATCH(O66,#REF!,0)),"")</f>
        <v/>
      </c>
      <c r="S66" s="32" t="str">
        <f>IFERROR(INDEX(#REF!,MATCH($O66,#REF!,0)),"")</f>
        <v/>
      </c>
      <c r="T66" s="32" t="str">
        <f>IFERROR(INDEX(#REF!,MATCH($O66,#REF!,0)),"")</f>
        <v/>
      </c>
      <c r="U66" s="32" t="str">
        <f>IFERROR(INDEX(#REF!,MATCH($O66,#REF!,0)),"")</f>
        <v/>
      </c>
      <c r="V66" s="32" t="str">
        <f>IFERROR(INDEX(#REF!,MATCH($O66,#REF!,0)),"")</f>
        <v/>
      </c>
      <c r="W66" s="32" t="str">
        <f>IFERROR(INDEX(Parametrage!$D:$D,MATCH(P66,Parametrage!$F:$F,0)),"")</f>
        <v/>
      </c>
      <c r="X66" s="32" t="str">
        <f>IFERROR(INDEX(Parametrage!$I:$I,MATCH(P66,Parametrage!$J:$J,0)),"")</f>
        <v/>
      </c>
      <c r="Y66" s="19" t="str">
        <f>IFERROR(INDEX(Parametrage!$G:$G,MATCH(P66,Parametrage!$H:$H,0)),"")</f>
        <v/>
      </c>
      <c r="Z66" s="74" t="str">
        <f>IFERROR(INDEX(Parametrage!$K:$K,MATCH(P66,Parametrage!$L:$L,0)),"")</f>
        <v/>
      </c>
      <c r="AB66" s="57"/>
      <c r="AC66" s="58"/>
      <c r="AD66" s="58"/>
      <c r="AE66" s="58"/>
      <c r="AF66" s="58"/>
      <c r="AG66" s="58"/>
      <c r="AH66" s="58"/>
      <c r="AJ66" s="57"/>
      <c r="AK66" s="58"/>
      <c r="AL66" s="58"/>
      <c r="AM66" s="58"/>
      <c r="AN66" s="58"/>
      <c r="AO66" s="58"/>
      <c r="AP66" s="58"/>
      <c r="AR66" s="57"/>
      <c r="AS66" s="58"/>
      <c r="AT66" s="58"/>
      <c r="AU66" s="58"/>
      <c r="AV66" s="58"/>
      <c r="AW66" s="58"/>
      <c r="AX66" s="58"/>
      <c r="BQ66" s="8"/>
      <c r="BR66" s="8"/>
      <c r="BS66" s="8"/>
      <c r="BT66" s="8"/>
    </row>
    <row r="67" spans="1:72" ht="7.15" customHeight="1" thickBot="1" x14ac:dyDescent="0.25">
      <c r="BQ67" s="8"/>
      <c r="BR67" s="8"/>
      <c r="BS67" s="8"/>
      <c r="BT67" s="8"/>
    </row>
    <row r="68" spans="1:72" ht="37.15" customHeight="1" x14ac:dyDescent="0.2">
      <c r="A68" s="26" t="s">
        <v>8</v>
      </c>
      <c r="B68" s="27">
        <f>EDATE($K$1,4)</f>
        <v>45292</v>
      </c>
      <c r="C68" s="27" t="s">
        <v>38</v>
      </c>
      <c r="D68" s="28" t="s">
        <v>75</v>
      </c>
      <c r="E68" s="28" t="s">
        <v>85</v>
      </c>
      <c r="F68" s="28" t="s">
        <v>62</v>
      </c>
      <c r="G68" s="28" t="s">
        <v>20</v>
      </c>
      <c r="H68" s="28" t="s">
        <v>65</v>
      </c>
      <c r="I68" s="28"/>
      <c r="J68" s="28" t="s">
        <v>36</v>
      </c>
      <c r="K68" s="28" t="s">
        <v>27</v>
      </c>
      <c r="L68" s="28" t="s">
        <v>24</v>
      </c>
      <c r="M68" s="29" t="s">
        <v>32</v>
      </c>
      <c r="N68" s="25"/>
      <c r="O68" s="26" t="s">
        <v>8</v>
      </c>
      <c r="P68" s="27">
        <f>EDATE($K$1,5)</f>
        <v>45323</v>
      </c>
      <c r="Q68" s="27" t="s">
        <v>38</v>
      </c>
      <c r="R68" s="28" t="s">
        <v>75</v>
      </c>
      <c r="S68" s="28" t="s">
        <v>85</v>
      </c>
      <c r="T68" s="28" t="s">
        <v>62</v>
      </c>
      <c r="U68" s="28" t="s">
        <v>20</v>
      </c>
      <c r="V68" s="28" t="s">
        <v>65</v>
      </c>
      <c r="W68" s="28" t="s">
        <v>36</v>
      </c>
      <c r="X68" s="28" t="s">
        <v>27</v>
      </c>
      <c r="Y68" s="28" t="s">
        <v>24</v>
      </c>
      <c r="Z68" s="29" t="s">
        <v>32</v>
      </c>
      <c r="BQ68" s="8"/>
      <c r="BR68" s="8"/>
      <c r="BS68" s="8"/>
      <c r="BT68" s="8"/>
    </row>
    <row r="69" spans="1:72" ht="17.45" customHeight="1" x14ac:dyDescent="0.2">
      <c r="A69" s="20">
        <f t="shared" ref="A69:A99" si="12">IFERROR(_xlfn.ISOWEEKNUM(B69),"")</f>
        <v>1</v>
      </c>
      <c r="B69" s="21">
        <f>B68</f>
        <v>45292</v>
      </c>
      <c r="C69" s="52" t="str">
        <f>+IFERROR(INDEX(#REF!,MATCH(B69,#REF!,0)),"")</f>
        <v/>
      </c>
      <c r="D69" s="30" t="str">
        <f>IFERROR(INDEX(#REF!,MATCH(A69,#REF!,0)),"")</f>
        <v/>
      </c>
      <c r="E69" s="30" t="str">
        <f>IFERROR(INDEX(#REF!,MATCH($A69,#REF!,0)),"")</f>
        <v/>
      </c>
      <c r="F69" s="30" t="str">
        <f>IFERROR(INDEX(#REF!,MATCH($A69,#REF!,0)),"")</f>
        <v/>
      </c>
      <c r="G69" s="30" t="str">
        <f>IFERROR(INDEX(#REF!,MATCH($A69,#REF!,0)),"")</f>
        <v/>
      </c>
      <c r="H69" s="30" t="str">
        <f>IFERROR(INDEX(#REF!,MATCH($A69,#REF!,0)),"")</f>
        <v/>
      </c>
      <c r="I69" s="30"/>
      <c r="J69" s="30" t="str">
        <f>IFERROR(INDEX(Parametrage!$D:$D,MATCH(B69,Parametrage!$F:$F,0)),"")</f>
        <v/>
      </c>
      <c r="K69" s="23" t="str">
        <f>IFERROR(INDEX(Parametrage!$I:$I,MATCH(B69,Parametrage!$J:$J,0)),"")</f>
        <v/>
      </c>
      <c r="L69" s="23" t="str">
        <f>IFERROR(INDEX(Parametrage!$G:$G,MATCH(B69,Parametrage!$H:$H,0)),"")</f>
        <v/>
      </c>
      <c r="M69" s="72" t="str">
        <f>IFERROR(INDEX(Parametrage!$K:$K,MATCH(B69,Parametrage!$L:$L,0)),"")</f>
        <v/>
      </c>
      <c r="O69" s="20">
        <f t="shared" ref="O69:O99" si="13">IFERROR(_xlfn.ISOWEEKNUM(P69),"")</f>
        <v>5</v>
      </c>
      <c r="P69" s="21">
        <f>P68</f>
        <v>45323</v>
      </c>
      <c r="Q69" s="52" t="str">
        <f>+IFERROR(INDEX(#REF!,MATCH(P69,#REF!,0)),"")</f>
        <v/>
      </c>
      <c r="R69" s="30" t="str">
        <f>IFERROR(INDEX(#REF!,MATCH(O69,#REF!,0)),"")</f>
        <v/>
      </c>
      <c r="S69" s="30" t="str">
        <f>IFERROR(INDEX(#REF!,MATCH($O69,#REF!,0)),"")</f>
        <v/>
      </c>
      <c r="T69" s="30" t="str">
        <f>IFERROR(INDEX(#REF!,MATCH($O69,#REF!,0)),"")</f>
        <v/>
      </c>
      <c r="U69" s="30" t="str">
        <f>IFERROR(INDEX(#REF!,MATCH($O69,#REF!,0)),"")</f>
        <v/>
      </c>
      <c r="V69" s="30" t="str">
        <f>IFERROR(INDEX(#REF!,MATCH($O69,#REF!,0)),"")</f>
        <v/>
      </c>
      <c r="W69" s="30" t="str">
        <f>IFERROR(INDEX(Parametrage!$D:$D,MATCH(P69,Parametrage!$F:$F,0)),"")</f>
        <v/>
      </c>
      <c r="X69" s="23" t="str">
        <f>IFERROR(INDEX(Parametrage!$I:$I,MATCH(P69,Parametrage!$J:$J,0)),"")</f>
        <v/>
      </c>
      <c r="Y69" s="23" t="str">
        <f>IFERROR(INDEX(Parametrage!$G:$G,MATCH(P69,Parametrage!$H:$H,0)),"")</f>
        <v/>
      </c>
      <c r="Z69" s="72" t="str">
        <f>IFERROR(INDEX(Parametrage!$K:$K,MATCH(P69,Parametrage!$L:$L,0)),"")</f>
        <v/>
      </c>
      <c r="BQ69" s="8"/>
      <c r="BR69" s="8"/>
      <c r="BS69" s="8"/>
      <c r="BT69" s="8"/>
    </row>
    <row r="70" spans="1:72" ht="17.45" customHeight="1" x14ac:dyDescent="0.2">
      <c r="A70" s="14">
        <f t="shared" si="12"/>
        <v>1</v>
      </c>
      <c r="B70" s="15">
        <f>B69+1</f>
        <v>45293</v>
      </c>
      <c r="C70" s="53" t="str">
        <f>+IFERROR(INDEX(#REF!,MATCH(B70,#REF!,0)),"")</f>
        <v/>
      </c>
      <c r="D70" s="31" t="str">
        <f>IFERROR(INDEX(#REF!,MATCH(A70,#REF!,0)),"")</f>
        <v/>
      </c>
      <c r="E70" s="31" t="str">
        <f>IFERROR(INDEX(#REF!,MATCH($A70,#REF!,0)),"")</f>
        <v/>
      </c>
      <c r="F70" s="31" t="str">
        <f>IFERROR(INDEX(#REF!,MATCH($A70,#REF!,0)),"")</f>
        <v/>
      </c>
      <c r="G70" s="31" t="str">
        <f>IFERROR(INDEX(#REF!,MATCH($A70,#REF!,0)),"")</f>
        <v/>
      </c>
      <c r="H70" s="31" t="str">
        <f>IFERROR(INDEX(#REF!,MATCH($A70,#REF!,0)),"")</f>
        <v/>
      </c>
      <c r="I70" s="31"/>
      <c r="J70" s="31" t="str">
        <f>IFERROR(INDEX(Parametrage!$D:$D,MATCH(B70,Parametrage!$F:$F,0)),"")</f>
        <v/>
      </c>
      <c r="K70" s="31" t="str">
        <f>IFERROR(INDEX(Parametrage!$I:$I,MATCH(B70,Parametrage!$J:$J,0)),"")</f>
        <v/>
      </c>
      <c r="L70" s="18" t="str">
        <f>IFERROR(INDEX(Parametrage!$G:$G,MATCH(B70,Parametrage!$H:$H,0)),"")</f>
        <v/>
      </c>
      <c r="M70" s="73" t="str">
        <f>IFERROR(INDEX(Parametrage!$K:$K,MATCH(B70,Parametrage!$L:$L,0)),"")</f>
        <v/>
      </c>
      <c r="O70" s="14">
        <f t="shared" si="13"/>
        <v>5</v>
      </c>
      <c r="P70" s="15">
        <f>P69+1</f>
        <v>45324</v>
      </c>
      <c r="Q70" s="53" t="str">
        <f>+IFERROR(INDEX(#REF!,MATCH(P70,#REF!,0)),"")</f>
        <v/>
      </c>
      <c r="R70" s="31" t="str">
        <f>IFERROR(INDEX(#REF!,MATCH(O70,#REF!,0)),"")</f>
        <v/>
      </c>
      <c r="S70" s="31" t="str">
        <f>IFERROR(INDEX(#REF!,MATCH($O70,#REF!,0)),"")</f>
        <v/>
      </c>
      <c r="T70" s="31" t="str">
        <f>IFERROR(INDEX(#REF!,MATCH($O70,#REF!,0)),"")</f>
        <v/>
      </c>
      <c r="U70" s="31" t="str">
        <f>IFERROR(INDEX(#REF!,MATCH($O70,#REF!,0)),"")</f>
        <v/>
      </c>
      <c r="V70" s="31" t="str">
        <f>IFERROR(INDEX(#REF!,MATCH($O70,#REF!,0)),"")</f>
        <v/>
      </c>
      <c r="W70" s="31" t="str">
        <f>IFERROR(INDEX(Parametrage!$D:$D,MATCH(P70,Parametrage!$F:$F,0)),"")</f>
        <v/>
      </c>
      <c r="X70" s="31" t="str">
        <f>IFERROR(INDEX(Parametrage!$I:$I,MATCH(P70,Parametrage!$J:$J,0)),"")</f>
        <v/>
      </c>
      <c r="Y70" s="18" t="str">
        <f>IFERROR(INDEX(Parametrage!$G:$G,MATCH(P70,Parametrage!$H:$H,0)),"")</f>
        <v/>
      </c>
      <c r="Z70" s="73" t="str">
        <f>IFERROR(INDEX(Parametrage!$K:$K,MATCH(P70,Parametrage!$L:$L,0)),"")</f>
        <v/>
      </c>
      <c r="BQ70" s="8"/>
      <c r="BR70" s="8"/>
      <c r="BS70" s="8"/>
      <c r="BT70" s="8"/>
    </row>
    <row r="71" spans="1:72" ht="17.45" customHeight="1" x14ac:dyDescent="0.2">
      <c r="A71" s="14">
        <f t="shared" si="12"/>
        <v>1</v>
      </c>
      <c r="B71" s="15">
        <f t="shared" ref="B71:B96" si="14">B70+1</f>
        <v>45294</v>
      </c>
      <c r="C71" s="53" t="str">
        <f>+IFERROR(INDEX(#REF!,MATCH(B71,#REF!,0)),"")</f>
        <v/>
      </c>
      <c r="D71" s="31" t="str">
        <f>IFERROR(INDEX(#REF!,MATCH(A71,#REF!,0)),"")</f>
        <v/>
      </c>
      <c r="E71" s="31" t="str">
        <f>IFERROR(INDEX(#REF!,MATCH($A71,#REF!,0)),"")</f>
        <v/>
      </c>
      <c r="F71" s="31" t="str">
        <f>IFERROR(INDEX(#REF!,MATCH($A71,#REF!,0)),"")</f>
        <v/>
      </c>
      <c r="G71" s="31" t="str">
        <f>IFERROR(INDEX(#REF!,MATCH($A71,#REF!,0)),"")</f>
        <v/>
      </c>
      <c r="H71" s="31" t="str">
        <f>IFERROR(INDEX(#REF!,MATCH($A71,#REF!,0)),"")</f>
        <v/>
      </c>
      <c r="I71" s="31"/>
      <c r="J71" s="31" t="str">
        <f>IFERROR(INDEX(Parametrage!$D:$D,MATCH(B71,Parametrage!$F:$F,0)),"")</f>
        <v/>
      </c>
      <c r="K71" s="31" t="str">
        <f>IFERROR(INDEX(Parametrage!$I:$I,MATCH(B71,Parametrage!$J:$J,0)),"")</f>
        <v/>
      </c>
      <c r="L71" s="18" t="str">
        <f>IFERROR(INDEX(Parametrage!$G:$G,MATCH(B71,Parametrage!$H:$H,0)),"")</f>
        <v/>
      </c>
      <c r="M71" s="73" t="str">
        <f>IFERROR(INDEX(Parametrage!$K:$K,MATCH(B71,Parametrage!$L:$L,0)),"")</f>
        <v/>
      </c>
      <c r="O71" s="14">
        <f t="shared" si="13"/>
        <v>5</v>
      </c>
      <c r="P71" s="15">
        <f t="shared" ref="P71:P96" si="15">P70+1</f>
        <v>45325</v>
      </c>
      <c r="Q71" s="53" t="str">
        <f>+IFERROR(INDEX(#REF!,MATCH(P71,#REF!,0)),"")</f>
        <v/>
      </c>
      <c r="R71" s="31" t="str">
        <f>IFERROR(INDEX(#REF!,MATCH(O71,#REF!,0)),"")</f>
        <v/>
      </c>
      <c r="S71" s="31" t="str">
        <f>IFERROR(INDEX(#REF!,MATCH($O71,#REF!,0)),"")</f>
        <v/>
      </c>
      <c r="T71" s="31" t="str">
        <f>IFERROR(INDEX(#REF!,MATCH($O71,#REF!,0)),"")</f>
        <v/>
      </c>
      <c r="U71" s="31" t="str">
        <f>IFERROR(INDEX(#REF!,MATCH($O71,#REF!,0)),"")</f>
        <v/>
      </c>
      <c r="V71" s="31" t="str">
        <f>IFERROR(INDEX(#REF!,MATCH($O71,#REF!,0)),"")</f>
        <v/>
      </c>
      <c r="W71" s="31" t="str">
        <f>IFERROR(INDEX(Parametrage!$D:$D,MATCH(P71,Parametrage!$F:$F,0)),"")</f>
        <v/>
      </c>
      <c r="X71" s="31" t="str">
        <f>IFERROR(INDEX(Parametrage!$I:$I,MATCH(P71,Parametrage!$J:$J,0)),"")</f>
        <v/>
      </c>
      <c r="Y71" s="18" t="str">
        <f>IFERROR(INDEX(Parametrage!$G:$G,MATCH(P71,Parametrage!$H:$H,0)),"")</f>
        <v/>
      </c>
      <c r="Z71" s="73" t="str">
        <f>IFERROR(INDEX(Parametrage!$K:$K,MATCH(P71,Parametrage!$L:$L,0)),"")</f>
        <v/>
      </c>
      <c r="BQ71" s="8"/>
      <c r="BR71" s="8"/>
      <c r="BS71" s="8"/>
      <c r="BT71" s="8"/>
    </row>
    <row r="72" spans="1:72" ht="17.45" customHeight="1" x14ac:dyDescent="0.2">
      <c r="A72" s="14">
        <f t="shared" si="12"/>
        <v>1</v>
      </c>
      <c r="B72" s="15">
        <f t="shared" si="14"/>
        <v>45295</v>
      </c>
      <c r="C72" s="53" t="str">
        <f>+IFERROR(INDEX(#REF!,MATCH(B72,#REF!,0)),"")</f>
        <v/>
      </c>
      <c r="D72" s="31" t="str">
        <f>IFERROR(INDEX(#REF!,MATCH(A72,#REF!,0)),"")</f>
        <v/>
      </c>
      <c r="E72" s="31" t="str">
        <f>IFERROR(INDEX(#REF!,MATCH($A72,#REF!,0)),"")</f>
        <v/>
      </c>
      <c r="F72" s="31" t="str">
        <f>IFERROR(INDEX(#REF!,MATCH($A72,#REF!,0)),"")</f>
        <v/>
      </c>
      <c r="G72" s="31" t="str">
        <f>IFERROR(INDEX(#REF!,MATCH($A72,#REF!,0)),"")</f>
        <v/>
      </c>
      <c r="H72" s="31" t="str">
        <f>IFERROR(INDEX(#REF!,MATCH($A72,#REF!,0)),"")</f>
        <v/>
      </c>
      <c r="I72" s="31"/>
      <c r="J72" s="31" t="str">
        <f>IFERROR(INDEX(Parametrage!$D:$D,MATCH(B72,Parametrage!$F:$F,0)),"")</f>
        <v/>
      </c>
      <c r="K72" s="31" t="str">
        <f>IFERROR(INDEX(Parametrage!$I:$I,MATCH(B72,Parametrage!$J:$J,0)),"")</f>
        <v/>
      </c>
      <c r="L72" s="18" t="str">
        <f>IFERROR(INDEX(Parametrage!$G:$G,MATCH(B72,Parametrage!$H:$H,0)),"")</f>
        <v/>
      </c>
      <c r="M72" s="73" t="str">
        <f>IFERROR(INDEX(Parametrage!$K:$K,MATCH(B72,Parametrage!$L:$L,0)),"")</f>
        <v/>
      </c>
      <c r="O72" s="14">
        <f t="shared" si="13"/>
        <v>5</v>
      </c>
      <c r="P72" s="15">
        <f t="shared" si="15"/>
        <v>45326</v>
      </c>
      <c r="Q72" s="53" t="str">
        <f>+IFERROR(INDEX(#REF!,MATCH(P72,#REF!,0)),"")</f>
        <v/>
      </c>
      <c r="R72" s="31" t="str">
        <f>IFERROR(INDEX(#REF!,MATCH(O72,#REF!,0)),"")</f>
        <v/>
      </c>
      <c r="S72" s="31" t="str">
        <f>IFERROR(INDEX(#REF!,MATCH($O72,#REF!,0)),"")</f>
        <v/>
      </c>
      <c r="T72" s="31" t="str">
        <f>IFERROR(INDEX(#REF!,MATCH($O72,#REF!,0)),"")</f>
        <v/>
      </c>
      <c r="U72" s="31" t="str">
        <f>IFERROR(INDEX(#REF!,MATCH($O72,#REF!,0)),"")</f>
        <v/>
      </c>
      <c r="V72" s="31" t="str">
        <f>IFERROR(INDEX(#REF!,MATCH($O72,#REF!,0)),"")</f>
        <v/>
      </c>
      <c r="W72" s="31" t="str">
        <f>IFERROR(INDEX(Parametrage!$D:$D,MATCH(P72,Parametrage!$F:$F,0)),"")</f>
        <v/>
      </c>
      <c r="X72" s="31" t="str">
        <f>IFERROR(INDEX(Parametrage!$I:$I,MATCH(P72,Parametrage!$J:$J,0)),"")</f>
        <v/>
      </c>
      <c r="Y72" s="18" t="str">
        <f>IFERROR(INDEX(Parametrage!$G:$G,MATCH(P72,Parametrage!$H:$H,0)),"")</f>
        <v/>
      </c>
      <c r="Z72" s="73" t="str">
        <f>IFERROR(INDEX(Parametrage!$K:$K,MATCH(P72,Parametrage!$L:$L,0)),"")</f>
        <v/>
      </c>
      <c r="BQ72" s="8"/>
      <c r="BR72" s="8"/>
      <c r="BS72" s="8"/>
      <c r="BT72" s="8"/>
    </row>
    <row r="73" spans="1:72" ht="17.45" customHeight="1" x14ac:dyDescent="0.2">
      <c r="A73" s="14">
        <f t="shared" si="12"/>
        <v>1</v>
      </c>
      <c r="B73" s="15">
        <f t="shared" si="14"/>
        <v>45296</v>
      </c>
      <c r="C73" s="53" t="str">
        <f>+IFERROR(INDEX(#REF!,MATCH(B73,#REF!,0)),"")</f>
        <v/>
      </c>
      <c r="D73" s="31" t="str">
        <f>IFERROR(INDEX(#REF!,MATCH(A73,#REF!,0)),"")</f>
        <v/>
      </c>
      <c r="E73" s="31" t="str">
        <f>IFERROR(INDEX(#REF!,MATCH($A73,#REF!,0)),"")</f>
        <v/>
      </c>
      <c r="F73" s="31" t="str">
        <f>IFERROR(INDEX(#REF!,MATCH($A73,#REF!,0)),"")</f>
        <v/>
      </c>
      <c r="G73" s="31" t="str">
        <f>IFERROR(INDEX(#REF!,MATCH($A73,#REF!,0)),"")</f>
        <v/>
      </c>
      <c r="H73" s="31" t="str">
        <f>IFERROR(INDEX(#REF!,MATCH($A73,#REF!,0)),"")</f>
        <v/>
      </c>
      <c r="I73" s="31"/>
      <c r="J73" s="31" t="str">
        <f>IFERROR(INDEX(Parametrage!$D:$D,MATCH(B73,Parametrage!$F:$F,0)),"")</f>
        <v/>
      </c>
      <c r="K73" s="31" t="str">
        <f>IFERROR(INDEX(Parametrage!$I:$I,MATCH(B73,Parametrage!$J:$J,0)),"")</f>
        <v/>
      </c>
      <c r="L73" s="18" t="str">
        <f>IFERROR(INDEX(Parametrage!$G:$G,MATCH(B73,Parametrage!$H:$H,0)),"")</f>
        <v/>
      </c>
      <c r="M73" s="73" t="str">
        <f>IFERROR(INDEX(Parametrage!$K:$K,MATCH(B73,Parametrage!$L:$L,0)),"")</f>
        <v/>
      </c>
      <c r="O73" s="14">
        <f t="shared" si="13"/>
        <v>6</v>
      </c>
      <c r="P73" s="15">
        <f t="shared" si="15"/>
        <v>45327</v>
      </c>
      <c r="Q73" s="53" t="str">
        <f>+IFERROR(INDEX(#REF!,MATCH(P73,#REF!,0)),"")</f>
        <v/>
      </c>
      <c r="R73" s="31" t="str">
        <f>IFERROR(INDEX(#REF!,MATCH(O73,#REF!,0)),"")</f>
        <v/>
      </c>
      <c r="S73" s="31" t="str">
        <f>IFERROR(INDEX(#REF!,MATCH($O73,#REF!,0)),"")</f>
        <v/>
      </c>
      <c r="T73" s="31" t="str">
        <f>IFERROR(INDEX(#REF!,MATCH($O73,#REF!,0)),"")</f>
        <v/>
      </c>
      <c r="U73" s="31" t="str">
        <f>IFERROR(INDEX(#REF!,MATCH($O73,#REF!,0)),"")</f>
        <v/>
      </c>
      <c r="V73" s="31" t="str">
        <f>IFERROR(INDEX(#REF!,MATCH($O73,#REF!,0)),"")</f>
        <v/>
      </c>
      <c r="W73" s="31" t="str">
        <f>IFERROR(INDEX(Parametrage!$D:$D,MATCH(P73,Parametrage!$F:$F,0)),"")</f>
        <v/>
      </c>
      <c r="X73" s="31" t="str">
        <f>IFERROR(INDEX(Parametrage!$I:$I,MATCH(P73,Parametrage!$J:$J,0)),"")</f>
        <v/>
      </c>
      <c r="Y73" s="18" t="str">
        <f>IFERROR(INDEX(Parametrage!$G:$G,MATCH(P73,Parametrage!$H:$H,0)),"")</f>
        <v/>
      </c>
      <c r="Z73" s="73" t="str">
        <f>IFERROR(INDEX(Parametrage!$K:$K,MATCH(P73,Parametrage!$L:$L,0)),"")</f>
        <v/>
      </c>
      <c r="BQ73" s="8"/>
      <c r="BR73" s="8"/>
      <c r="BS73" s="8"/>
      <c r="BT73" s="8"/>
    </row>
    <row r="74" spans="1:72" ht="17.45" customHeight="1" x14ac:dyDescent="0.2">
      <c r="A74" s="14">
        <f t="shared" si="12"/>
        <v>1</v>
      </c>
      <c r="B74" s="15">
        <f t="shared" si="14"/>
        <v>45297</v>
      </c>
      <c r="C74" s="53" t="str">
        <f>+IFERROR(INDEX(#REF!,MATCH(B74,#REF!,0)),"")</f>
        <v/>
      </c>
      <c r="D74" s="31" t="str">
        <f>IFERROR(INDEX(#REF!,MATCH(A74,#REF!,0)),"")</f>
        <v/>
      </c>
      <c r="E74" s="31" t="str">
        <f>IFERROR(INDEX(#REF!,MATCH($A74,#REF!,0)),"")</f>
        <v/>
      </c>
      <c r="F74" s="31" t="str">
        <f>IFERROR(INDEX(#REF!,MATCH($A74,#REF!,0)),"")</f>
        <v/>
      </c>
      <c r="G74" s="31" t="str">
        <f>IFERROR(INDEX(#REF!,MATCH($A74,#REF!,0)),"")</f>
        <v/>
      </c>
      <c r="H74" s="31" t="str">
        <f>IFERROR(INDEX(#REF!,MATCH($A74,#REF!,0)),"")</f>
        <v/>
      </c>
      <c r="I74" s="31"/>
      <c r="J74" s="31" t="str">
        <f>IFERROR(INDEX(Parametrage!$D:$D,MATCH(B74,Parametrage!$F:$F,0)),"")</f>
        <v/>
      </c>
      <c r="K74" s="31" t="str">
        <f>IFERROR(INDEX(Parametrage!$I:$I,MATCH(B74,Parametrage!$J:$J,0)),"")</f>
        <v/>
      </c>
      <c r="L74" s="18" t="str">
        <f>IFERROR(INDEX(Parametrage!$G:$G,MATCH(B74,Parametrage!$H:$H,0)),"")</f>
        <v/>
      </c>
      <c r="M74" s="73" t="str">
        <f>IFERROR(INDEX(Parametrage!$K:$K,MATCH(B74,Parametrage!$L:$L,0)),"")</f>
        <v/>
      </c>
      <c r="O74" s="14">
        <f t="shared" si="13"/>
        <v>6</v>
      </c>
      <c r="P74" s="15">
        <f t="shared" si="15"/>
        <v>45328</v>
      </c>
      <c r="Q74" s="53" t="str">
        <f>+IFERROR(INDEX(#REF!,MATCH(P74,#REF!,0)),"")</f>
        <v/>
      </c>
      <c r="R74" s="31" t="str">
        <f>IFERROR(INDEX(#REF!,MATCH(O74,#REF!,0)),"")</f>
        <v/>
      </c>
      <c r="S74" s="31" t="str">
        <f>IFERROR(INDEX(#REF!,MATCH($O74,#REF!,0)),"")</f>
        <v/>
      </c>
      <c r="T74" s="31" t="str">
        <f>IFERROR(INDEX(#REF!,MATCH($O74,#REF!,0)),"")</f>
        <v/>
      </c>
      <c r="U74" s="31" t="str">
        <f>IFERROR(INDEX(#REF!,MATCH($O74,#REF!,0)),"")</f>
        <v/>
      </c>
      <c r="V74" s="31" t="str">
        <f>IFERROR(INDEX(#REF!,MATCH($O74,#REF!,0)),"")</f>
        <v/>
      </c>
      <c r="W74" s="31" t="str">
        <f>IFERROR(INDEX(Parametrage!$D:$D,MATCH(P74,Parametrage!$F:$F,0)),"")</f>
        <v/>
      </c>
      <c r="X74" s="31" t="str">
        <f>IFERROR(INDEX(Parametrage!$I:$I,MATCH(P74,Parametrage!$J:$J,0)),"")</f>
        <v/>
      </c>
      <c r="Y74" s="18" t="str">
        <f>IFERROR(INDEX(Parametrage!$G:$G,MATCH(P74,Parametrage!$H:$H,0)),"")</f>
        <v/>
      </c>
      <c r="Z74" s="73" t="str">
        <f>IFERROR(INDEX(Parametrage!$K:$K,MATCH(P74,Parametrage!$L:$L,0)),"")</f>
        <v/>
      </c>
      <c r="BQ74" s="8"/>
      <c r="BR74" s="8"/>
      <c r="BS74" s="8"/>
      <c r="BT74" s="8"/>
    </row>
    <row r="75" spans="1:72" ht="17.45" customHeight="1" x14ac:dyDescent="0.2">
      <c r="A75" s="14">
        <f t="shared" si="12"/>
        <v>1</v>
      </c>
      <c r="B75" s="15">
        <f t="shared" si="14"/>
        <v>45298</v>
      </c>
      <c r="C75" s="53" t="str">
        <f>+IFERROR(INDEX(#REF!,MATCH(B75,#REF!,0)),"")</f>
        <v/>
      </c>
      <c r="D75" s="31" t="str">
        <f>IFERROR(INDEX(#REF!,MATCH(A75,#REF!,0)),"")</f>
        <v/>
      </c>
      <c r="E75" s="31" t="str">
        <f>IFERROR(INDEX(#REF!,MATCH($A75,#REF!,0)),"")</f>
        <v/>
      </c>
      <c r="F75" s="31" t="str">
        <f>IFERROR(INDEX(#REF!,MATCH($A75,#REF!,0)),"")</f>
        <v/>
      </c>
      <c r="G75" s="31" t="str">
        <f>IFERROR(INDEX(#REF!,MATCH($A75,#REF!,0)),"")</f>
        <v/>
      </c>
      <c r="H75" s="31" t="str">
        <f>IFERROR(INDEX(#REF!,MATCH($A75,#REF!,0)),"")</f>
        <v/>
      </c>
      <c r="I75" s="31"/>
      <c r="J75" s="31" t="str">
        <f>IFERROR(INDEX(Parametrage!$D:$D,MATCH(B75,Parametrage!$F:$F,0)),"")</f>
        <v/>
      </c>
      <c r="K75" s="31" t="str">
        <f>IFERROR(INDEX(Parametrage!$I:$I,MATCH(B75,Parametrage!$J:$J,0)),"")</f>
        <v/>
      </c>
      <c r="L75" s="18" t="str">
        <f>IFERROR(INDEX(Parametrage!$G:$G,MATCH(B75,Parametrage!$H:$H,0)),"")</f>
        <v/>
      </c>
      <c r="M75" s="73" t="str">
        <f>IFERROR(INDEX(Parametrage!$K:$K,MATCH(B75,Parametrage!$L:$L,0)),"")</f>
        <v/>
      </c>
      <c r="O75" s="14">
        <f t="shared" si="13"/>
        <v>6</v>
      </c>
      <c r="P75" s="15">
        <f t="shared" si="15"/>
        <v>45329</v>
      </c>
      <c r="Q75" s="53" t="str">
        <f>+IFERROR(INDEX(#REF!,MATCH(P75,#REF!,0)),"")</f>
        <v/>
      </c>
      <c r="R75" s="31" t="str">
        <f>IFERROR(INDEX(#REF!,MATCH(O75,#REF!,0)),"")</f>
        <v/>
      </c>
      <c r="S75" s="31" t="str">
        <f>IFERROR(INDEX(#REF!,MATCH($O75,#REF!,0)),"")</f>
        <v/>
      </c>
      <c r="T75" s="31" t="str">
        <f>IFERROR(INDEX(#REF!,MATCH($O75,#REF!,0)),"")</f>
        <v/>
      </c>
      <c r="U75" s="31" t="str">
        <f>IFERROR(INDEX(#REF!,MATCH($O75,#REF!,0)),"")</f>
        <v/>
      </c>
      <c r="V75" s="31" t="str">
        <f>IFERROR(INDEX(#REF!,MATCH($O75,#REF!,0)),"")</f>
        <v/>
      </c>
      <c r="W75" s="31" t="str">
        <f>IFERROR(INDEX(Parametrage!$D:$D,MATCH(P75,Parametrage!$F:$F,0)),"")</f>
        <v/>
      </c>
      <c r="X75" s="31" t="str">
        <f>IFERROR(INDEX(Parametrage!$I:$I,MATCH(P75,Parametrage!$J:$J,0)),"")</f>
        <v/>
      </c>
      <c r="Y75" s="18" t="str">
        <f>IFERROR(INDEX(Parametrage!$G:$G,MATCH(P75,Parametrage!$H:$H,0)),"")</f>
        <v/>
      </c>
      <c r="Z75" s="73" t="str">
        <f>IFERROR(INDEX(Parametrage!$K:$K,MATCH(P75,Parametrage!$L:$L,0)),"")</f>
        <v/>
      </c>
      <c r="BQ75" s="8"/>
      <c r="BR75" s="8"/>
      <c r="BS75" s="8"/>
      <c r="BT75" s="8"/>
    </row>
    <row r="76" spans="1:72" ht="17.45" customHeight="1" x14ac:dyDescent="0.2">
      <c r="A76" s="14">
        <f t="shared" si="12"/>
        <v>2</v>
      </c>
      <c r="B76" s="15">
        <f t="shared" si="14"/>
        <v>45299</v>
      </c>
      <c r="C76" s="53" t="str">
        <f>+IFERROR(INDEX(#REF!,MATCH(B76,#REF!,0)),"")</f>
        <v/>
      </c>
      <c r="D76" s="31" t="str">
        <f>IFERROR(INDEX(#REF!,MATCH(A76,#REF!,0)),"")</f>
        <v/>
      </c>
      <c r="E76" s="31" t="str">
        <f>IFERROR(INDEX(#REF!,MATCH($A76,#REF!,0)),"")</f>
        <v/>
      </c>
      <c r="F76" s="31" t="str">
        <f>IFERROR(INDEX(#REF!,MATCH($A76,#REF!,0)),"")</f>
        <v/>
      </c>
      <c r="G76" s="31" t="str">
        <f>IFERROR(INDEX(#REF!,MATCH($A76,#REF!,0)),"")</f>
        <v/>
      </c>
      <c r="H76" s="31" t="str">
        <f>IFERROR(INDEX(#REF!,MATCH($A76,#REF!,0)),"")</f>
        <v/>
      </c>
      <c r="I76" s="31"/>
      <c r="J76" s="31" t="str">
        <f>IFERROR(INDEX(Parametrage!$D:$D,MATCH(B76,Parametrage!$F:$F,0)),"")</f>
        <v/>
      </c>
      <c r="K76" s="31" t="str">
        <f>IFERROR(INDEX(Parametrage!$I:$I,MATCH(B76,Parametrage!$J:$J,0)),"")</f>
        <v/>
      </c>
      <c r="L76" s="18" t="str">
        <f>IFERROR(INDEX(Parametrage!$G:$G,MATCH(B76,Parametrage!$H:$H,0)),"")</f>
        <v/>
      </c>
      <c r="M76" s="73" t="str">
        <f>IFERROR(INDEX(Parametrage!$K:$K,MATCH(B76,Parametrage!$L:$L,0)),"")</f>
        <v/>
      </c>
      <c r="O76" s="14">
        <f t="shared" si="13"/>
        <v>6</v>
      </c>
      <c r="P76" s="15">
        <f t="shared" si="15"/>
        <v>45330</v>
      </c>
      <c r="Q76" s="53" t="str">
        <f>+IFERROR(INDEX(#REF!,MATCH(P76,#REF!,0)),"")</f>
        <v/>
      </c>
      <c r="R76" s="31" t="str">
        <f>IFERROR(INDEX(#REF!,MATCH(O76,#REF!,0)),"")</f>
        <v/>
      </c>
      <c r="S76" s="31" t="str">
        <f>IFERROR(INDEX(#REF!,MATCH($O76,#REF!,0)),"")</f>
        <v/>
      </c>
      <c r="T76" s="31" t="str">
        <f>IFERROR(INDEX(#REF!,MATCH($O76,#REF!,0)),"")</f>
        <v/>
      </c>
      <c r="U76" s="31" t="str">
        <f>IFERROR(INDEX(#REF!,MATCH($O76,#REF!,0)),"")</f>
        <v/>
      </c>
      <c r="V76" s="31" t="str">
        <f>IFERROR(INDEX(#REF!,MATCH($O76,#REF!,0)),"")</f>
        <v/>
      </c>
      <c r="W76" s="31" t="str">
        <f>IFERROR(INDEX(Parametrage!$D:$D,MATCH(P76,Parametrage!$F:$F,0)),"")</f>
        <v/>
      </c>
      <c r="X76" s="31" t="str">
        <f>IFERROR(INDEX(Parametrage!$I:$I,MATCH(P76,Parametrage!$J:$J,0)),"")</f>
        <v/>
      </c>
      <c r="Y76" s="18" t="str">
        <f>IFERROR(INDEX(Parametrage!$G:$G,MATCH(P76,Parametrage!$H:$H,0)),"")</f>
        <v/>
      </c>
      <c r="Z76" s="73" t="str">
        <f>IFERROR(INDEX(Parametrage!$K:$K,MATCH(P76,Parametrage!$L:$L,0)),"")</f>
        <v/>
      </c>
      <c r="BQ76" s="8"/>
      <c r="BR76" s="8"/>
      <c r="BS76" s="8"/>
      <c r="BT76" s="8"/>
    </row>
    <row r="77" spans="1:72" ht="17.45" customHeight="1" x14ac:dyDescent="0.2">
      <c r="A77" s="14">
        <f t="shared" si="12"/>
        <v>2</v>
      </c>
      <c r="B77" s="15">
        <f t="shared" si="14"/>
        <v>45300</v>
      </c>
      <c r="C77" s="53" t="str">
        <f>+IFERROR(INDEX(#REF!,MATCH(B77,#REF!,0)),"")</f>
        <v/>
      </c>
      <c r="D77" s="31" t="str">
        <f>IFERROR(INDEX(#REF!,MATCH(A77,#REF!,0)),"")</f>
        <v/>
      </c>
      <c r="E77" s="31" t="str">
        <f>IFERROR(INDEX(#REF!,MATCH($A77,#REF!,0)),"")</f>
        <v/>
      </c>
      <c r="F77" s="31" t="str">
        <f>IFERROR(INDEX(#REF!,MATCH($A77,#REF!,0)),"")</f>
        <v/>
      </c>
      <c r="G77" s="31" t="str">
        <f>IFERROR(INDEX(#REF!,MATCH($A77,#REF!,0)),"")</f>
        <v/>
      </c>
      <c r="H77" s="31" t="str">
        <f>IFERROR(INDEX(#REF!,MATCH($A77,#REF!,0)),"")</f>
        <v/>
      </c>
      <c r="I77" s="31"/>
      <c r="J77" s="31" t="str">
        <f>IFERROR(INDEX(Parametrage!$D:$D,MATCH(B77,Parametrage!$F:$F,0)),"")</f>
        <v/>
      </c>
      <c r="K77" s="31" t="str">
        <f>IFERROR(INDEX(Parametrage!$I:$I,MATCH(B77,Parametrage!$J:$J,0)),"")</f>
        <v/>
      </c>
      <c r="L77" s="18" t="str">
        <f>IFERROR(INDEX(Parametrage!$G:$G,MATCH(B77,Parametrage!$H:$H,0)),"")</f>
        <v/>
      </c>
      <c r="M77" s="73" t="str">
        <f>IFERROR(INDEX(Parametrage!$K:$K,MATCH(B77,Parametrage!$L:$L,0)),"")</f>
        <v/>
      </c>
      <c r="O77" s="14">
        <f t="shared" si="13"/>
        <v>6</v>
      </c>
      <c r="P77" s="15">
        <f t="shared" si="15"/>
        <v>45331</v>
      </c>
      <c r="Q77" s="53" t="str">
        <f>+IFERROR(INDEX(#REF!,MATCH(P77,#REF!,0)),"")</f>
        <v/>
      </c>
      <c r="R77" s="31" t="str">
        <f>IFERROR(INDEX(#REF!,MATCH(O77,#REF!,0)),"")</f>
        <v/>
      </c>
      <c r="S77" s="31" t="str">
        <f>IFERROR(INDEX(#REF!,MATCH($O77,#REF!,0)),"")</f>
        <v/>
      </c>
      <c r="T77" s="31" t="str">
        <f>IFERROR(INDEX(#REF!,MATCH($O77,#REF!,0)),"")</f>
        <v/>
      </c>
      <c r="U77" s="31" t="str">
        <f>IFERROR(INDEX(#REF!,MATCH($O77,#REF!,0)),"")</f>
        <v/>
      </c>
      <c r="V77" s="31" t="str">
        <f>IFERROR(INDEX(#REF!,MATCH($O77,#REF!,0)),"")</f>
        <v/>
      </c>
      <c r="W77" s="31" t="str">
        <f>IFERROR(INDEX(Parametrage!$D:$D,MATCH(P77,Parametrage!$F:$F,0)),"")</f>
        <v/>
      </c>
      <c r="X77" s="31" t="str">
        <f>IFERROR(INDEX(Parametrage!$I:$I,MATCH(P77,Parametrage!$J:$J,0)),"")</f>
        <v/>
      </c>
      <c r="Y77" s="18" t="str">
        <f>IFERROR(INDEX(Parametrage!$G:$G,MATCH(P77,Parametrage!$H:$H,0)),"")</f>
        <v/>
      </c>
      <c r="Z77" s="73" t="str">
        <f>IFERROR(INDEX(Parametrage!$K:$K,MATCH(P77,Parametrage!$L:$L,0)),"")</f>
        <v/>
      </c>
      <c r="BQ77" s="8"/>
      <c r="BR77" s="8"/>
      <c r="BS77" s="8"/>
      <c r="BT77" s="8"/>
    </row>
    <row r="78" spans="1:72" ht="17.45" customHeight="1" x14ac:dyDescent="0.2">
      <c r="A78" s="14">
        <f t="shared" si="12"/>
        <v>2</v>
      </c>
      <c r="B78" s="15">
        <f t="shared" si="14"/>
        <v>45301</v>
      </c>
      <c r="C78" s="53" t="str">
        <f>+IFERROR(INDEX(#REF!,MATCH(B78,#REF!,0)),"")</f>
        <v/>
      </c>
      <c r="D78" s="31" t="str">
        <f>IFERROR(INDEX(#REF!,MATCH(A78,#REF!,0)),"")</f>
        <v/>
      </c>
      <c r="E78" s="31" t="str">
        <f>IFERROR(INDEX(#REF!,MATCH($A78,#REF!,0)),"")</f>
        <v/>
      </c>
      <c r="F78" s="31" t="str">
        <f>IFERROR(INDEX(#REF!,MATCH($A78,#REF!,0)),"")</f>
        <v/>
      </c>
      <c r="G78" s="31" t="str">
        <f>IFERROR(INDEX(#REF!,MATCH($A78,#REF!,0)),"")</f>
        <v/>
      </c>
      <c r="H78" s="31" t="str">
        <f>IFERROR(INDEX(#REF!,MATCH($A78,#REF!,0)),"")</f>
        <v/>
      </c>
      <c r="I78" s="31"/>
      <c r="J78" s="31" t="str">
        <f>IFERROR(INDEX(Parametrage!$D:$D,MATCH(B78,Parametrage!$F:$F,0)),"")</f>
        <v/>
      </c>
      <c r="K78" s="31" t="str">
        <f>IFERROR(INDEX(Parametrage!$I:$I,MATCH(B78,Parametrage!$J:$J,0)),"")</f>
        <v/>
      </c>
      <c r="L78" s="18" t="str">
        <f>IFERROR(INDEX(Parametrage!$G:$G,MATCH(B78,Parametrage!$H:$H,0)),"")</f>
        <v/>
      </c>
      <c r="M78" s="73" t="str">
        <f>IFERROR(INDEX(Parametrage!$K:$K,MATCH(B78,Parametrage!$L:$L,0)),"")</f>
        <v/>
      </c>
      <c r="O78" s="14">
        <f t="shared" si="13"/>
        <v>6</v>
      </c>
      <c r="P78" s="15">
        <f t="shared" si="15"/>
        <v>45332</v>
      </c>
      <c r="Q78" s="53" t="str">
        <f>+IFERROR(INDEX(#REF!,MATCH(P78,#REF!,0)),"")</f>
        <v/>
      </c>
      <c r="R78" s="31" t="str">
        <f>IFERROR(INDEX(#REF!,MATCH(O78,#REF!,0)),"")</f>
        <v/>
      </c>
      <c r="S78" s="31" t="str">
        <f>IFERROR(INDEX(#REF!,MATCH($O78,#REF!,0)),"")</f>
        <v/>
      </c>
      <c r="T78" s="31" t="str">
        <f>IFERROR(INDEX(#REF!,MATCH($O78,#REF!,0)),"")</f>
        <v/>
      </c>
      <c r="U78" s="31" t="str">
        <f>IFERROR(INDEX(#REF!,MATCH($O78,#REF!,0)),"")</f>
        <v/>
      </c>
      <c r="V78" s="31" t="str">
        <f>IFERROR(INDEX(#REF!,MATCH($O78,#REF!,0)),"")</f>
        <v/>
      </c>
      <c r="W78" s="31" t="str">
        <f>IFERROR(INDEX(Parametrage!$D:$D,MATCH(P78,Parametrage!$F:$F,0)),"")</f>
        <v/>
      </c>
      <c r="X78" s="31" t="str">
        <f>IFERROR(INDEX(Parametrage!$I:$I,MATCH(P78,Parametrage!$J:$J,0)),"")</f>
        <v/>
      </c>
      <c r="Y78" s="18" t="str">
        <f>IFERROR(INDEX(Parametrage!$G:$G,MATCH(P78,Parametrage!$H:$H,0)),"")</f>
        <v/>
      </c>
      <c r="Z78" s="73" t="str">
        <f>IFERROR(INDEX(Parametrage!$K:$K,MATCH(P78,Parametrage!$L:$L,0)),"")</f>
        <v/>
      </c>
      <c r="BQ78" s="8"/>
      <c r="BR78" s="8"/>
      <c r="BS78" s="8"/>
      <c r="BT78" s="8"/>
    </row>
    <row r="79" spans="1:72" ht="17.45" customHeight="1" x14ac:dyDescent="0.2">
      <c r="A79" s="14">
        <f t="shared" si="12"/>
        <v>2</v>
      </c>
      <c r="B79" s="15">
        <f t="shared" si="14"/>
        <v>45302</v>
      </c>
      <c r="C79" s="53" t="str">
        <f>+IFERROR(INDEX(#REF!,MATCH(B79,#REF!,0)),"")</f>
        <v/>
      </c>
      <c r="D79" s="31" t="str">
        <f>IFERROR(INDEX(#REF!,MATCH(A79,#REF!,0)),"")</f>
        <v/>
      </c>
      <c r="E79" s="31" t="str">
        <f>IFERROR(INDEX(#REF!,MATCH($A79,#REF!,0)),"")</f>
        <v/>
      </c>
      <c r="F79" s="31" t="str">
        <f>IFERROR(INDEX(#REF!,MATCH($A79,#REF!,0)),"")</f>
        <v/>
      </c>
      <c r="G79" s="31" t="str">
        <f>IFERROR(INDEX(#REF!,MATCH($A79,#REF!,0)),"")</f>
        <v/>
      </c>
      <c r="H79" s="31" t="str">
        <f>IFERROR(INDEX(#REF!,MATCH($A79,#REF!,0)),"")</f>
        <v/>
      </c>
      <c r="I79" s="31"/>
      <c r="J79" s="31" t="str">
        <f>IFERROR(INDEX(Parametrage!$D:$D,MATCH(B79,Parametrage!$F:$F,0)),"")</f>
        <v/>
      </c>
      <c r="K79" s="31" t="str">
        <f>IFERROR(INDEX(Parametrage!$I:$I,MATCH(B79,Parametrage!$J:$J,0)),"")</f>
        <v/>
      </c>
      <c r="L79" s="18" t="str">
        <f>IFERROR(INDEX(Parametrage!$G:$G,MATCH(B79,Parametrage!$H:$H,0)),"")</f>
        <v/>
      </c>
      <c r="M79" s="73" t="str">
        <f>IFERROR(INDEX(Parametrage!$K:$K,MATCH(B79,Parametrage!$L:$L,0)),"")</f>
        <v/>
      </c>
      <c r="O79" s="14">
        <f t="shared" si="13"/>
        <v>6</v>
      </c>
      <c r="P79" s="15">
        <f t="shared" si="15"/>
        <v>45333</v>
      </c>
      <c r="Q79" s="53" t="str">
        <f>+IFERROR(INDEX(#REF!,MATCH(P79,#REF!,0)),"")</f>
        <v/>
      </c>
      <c r="R79" s="31" t="str">
        <f>IFERROR(INDEX(#REF!,MATCH(O79,#REF!,0)),"")</f>
        <v/>
      </c>
      <c r="S79" s="31" t="str">
        <f>IFERROR(INDEX(#REF!,MATCH($O79,#REF!,0)),"")</f>
        <v/>
      </c>
      <c r="T79" s="31" t="str">
        <f>IFERROR(INDEX(#REF!,MATCH($O79,#REF!,0)),"")</f>
        <v/>
      </c>
      <c r="U79" s="31" t="str">
        <f>IFERROR(INDEX(#REF!,MATCH($O79,#REF!,0)),"")</f>
        <v/>
      </c>
      <c r="V79" s="31" t="str">
        <f>IFERROR(INDEX(#REF!,MATCH($O79,#REF!,0)),"")</f>
        <v/>
      </c>
      <c r="W79" s="31" t="str">
        <f>IFERROR(INDEX(Parametrage!$D:$D,MATCH(P79,Parametrage!$F:$F,0)),"")</f>
        <v/>
      </c>
      <c r="X79" s="31" t="str">
        <f>IFERROR(INDEX(Parametrage!$I:$I,MATCH(P79,Parametrage!$J:$J,0)),"")</f>
        <v/>
      </c>
      <c r="Y79" s="18" t="str">
        <f>IFERROR(INDEX(Parametrage!$G:$G,MATCH(P79,Parametrage!$H:$H,0)),"")</f>
        <v/>
      </c>
      <c r="Z79" s="73" t="str">
        <f>IFERROR(INDEX(Parametrage!$K:$K,MATCH(P79,Parametrage!$L:$L,0)),"")</f>
        <v/>
      </c>
      <c r="BQ79" s="8"/>
      <c r="BR79" s="8"/>
      <c r="BS79" s="8"/>
      <c r="BT79" s="8"/>
    </row>
    <row r="80" spans="1:72" ht="17.45" customHeight="1" x14ac:dyDescent="0.2">
      <c r="A80" s="14">
        <f t="shared" si="12"/>
        <v>2</v>
      </c>
      <c r="B80" s="15">
        <f t="shared" si="14"/>
        <v>45303</v>
      </c>
      <c r="C80" s="53" t="str">
        <f>+IFERROR(INDEX(#REF!,MATCH(B80,#REF!,0)),"")</f>
        <v/>
      </c>
      <c r="D80" s="31" t="str">
        <f>IFERROR(INDEX(#REF!,MATCH(A80,#REF!,0)),"")</f>
        <v/>
      </c>
      <c r="E80" s="31" t="str">
        <f>IFERROR(INDEX(#REF!,MATCH($A80,#REF!,0)),"")</f>
        <v/>
      </c>
      <c r="F80" s="31" t="str">
        <f>IFERROR(INDEX(#REF!,MATCH($A80,#REF!,0)),"")</f>
        <v/>
      </c>
      <c r="G80" s="31" t="str">
        <f>IFERROR(INDEX(#REF!,MATCH($A80,#REF!,0)),"")</f>
        <v/>
      </c>
      <c r="H80" s="31" t="str">
        <f>IFERROR(INDEX(#REF!,MATCH($A80,#REF!,0)),"")</f>
        <v/>
      </c>
      <c r="I80" s="31"/>
      <c r="J80" s="31" t="str">
        <f>IFERROR(INDEX(Parametrage!$D:$D,MATCH(B80,Parametrage!$F:$F,0)),"")</f>
        <v/>
      </c>
      <c r="K80" s="31" t="str">
        <f>IFERROR(INDEX(Parametrage!$I:$I,MATCH(B80,Parametrage!$J:$J,0)),"")</f>
        <v/>
      </c>
      <c r="L80" s="18" t="str">
        <f>IFERROR(INDEX(Parametrage!$G:$G,MATCH(B80,Parametrage!$H:$H,0)),"")</f>
        <v/>
      </c>
      <c r="M80" s="73" t="str">
        <f>IFERROR(INDEX(Parametrage!$K:$K,MATCH(B80,Parametrage!$L:$L,0)),"")</f>
        <v/>
      </c>
      <c r="O80" s="14">
        <f t="shared" si="13"/>
        <v>7</v>
      </c>
      <c r="P80" s="15">
        <f t="shared" si="15"/>
        <v>45334</v>
      </c>
      <c r="Q80" s="53" t="str">
        <f>+IFERROR(INDEX(#REF!,MATCH(P80,#REF!,0)),"")</f>
        <v/>
      </c>
      <c r="R80" s="31" t="str">
        <f>IFERROR(INDEX(#REF!,MATCH(O80,#REF!,0)),"")</f>
        <v/>
      </c>
      <c r="S80" s="31" t="str">
        <f>IFERROR(INDEX(#REF!,MATCH($O80,#REF!,0)),"")</f>
        <v/>
      </c>
      <c r="T80" s="31" t="str">
        <f>IFERROR(INDEX(#REF!,MATCH($O80,#REF!,0)),"")</f>
        <v/>
      </c>
      <c r="U80" s="31" t="str">
        <f>IFERROR(INDEX(#REF!,MATCH($O80,#REF!,0)),"")</f>
        <v/>
      </c>
      <c r="V80" s="31" t="str">
        <f>IFERROR(INDEX(#REF!,MATCH($O80,#REF!,0)),"")</f>
        <v/>
      </c>
      <c r="W80" s="31" t="str">
        <f>IFERROR(INDEX(Parametrage!$D:$D,MATCH(P80,Parametrage!$F:$F,0)),"")</f>
        <v/>
      </c>
      <c r="X80" s="31" t="str">
        <f>IFERROR(INDEX(Parametrage!$I:$I,MATCH(P80,Parametrage!$J:$J,0)),"")</f>
        <v/>
      </c>
      <c r="Y80" s="18" t="str">
        <f>IFERROR(INDEX(Parametrage!$G:$G,MATCH(P80,Parametrage!$H:$H,0)),"")</f>
        <v/>
      </c>
      <c r="Z80" s="73" t="str">
        <f>IFERROR(INDEX(Parametrage!$K:$K,MATCH(P80,Parametrage!$L:$L,0)),"")</f>
        <v/>
      </c>
      <c r="BQ80" s="8"/>
      <c r="BR80" s="8"/>
      <c r="BS80" s="8"/>
      <c r="BT80" s="8"/>
    </row>
    <row r="81" spans="1:72" ht="17.45" customHeight="1" x14ac:dyDescent="0.2">
      <c r="A81" s="14">
        <f t="shared" si="12"/>
        <v>2</v>
      </c>
      <c r="B81" s="15">
        <f t="shared" si="14"/>
        <v>45304</v>
      </c>
      <c r="C81" s="53" t="str">
        <f>+IFERROR(INDEX(#REF!,MATCH(B81,#REF!,0)),"")</f>
        <v/>
      </c>
      <c r="D81" s="31" t="str">
        <f>IFERROR(INDEX(#REF!,MATCH(A81,#REF!,0)),"")</f>
        <v/>
      </c>
      <c r="E81" s="31" t="str">
        <f>IFERROR(INDEX(#REF!,MATCH($A81,#REF!,0)),"")</f>
        <v/>
      </c>
      <c r="F81" s="31" t="str">
        <f>IFERROR(INDEX(#REF!,MATCH($A81,#REF!,0)),"")</f>
        <v/>
      </c>
      <c r="G81" s="31" t="str">
        <f>IFERROR(INDEX(#REF!,MATCH($A81,#REF!,0)),"")</f>
        <v/>
      </c>
      <c r="H81" s="31" t="str">
        <f>IFERROR(INDEX(#REF!,MATCH($A81,#REF!,0)),"")</f>
        <v/>
      </c>
      <c r="I81" s="31"/>
      <c r="J81" s="31" t="str">
        <f>IFERROR(INDEX(Parametrage!$D:$D,MATCH(B81,Parametrage!$F:$F,0)),"")</f>
        <v/>
      </c>
      <c r="K81" s="31" t="str">
        <f>IFERROR(INDEX(Parametrage!$I:$I,MATCH(B81,Parametrage!$J:$J,0)),"")</f>
        <v/>
      </c>
      <c r="L81" s="18" t="str">
        <f>IFERROR(INDEX(Parametrage!$G:$G,MATCH(B81,Parametrage!$H:$H,0)),"")</f>
        <v/>
      </c>
      <c r="M81" s="73" t="str">
        <f>IFERROR(INDEX(Parametrage!$K:$K,MATCH(B81,Parametrage!$L:$L,0)),"")</f>
        <v/>
      </c>
      <c r="O81" s="14">
        <f t="shared" si="13"/>
        <v>7</v>
      </c>
      <c r="P81" s="15">
        <f t="shared" si="15"/>
        <v>45335</v>
      </c>
      <c r="Q81" s="53" t="str">
        <f>+IFERROR(INDEX(#REF!,MATCH(P81,#REF!,0)),"")</f>
        <v/>
      </c>
      <c r="R81" s="31" t="str">
        <f>IFERROR(INDEX(#REF!,MATCH(O81,#REF!,0)),"")</f>
        <v/>
      </c>
      <c r="S81" s="31" t="str">
        <f>IFERROR(INDEX(#REF!,MATCH($O81,#REF!,0)),"")</f>
        <v/>
      </c>
      <c r="T81" s="31" t="str">
        <f>IFERROR(INDEX(#REF!,MATCH($O81,#REF!,0)),"")</f>
        <v/>
      </c>
      <c r="U81" s="31" t="str">
        <f>IFERROR(INDEX(#REF!,MATCH($O81,#REF!,0)),"")</f>
        <v/>
      </c>
      <c r="V81" s="31" t="str">
        <f>IFERROR(INDEX(#REF!,MATCH($O81,#REF!,0)),"")</f>
        <v/>
      </c>
      <c r="W81" s="31" t="str">
        <f>IFERROR(INDEX(Parametrage!$D:$D,MATCH(P81,Parametrage!$F:$F,0)),"")</f>
        <v/>
      </c>
      <c r="X81" s="31" t="str">
        <f>IFERROR(INDEX(Parametrage!$I:$I,MATCH(P81,Parametrage!$J:$J,0)),"")</f>
        <v/>
      </c>
      <c r="Y81" s="18" t="str">
        <f>IFERROR(INDEX(Parametrage!$G:$G,MATCH(P81,Parametrage!$H:$H,0)),"")</f>
        <v/>
      </c>
      <c r="Z81" s="73" t="str">
        <f>IFERROR(INDEX(Parametrage!$K:$K,MATCH(P81,Parametrage!$L:$L,0)),"")</f>
        <v/>
      </c>
      <c r="BQ81" s="8"/>
      <c r="BR81" s="8"/>
      <c r="BS81" s="8"/>
      <c r="BT81" s="8"/>
    </row>
    <row r="82" spans="1:72" ht="17.45" customHeight="1" x14ac:dyDescent="0.2">
      <c r="A82" s="14">
        <f t="shared" si="12"/>
        <v>2</v>
      </c>
      <c r="B82" s="15">
        <f t="shared" si="14"/>
        <v>45305</v>
      </c>
      <c r="C82" s="53" t="str">
        <f>+IFERROR(INDEX(#REF!,MATCH(B82,#REF!,0)),"")</f>
        <v/>
      </c>
      <c r="D82" s="31" t="str">
        <f>IFERROR(INDEX(#REF!,MATCH(A82,#REF!,0)),"")</f>
        <v/>
      </c>
      <c r="E82" s="31" t="str">
        <f>IFERROR(INDEX(#REF!,MATCH($A82,#REF!,0)),"")</f>
        <v/>
      </c>
      <c r="F82" s="31" t="str">
        <f>IFERROR(INDEX(#REF!,MATCH($A82,#REF!,0)),"")</f>
        <v/>
      </c>
      <c r="G82" s="31" t="str">
        <f>IFERROR(INDEX(#REF!,MATCH($A82,#REF!,0)),"")</f>
        <v/>
      </c>
      <c r="H82" s="31" t="str">
        <f>IFERROR(INDEX(#REF!,MATCH($A82,#REF!,0)),"")</f>
        <v/>
      </c>
      <c r="I82" s="31"/>
      <c r="J82" s="31" t="str">
        <f>IFERROR(INDEX(Parametrage!$D:$D,MATCH(B82,Parametrage!$F:$F,0)),"")</f>
        <v/>
      </c>
      <c r="K82" s="31" t="str">
        <f>IFERROR(INDEX(Parametrage!$I:$I,MATCH(B82,Parametrage!$J:$J,0)),"")</f>
        <v/>
      </c>
      <c r="L82" s="18" t="str">
        <f>IFERROR(INDEX(Parametrage!$G:$G,MATCH(B82,Parametrage!$H:$H,0)),"")</f>
        <v/>
      </c>
      <c r="M82" s="73" t="str">
        <f>IFERROR(INDEX(Parametrage!$K:$K,MATCH(B82,Parametrage!$L:$L,0)),"")</f>
        <v/>
      </c>
      <c r="O82" s="14">
        <f t="shared" si="13"/>
        <v>7</v>
      </c>
      <c r="P82" s="15">
        <f t="shared" si="15"/>
        <v>45336</v>
      </c>
      <c r="Q82" s="53" t="str">
        <f>+IFERROR(INDEX(#REF!,MATCH(P82,#REF!,0)),"")</f>
        <v/>
      </c>
      <c r="R82" s="31" t="str">
        <f>IFERROR(INDEX(#REF!,MATCH(O82,#REF!,0)),"")</f>
        <v/>
      </c>
      <c r="S82" s="31" t="str">
        <f>IFERROR(INDEX(#REF!,MATCH($O82,#REF!,0)),"")</f>
        <v/>
      </c>
      <c r="T82" s="31" t="str">
        <f>IFERROR(INDEX(#REF!,MATCH($O82,#REF!,0)),"")</f>
        <v/>
      </c>
      <c r="U82" s="31" t="str">
        <f>IFERROR(INDEX(#REF!,MATCH($O82,#REF!,0)),"")</f>
        <v/>
      </c>
      <c r="V82" s="31" t="str">
        <f>IFERROR(INDEX(#REF!,MATCH($O82,#REF!,0)),"")</f>
        <v/>
      </c>
      <c r="W82" s="31" t="str">
        <f>IFERROR(INDEX(Parametrage!$D:$D,MATCH(P82,Parametrage!$F:$F,0)),"")</f>
        <v/>
      </c>
      <c r="X82" s="31" t="str">
        <f>IFERROR(INDEX(Parametrage!$I:$I,MATCH(P82,Parametrage!$J:$J,0)),"")</f>
        <v/>
      </c>
      <c r="Y82" s="18" t="str">
        <f>IFERROR(INDEX(Parametrage!$G:$G,MATCH(P82,Parametrage!$H:$H,0)),"")</f>
        <v/>
      </c>
      <c r="Z82" s="73" t="str">
        <f>IFERROR(INDEX(Parametrage!$K:$K,MATCH(P82,Parametrage!$L:$L,0)),"")</f>
        <v/>
      </c>
      <c r="BQ82" s="8"/>
      <c r="BR82" s="8"/>
      <c r="BS82" s="8"/>
      <c r="BT82" s="8"/>
    </row>
    <row r="83" spans="1:72" ht="17.45" customHeight="1" x14ac:dyDescent="0.2">
      <c r="A83" s="14">
        <f t="shared" si="12"/>
        <v>3</v>
      </c>
      <c r="B83" s="15">
        <f t="shared" si="14"/>
        <v>45306</v>
      </c>
      <c r="C83" s="53" t="str">
        <f>+IFERROR(INDEX(#REF!,MATCH(B83,#REF!,0)),"")</f>
        <v/>
      </c>
      <c r="D83" s="31" t="str">
        <f>IFERROR(INDEX(#REF!,MATCH(A83,#REF!,0)),"")</f>
        <v/>
      </c>
      <c r="E83" s="31" t="str">
        <f>IFERROR(INDEX(#REF!,MATCH($A83,#REF!,0)),"")</f>
        <v/>
      </c>
      <c r="F83" s="31" t="str">
        <f>IFERROR(INDEX(#REF!,MATCH($A83,#REF!,0)),"")</f>
        <v/>
      </c>
      <c r="G83" s="31" t="str">
        <f>IFERROR(INDEX(#REF!,MATCH($A83,#REF!,0)),"")</f>
        <v/>
      </c>
      <c r="H83" s="31" t="str">
        <f>IFERROR(INDEX(#REF!,MATCH($A83,#REF!,0)),"")</f>
        <v/>
      </c>
      <c r="I83" s="31"/>
      <c r="J83" s="31" t="str">
        <f>IFERROR(INDEX(Parametrage!$D:$D,MATCH(B83,Parametrage!$F:$F,0)),"")</f>
        <v/>
      </c>
      <c r="K83" s="31" t="str">
        <f>IFERROR(INDEX(Parametrage!$I:$I,MATCH(B83,Parametrage!$J:$J,0)),"")</f>
        <v/>
      </c>
      <c r="L83" s="18" t="str">
        <f>IFERROR(INDEX(Parametrage!$G:$G,MATCH(B83,Parametrage!$H:$H,0)),"")</f>
        <v/>
      </c>
      <c r="M83" s="73" t="str">
        <f>IFERROR(INDEX(Parametrage!$K:$K,MATCH(B83,Parametrage!$L:$L,0)),"")</f>
        <v/>
      </c>
      <c r="O83" s="14">
        <f t="shared" si="13"/>
        <v>7</v>
      </c>
      <c r="P83" s="15">
        <f t="shared" si="15"/>
        <v>45337</v>
      </c>
      <c r="Q83" s="53" t="str">
        <f>+IFERROR(INDEX(#REF!,MATCH(P83,#REF!,0)),"")</f>
        <v/>
      </c>
      <c r="R83" s="31" t="str">
        <f>IFERROR(INDEX(#REF!,MATCH(O83,#REF!,0)),"")</f>
        <v/>
      </c>
      <c r="S83" s="31" t="str">
        <f>IFERROR(INDEX(#REF!,MATCH($O83,#REF!,0)),"")</f>
        <v/>
      </c>
      <c r="T83" s="31" t="str">
        <f>IFERROR(INDEX(#REF!,MATCH($O83,#REF!,0)),"")</f>
        <v/>
      </c>
      <c r="U83" s="31" t="str">
        <f>IFERROR(INDEX(#REF!,MATCH($O83,#REF!,0)),"")</f>
        <v/>
      </c>
      <c r="V83" s="31" t="str">
        <f>IFERROR(INDEX(#REF!,MATCH($O83,#REF!,0)),"")</f>
        <v/>
      </c>
      <c r="W83" s="31" t="str">
        <f>IFERROR(INDEX(Parametrage!$D:$D,MATCH(P83,Parametrage!$F:$F,0)),"")</f>
        <v/>
      </c>
      <c r="X83" s="31" t="str">
        <f>IFERROR(INDEX(Parametrage!$I:$I,MATCH(P83,Parametrage!$J:$J,0)),"")</f>
        <v/>
      </c>
      <c r="Y83" s="18" t="str">
        <f>IFERROR(INDEX(Parametrage!$G:$G,MATCH(P83,Parametrage!$H:$H,0)),"")</f>
        <v/>
      </c>
      <c r="Z83" s="73" t="str">
        <f>IFERROR(INDEX(Parametrage!$K:$K,MATCH(P83,Parametrage!$L:$L,0)),"")</f>
        <v/>
      </c>
      <c r="BQ83" s="8"/>
      <c r="BR83" s="8"/>
      <c r="BS83" s="8"/>
      <c r="BT83" s="8"/>
    </row>
    <row r="84" spans="1:72" ht="17.45" customHeight="1" x14ac:dyDescent="0.2">
      <c r="A84" s="14">
        <f t="shared" si="12"/>
        <v>3</v>
      </c>
      <c r="B84" s="15">
        <f t="shared" si="14"/>
        <v>45307</v>
      </c>
      <c r="C84" s="53" t="str">
        <f>+IFERROR(INDEX(#REF!,MATCH(B84,#REF!,0)),"")</f>
        <v/>
      </c>
      <c r="D84" s="31" t="str">
        <f>IFERROR(INDEX(#REF!,MATCH(A84,#REF!,0)),"")</f>
        <v/>
      </c>
      <c r="E84" s="31" t="str">
        <f>IFERROR(INDEX(#REF!,MATCH($A84,#REF!,0)),"")</f>
        <v/>
      </c>
      <c r="F84" s="31" t="str">
        <f>IFERROR(INDEX(#REF!,MATCH($A84,#REF!,0)),"")</f>
        <v/>
      </c>
      <c r="G84" s="31" t="str">
        <f>IFERROR(INDEX(#REF!,MATCH($A84,#REF!,0)),"")</f>
        <v/>
      </c>
      <c r="H84" s="31" t="str">
        <f>IFERROR(INDEX(#REF!,MATCH($A84,#REF!,0)),"")</f>
        <v/>
      </c>
      <c r="I84" s="31"/>
      <c r="J84" s="31" t="str">
        <f>IFERROR(INDEX(Parametrage!$D:$D,MATCH(B84,Parametrage!$F:$F,0)),"")</f>
        <v/>
      </c>
      <c r="K84" s="31" t="str">
        <f>IFERROR(INDEX(Parametrage!$I:$I,MATCH(B84,Parametrage!$J:$J,0)),"")</f>
        <v/>
      </c>
      <c r="L84" s="18" t="str">
        <f>IFERROR(INDEX(Parametrage!$G:$G,MATCH(B84,Parametrage!$H:$H,0)),"")</f>
        <v/>
      </c>
      <c r="M84" s="73" t="str">
        <f>IFERROR(INDEX(Parametrage!$K:$K,MATCH(B84,Parametrage!$L:$L,0)),"")</f>
        <v/>
      </c>
      <c r="O84" s="14">
        <f t="shared" si="13"/>
        <v>7</v>
      </c>
      <c r="P84" s="15">
        <f t="shared" si="15"/>
        <v>45338</v>
      </c>
      <c r="Q84" s="53" t="str">
        <f>+IFERROR(INDEX(#REF!,MATCH(P84,#REF!,0)),"")</f>
        <v/>
      </c>
      <c r="R84" s="31" t="str">
        <f>IFERROR(INDEX(#REF!,MATCH(O84,#REF!,0)),"")</f>
        <v/>
      </c>
      <c r="S84" s="31" t="str">
        <f>IFERROR(INDEX(#REF!,MATCH($O84,#REF!,0)),"")</f>
        <v/>
      </c>
      <c r="T84" s="31" t="str">
        <f>IFERROR(INDEX(#REF!,MATCH($O84,#REF!,0)),"")</f>
        <v/>
      </c>
      <c r="U84" s="31" t="str">
        <f>IFERROR(INDEX(#REF!,MATCH($O84,#REF!,0)),"")</f>
        <v/>
      </c>
      <c r="V84" s="31" t="str">
        <f>IFERROR(INDEX(#REF!,MATCH($O84,#REF!,0)),"")</f>
        <v/>
      </c>
      <c r="W84" s="31" t="str">
        <f>IFERROR(INDEX(Parametrage!$D:$D,MATCH(P84,Parametrage!$F:$F,0)),"")</f>
        <v/>
      </c>
      <c r="X84" s="31" t="str">
        <f>IFERROR(INDEX(Parametrage!$I:$I,MATCH(P84,Parametrage!$J:$J,0)),"")</f>
        <v/>
      </c>
      <c r="Y84" s="18" t="str">
        <f>IFERROR(INDEX(Parametrage!$G:$G,MATCH(P84,Parametrage!$H:$H,0)),"")</f>
        <v/>
      </c>
      <c r="Z84" s="73" t="str">
        <f>IFERROR(INDEX(Parametrage!$K:$K,MATCH(P84,Parametrage!$L:$L,0)),"")</f>
        <v/>
      </c>
      <c r="BQ84" s="8"/>
      <c r="BR84" s="8"/>
      <c r="BS84" s="8"/>
      <c r="BT84" s="8"/>
    </row>
    <row r="85" spans="1:72" ht="17.45" customHeight="1" x14ac:dyDescent="0.2">
      <c r="A85" s="14">
        <f t="shared" si="12"/>
        <v>3</v>
      </c>
      <c r="B85" s="15">
        <f t="shared" si="14"/>
        <v>45308</v>
      </c>
      <c r="C85" s="53" t="str">
        <f>+IFERROR(INDEX(#REF!,MATCH(B85,#REF!,0)),"")</f>
        <v/>
      </c>
      <c r="D85" s="31" t="str">
        <f>IFERROR(INDEX(#REF!,MATCH(A85,#REF!,0)),"")</f>
        <v/>
      </c>
      <c r="E85" s="31" t="str">
        <f>IFERROR(INDEX(#REF!,MATCH($A85,#REF!,0)),"")</f>
        <v/>
      </c>
      <c r="F85" s="31" t="str">
        <f>IFERROR(INDEX(#REF!,MATCH($A85,#REF!,0)),"")</f>
        <v/>
      </c>
      <c r="G85" s="31" t="str">
        <f>IFERROR(INDEX(#REF!,MATCH($A85,#REF!,0)),"")</f>
        <v/>
      </c>
      <c r="H85" s="31" t="str">
        <f>IFERROR(INDEX(#REF!,MATCH($A85,#REF!,0)),"")</f>
        <v/>
      </c>
      <c r="I85" s="31"/>
      <c r="J85" s="31" t="str">
        <f>IFERROR(INDEX(Parametrage!$D:$D,MATCH(B85,Parametrage!$F:$F,0)),"")</f>
        <v/>
      </c>
      <c r="K85" s="31" t="str">
        <f>IFERROR(INDEX(Parametrage!$I:$I,MATCH(B85,Parametrage!$J:$J,0)),"")</f>
        <v/>
      </c>
      <c r="L85" s="18" t="str">
        <f>IFERROR(INDEX(Parametrage!$G:$G,MATCH(B85,Parametrage!$H:$H,0)),"")</f>
        <v/>
      </c>
      <c r="M85" s="73" t="str">
        <f>IFERROR(INDEX(Parametrage!$K:$K,MATCH(B85,Parametrage!$L:$L,0)),"")</f>
        <v/>
      </c>
      <c r="O85" s="14">
        <f t="shared" si="13"/>
        <v>7</v>
      </c>
      <c r="P85" s="15">
        <f t="shared" si="15"/>
        <v>45339</v>
      </c>
      <c r="Q85" s="53" t="str">
        <f>+IFERROR(INDEX(#REF!,MATCH(P85,#REF!,0)),"")</f>
        <v/>
      </c>
      <c r="R85" s="31" t="str">
        <f>IFERROR(INDEX(#REF!,MATCH(O85,#REF!,0)),"")</f>
        <v/>
      </c>
      <c r="S85" s="31" t="str">
        <f>IFERROR(INDEX(#REF!,MATCH($O85,#REF!,0)),"")</f>
        <v/>
      </c>
      <c r="T85" s="31" t="str">
        <f>IFERROR(INDEX(#REF!,MATCH($O85,#REF!,0)),"")</f>
        <v/>
      </c>
      <c r="U85" s="31" t="str">
        <f>IFERROR(INDEX(#REF!,MATCH($O85,#REF!,0)),"")</f>
        <v/>
      </c>
      <c r="V85" s="31" t="str">
        <f>IFERROR(INDEX(#REF!,MATCH($O85,#REF!,0)),"")</f>
        <v/>
      </c>
      <c r="W85" s="31" t="str">
        <f>IFERROR(INDEX(Parametrage!$D:$D,MATCH(P85,Parametrage!$F:$F,0)),"")</f>
        <v/>
      </c>
      <c r="X85" s="31" t="str">
        <f>IFERROR(INDEX(Parametrage!$I:$I,MATCH(P85,Parametrage!$J:$J,0)),"")</f>
        <v/>
      </c>
      <c r="Y85" s="18" t="str">
        <f>IFERROR(INDEX(Parametrage!$G:$G,MATCH(P85,Parametrage!$H:$H,0)),"")</f>
        <v/>
      </c>
      <c r="Z85" s="73" t="str">
        <f>IFERROR(INDEX(Parametrage!$K:$K,MATCH(P85,Parametrage!$L:$L,0)),"")</f>
        <v/>
      </c>
      <c r="BQ85" s="8"/>
      <c r="BR85" s="8"/>
      <c r="BS85" s="8"/>
      <c r="BT85" s="8"/>
    </row>
    <row r="86" spans="1:72" ht="17.45" customHeight="1" x14ac:dyDescent="0.2">
      <c r="A86" s="14">
        <f t="shared" si="12"/>
        <v>3</v>
      </c>
      <c r="B86" s="15">
        <f t="shared" si="14"/>
        <v>45309</v>
      </c>
      <c r="C86" s="53" t="str">
        <f>+IFERROR(INDEX(#REF!,MATCH(B86,#REF!,0)),"")</f>
        <v/>
      </c>
      <c r="D86" s="31" t="str">
        <f>IFERROR(INDEX(#REF!,MATCH(A86,#REF!,0)),"")</f>
        <v/>
      </c>
      <c r="E86" s="31" t="str">
        <f>IFERROR(INDEX(#REF!,MATCH($A86,#REF!,0)),"")</f>
        <v/>
      </c>
      <c r="F86" s="31" t="str">
        <f>IFERROR(INDEX(#REF!,MATCH($A86,#REF!,0)),"")</f>
        <v/>
      </c>
      <c r="G86" s="31" t="str">
        <f>IFERROR(INDEX(#REF!,MATCH($A86,#REF!,0)),"")</f>
        <v/>
      </c>
      <c r="H86" s="31" t="str">
        <f>IFERROR(INDEX(#REF!,MATCH($A86,#REF!,0)),"")</f>
        <v/>
      </c>
      <c r="I86" s="31"/>
      <c r="J86" s="31" t="str">
        <f>IFERROR(INDEX(Parametrage!$D:$D,MATCH(B86,Parametrage!$F:$F,0)),"")</f>
        <v/>
      </c>
      <c r="K86" s="31" t="str">
        <f>IFERROR(INDEX(Parametrage!$I:$I,MATCH(B86,Parametrage!$J:$J,0)),"")</f>
        <v/>
      </c>
      <c r="L86" s="18" t="str">
        <f>IFERROR(INDEX(Parametrage!$G:$G,MATCH(B86,Parametrage!$H:$H,0)),"")</f>
        <v/>
      </c>
      <c r="M86" s="73" t="str">
        <f>IFERROR(INDEX(Parametrage!$K:$K,MATCH(B86,Parametrage!$L:$L,0)),"")</f>
        <v/>
      </c>
      <c r="O86" s="14">
        <f t="shared" si="13"/>
        <v>7</v>
      </c>
      <c r="P86" s="15">
        <f t="shared" si="15"/>
        <v>45340</v>
      </c>
      <c r="Q86" s="53" t="str">
        <f>+IFERROR(INDEX(#REF!,MATCH(P86,#REF!,0)),"")</f>
        <v/>
      </c>
      <c r="R86" s="31" t="str">
        <f>IFERROR(INDEX(#REF!,MATCH(O86,#REF!,0)),"")</f>
        <v/>
      </c>
      <c r="S86" s="31" t="str">
        <f>IFERROR(INDEX(#REF!,MATCH($O86,#REF!,0)),"")</f>
        <v/>
      </c>
      <c r="T86" s="31" t="str">
        <f>IFERROR(INDEX(#REF!,MATCH($O86,#REF!,0)),"")</f>
        <v/>
      </c>
      <c r="U86" s="31" t="str">
        <f>IFERROR(INDEX(#REF!,MATCH($O86,#REF!,0)),"")</f>
        <v/>
      </c>
      <c r="V86" s="31" t="str">
        <f>IFERROR(INDEX(#REF!,MATCH($O86,#REF!,0)),"")</f>
        <v/>
      </c>
      <c r="W86" s="31" t="str">
        <f>IFERROR(INDEX(Parametrage!$D:$D,MATCH(P86,Parametrage!$F:$F,0)),"")</f>
        <v/>
      </c>
      <c r="X86" s="31" t="str">
        <f>IFERROR(INDEX(Parametrage!$I:$I,MATCH(P86,Parametrage!$J:$J,0)),"")</f>
        <v/>
      </c>
      <c r="Y86" s="18" t="str">
        <f>IFERROR(INDEX(Parametrage!$G:$G,MATCH(P86,Parametrage!$H:$H,0)),"")</f>
        <v/>
      </c>
      <c r="Z86" s="73" t="str">
        <f>IFERROR(INDEX(Parametrage!$K:$K,MATCH(P86,Parametrage!$L:$L,0)),"")</f>
        <v/>
      </c>
      <c r="BQ86" s="8"/>
      <c r="BR86" s="8"/>
      <c r="BS86" s="8"/>
      <c r="BT86" s="8"/>
    </row>
    <row r="87" spans="1:72" ht="17.45" customHeight="1" x14ac:dyDescent="0.2">
      <c r="A87" s="14">
        <f t="shared" si="12"/>
        <v>3</v>
      </c>
      <c r="B87" s="15">
        <f t="shared" si="14"/>
        <v>45310</v>
      </c>
      <c r="C87" s="53" t="str">
        <f>+IFERROR(INDEX(#REF!,MATCH(B87,#REF!,0)),"")</f>
        <v/>
      </c>
      <c r="D87" s="31" t="str">
        <f>IFERROR(INDEX(#REF!,MATCH(A87,#REF!,0)),"")</f>
        <v/>
      </c>
      <c r="E87" s="31" t="str">
        <f>IFERROR(INDEX(#REF!,MATCH($A87,#REF!,0)),"")</f>
        <v/>
      </c>
      <c r="F87" s="31" t="str">
        <f>IFERROR(INDEX(#REF!,MATCH($A87,#REF!,0)),"")</f>
        <v/>
      </c>
      <c r="G87" s="31" t="str">
        <f>IFERROR(INDEX(#REF!,MATCH($A87,#REF!,0)),"")</f>
        <v/>
      </c>
      <c r="H87" s="31" t="str">
        <f>IFERROR(INDEX(#REF!,MATCH($A87,#REF!,0)),"")</f>
        <v/>
      </c>
      <c r="I87" s="31"/>
      <c r="J87" s="31" t="str">
        <f>IFERROR(INDEX(Parametrage!$D:$D,MATCH(B87,Parametrage!$F:$F,0)),"")</f>
        <v/>
      </c>
      <c r="K87" s="31" t="str">
        <f>IFERROR(INDEX(Parametrage!$I:$I,MATCH(B87,Parametrage!$J:$J,0)),"")</f>
        <v/>
      </c>
      <c r="L87" s="18" t="str">
        <f>IFERROR(INDEX(Parametrage!$G:$G,MATCH(B87,Parametrage!$H:$H,0)),"")</f>
        <v/>
      </c>
      <c r="M87" s="73" t="str">
        <f>IFERROR(INDEX(Parametrage!$K:$K,MATCH(B87,Parametrage!$L:$L,0)),"")</f>
        <v/>
      </c>
      <c r="O87" s="14">
        <f t="shared" si="13"/>
        <v>8</v>
      </c>
      <c r="P87" s="15">
        <f t="shared" si="15"/>
        <v>45341</v>
      </c>
      <c r="Q87" s="53" t="str">
        <f>+IFERROR(INDEX(#REF!,MATCH(P87,#REF!,0)),"")</f>
        <v/>
      </c>
      <c r="R87" s="31" t="str">
        <f>IFERROR(INDEX(#REF!,MATCH(O87,#REF!,0)),"")</f>
        <v/>
      </c>
      <c r="S87" s="31" t="str">
        <f>IFERROR(INDEX(#REF!,MATCH($O87,#REF!,0)),"")</f>
        <v/>
      </c>
      <c r="T87" s="31" t="str">
        <f>IFERROR(INDEX(#REF!,MATCH($O87,#REF!,0)),"")</f>
        <v/>
      </c>
      <c r="U87" s="31" t="str">
        <f>IFERROR(INDEX(#REF!,MATCH($O87,#REF!,0)),"")</f>
        <v/>
      </c>
      <c r="V87" s="31" t="str">
        <f>IFERROR(INDEX(#REF!,MATCH($O87,#REF!,0)),"")</f>
        <v/>
      </c>
      <c r="W87" s="31" t="str">
        <f>IFERROR(INDEX(Parametrage!$D:$D,MATCH(P87,Parametrage!$F:$F,0)),"")</f>
        <v/>
      </c>
      <c r="X87" s="31" t="str">
        <f>IFERROR(INDEX(Parametrage!$I:$I,MATCH(P87,Parametrage!$J:$J,0)),"")</f>
        <v/>
      </c>
      <c r="Y87" s="18" t="str">
        <f>IFERROR(INDEX(Parametrage!$G:$G,MATCH(P87,Parametrage!$H:$H,0)),"")</f>
        <v/>
      </c>
      <c r="Z87" s="73" t="str">
        <f>IFERROR(INDEX(Parametrage!$K:$K,MATCH(P87,Parametrage!$L:$L,0)),"")</f>
        <v/>
      </c>
      <c r="BQ87" s="8"/>
      <c r="BR87" s="8"/>
      <c r="BS87" s="8"/>
      <c r="BT87" s="8"/>
    </row>
    <row r="88" spans="1:72" ht="17.45" customHeight="1" x14ac:dyDescent="0.2">
      <c r="A88" s="14">
        <f t="shared" si="12"/>
        <v>3</v>
      </c>
      <c r="B88" s="15">
        <f t="shared" si="14"/>
        <v>45311</v>
      </c>
      <c r="C88" s="53" t="str">
        <f>+IFERROR(INDEX(#REF!,MATCH(B88,#REF!,0)),"")</f>
        <v/>
      </c>
      <c r="D88" s="31" t="str">
        <f>IFERROR(INDEX(#REF!,MATCH(A88,#REF!,0)),"")</f>
        <v/>
      </c>
      <c r="E88" s="31" t="str">
        <f>IFERROR(INDEX(#REF!,MATCH($A88,#REF!,0)),"")</f>
        <v/>
      </c>
      <c r="F88" s="31" t="str">
        <f>IFERROR(INDEX(#REF!,MATCH($A88,#REF!,0)),"")</f>
        <v/>
      </c>
      <c r="G88" s="31" t="str">
        <f>IFERROR(INDEX(#REF!,MATCH($A88,#REF!,0)),"")</f>
        <v/>
      </c>
      <c r="H88" s="31" t="str">
        <f>IFERROR(INDEX(#REF!,MATCH($A88,#REF!,0)),"")</f>
        <v/>
      </c>
      <c r="I88" s="31"/>
      <c r="J88" s="31" t="str">
        <f>IFERROR(INDEX(Parametrage!$D:$D,MATCH(B88,Parametrage!$F:$F,0)),"")</f>
        <v/>
      </c>
      <c r="K88" s="31" t="str">
        <f>IFERROR(INDEX(Parametrage!$I:$I,MATCH(B88,Parametrage!$J:$J,0)),"")</f>
        <v/>
      </c>
      <c r="L88" s="18" t="str">
        <f>IFERROR(INDEX(Parametrage!$G:$G,MATCH(B88,Parametrage!$H:$H,0)),"")</f>
        <v/>
      </c>
      <c r="M88" s="73" t="str">
        <f>IFERROR(INDEX(Parametrage!$K:$K,MATCH(B88,Parametrage!$L:$L,0)),"")</f>
        <v/>
      </c>
      <c r="O88" s="14">
        <f t="shared" si="13"/>
        <v>8</v>
      </c>
      <c r="P88" s="15">
        <f t="shared" si="15"/>
        <v>45342</v>
      </c>
      <c r="Q88" s="53" t="str">
        <f>+IFERROR(INDEX(#REF!,MATCH(P88,#REF!,0)),"")</f>
        <v/>
      </c>
      <c r="R88" s="31" t="str">
        <f>IFERROR(INDEX(#REF!,MATCH(O88,#REF!,0)),"")</f>
        <v/>
      </c>
      <c r="S88" s="31" t="str">
        <f>IFERROR(INDEX(#REF!,MATCH($O88,#REF!,0)),"")</f>
        <v/>
      </c>
      <c r="T88" s="31" t="str">
        <f>IFERROR(INDEX(#REF!,MATCH($O88,#REF!,0)),"")</f>
        <v/>
      </c>
      <c r="U88" s="31" t="str">
        <f>IFERROR(INDEX(#REF!,MATCH($O88,#REF!,0)),"")</f>
        <v/>
      </c>
      <c r="V88" s="31" t="str">
        <f>IFERROR(INDEX(#REF!,MATCH($O88,#REF!,0)),"")</f>
        <v/>
      </c>
      <c r="W88" s="31" t="str">
        <f>IFERROR(INDEX(Parametrage!$D:$D,MATCH(P88,Parametrage!$F:$F,0)),"")</f>
        <v/>
      </c>
      <c r="X88" s="31" t="str">
        <f>IFERROR(INDEX(Parametrage!$I:$I,MATCH(P88,Parametrage!$J:$J,0)),"")</f>
        <v/>
      </c>
      <c r="Y88" s="18" t="str">
        <f>IFERROR(INDEX(Parametrage!$G:$G,MATCH(P88,Parametrage!$H:$H,0)),"")</f>
        <v/>
      </c>
      <c r="Z88" s="73" t="str">
        <f>IFERROR(INDEX(Parametrage!$K:$K,MATCH(P88,Parametrage!$L:$L,0)),"")</f>
        <v/>
      </c>
      <c r="BQ88" s="8"/>
      <c r="BR88" s="8"/>
      <c r="BS88" s="8"/>
      <c r="BT88" s="8"/>
    </row>
    <row r="89" spans="1:72" ht="17.45" customHeight="1" x14ac:dyDescent="0.2">
      <c r="A89" s="14">
        <f t="shared" si="12"/>
        <v>3</v>
      </c>
      <c r="B89" s="15">
        <f t="shared" si="14"/>
        <v>45312</v>
      </c>
      <c r="C89" s="53" t="str">
        <f>+IFERROR(INDEX(#REF!,MATCH(B89,#REF!,0)),"")</f>
        <v/>
      </c>
      <c r="D89" s="31" t="str">
        <f>IFERROR(INDEX(#REF!,MATCH(A89,#REF!,0)),"")</f>
        <v/>
      </c>
      <c r="E89" s="31" t="str">
        <f>IFERROR(INDEX(#REF!,MATCH($A89,#REF!,0)),"")</f>
        <v/>
      </c>
      <c r="F89" s="31" t="str">
        <f>IFERROR(INDEX(#REF!,MATCH($A89,#REF!,0)),"")</f>
        <v/>
      </c>
      <c r="G89" s="31" t="str">
        <f>IFERROR(INDEX(#REF!,MATCH($A89,#REF!,0)),"")</f>
        <v/>
      </c>
      <c r="H89" s="31" t="str">
        <f>IFERROR(INDEX(#REF!,MATCH($A89,#REF!,0)),"")</f>
        <v/>
      </c>
      <c r="I89" s="31"/>
      <c r="J89" s="31" t="str">
        <f>IFERROR(INDEX(Parametrage!$D:$D,MATCH(B89,Parametrage!$F:$F,0)),"")</f>
        <v/>
      </c>
      <c r="K89" s="31" t="str">
        <f>IFERROR(INDEX(Parametrage!$I:$I,MATCH(B89,Parametrage!$J:$J,0)),"")</f>
        <v/>
      </c>
      <c r="L89" s="18" t="str">
        <f>IFERROR(INDEX(Parametrage!$G:$G,MATCH(B89,Parametrage!$H:$H,0)),"")</f>
        <v/>
      </c>
      <c r="M89" s="73" t="str">
        <f>IFERROR(INDEX(Parametrage!$K:$K,MATCH(B89,Parametrage!$L:$L,0)),"")</f>
        <v/>
      </c>
      <c r="O89" s="14">
        <f t="shared" si="13"/>
        <v>8</v>
      </c>
      <c r="P89" s="15">
        <f t="shared" si="15"/>
        <v>45343</v>
      </c>
      <c r="Q89" s="53" t="str">
        <f>+IFERROR(INDEX(#REF!,MATCH(P89,#REF!,0)),"")</f>
        <v/>
      </c>
      <c r="R89" s="31" t="str">
        <f>IFERROR(INDEX(#REF!,MATCH(O89,#REF!,0)),"")</f>
        <v/>
      </c>
      <c r="S89" s="31" t="str">
        <f>IFERROR(INDEX(#REF!,MATCH($O89,#REF!,0)),"")</f>
        <v/>
      </c>
      <c r="T89" s="31" t="str">
        <f>IFERROR(INDEX(#REF!,MATCH($O89,#REF!,0)),"")</f>
        <v/>
      </c>
      <c r="U89" s="31" t="str">
        <f>IFERROR(INDEX(#REF!,MATCH($O89,#REF!,0)),"")</f>
        <v/>
      </c>
      <c r="V89" s="31" t="str">
        <f>IFERROR(INDEX(#REF!,MATCH($O89,#REF!,0)),"")</f>
        <v/>
      </c>
      <c r="W89" s="31" t="str">
        <f>IFERROR(INDEX(Parametrage!$D:$D,MATCH(P89,Parametrage!$F:$F,0)),"")</f>
        <v/>
      </c>
      <c r="X89" s="31" t="str">
        <f>IFERROR(INDEX(Parametrage!$I:$I,MATCH(P89,Parametrage!$J:$J,0)),"")</f>
        <v/>
      </c>
      <c r="Y89" s="18" t="str">
        <f>IFERROR(INDEX(Parametrage!$G:$G,MATCH(P89,Parametrage!$H:$H,0)),"")</f>
        <v/>
      </c>
      <c r="Z89" s="73" t="str">
        <f>IFERROR(INDEX(Parametrage!$K:$K,MATCH(P89,Parametrage!$L:$L,0)),"")</f>
        <v/>
      </c>
      <c r="BQ89" s="8"/>
      <c r="BR89" s="8"/>
      <c r="BS89" s="8"/>
      <c r="BT89" s="8"/>
    </row>
    <row r="90" spans="1:72" ht="17.45" customHeight="1" x14ac:dyDescent="0.2">
      <c r="A90" s="14">
        <f t="shared" si="12"/>
        <v>4</v>
      </c>
      <c r="B90" s="15">
        <f t="shared" si="14"/>
        <v>45313</v>
      </c>
      <c r="C90" s="53" t="str">
        <f>+IFERROR(INDEX(#REF!,MATCH(B90,#REF!,0)),"")</f>
        <v/>
      </c>
      <c r="D90" s="31" t="str">
        <f>IFERROR(INDEX(#REF!,MATCH(A90,#REF!,0)),"")</f>
        <v/>
      </c>
      <c r="E90" s="31" t="str">
        <f>IFERROR(INDEX(#REF!,MATCH($A90,#REF!,0)),"")</f>
        <v/>
      </c>
      <c r="F90" s="31" t="str">
        <f>IFERROR(INDEX(#REF!,MATCH($A90,#REF!,0)),"")</f>
        <v/>
      </c>
      <c r="G90" s="31" t="str">
        <f>IFERROR(INDEX(#REF!,MATCH($A90,#REF!,0)),"")</f>
        <v/>
      </c>
      <c r="H90" s="31" t="str">
        <f>IFERROR(INDEX(#REF!,MATCH($A90,#REF!,0)),"")</f>
        <v/>
      </c>
      <c r="I90" s="31"/>
      <c r="J90" s="31" t="str">
        <f>IFERROR(INDEX(Parametrage!$D:$D,MATCH(B90,Parametrage!$F:$F,0)),"")</f>
        <v/>
      </c>
      <c r="K90" s="31" t="str">
        <f>IFERROR(INDEX(Parametrage!$I:$I,MATCH(B90,Parametrage!$J:$J,0)),"")</f>
        <v/>
      </c>
      <c r="L90" s="18" t="str">
        <f>IFERROR(INDEX(Parametrage!$G:$G,MATCH(B90,Parametrage!$H:$H,0)),"")</f>
        <v/>
      </c>
      <c r="M90" s="73" t="str">
        <f>IFERROR(INDEX(Parametrage!$K:$K,MATCH(B90,Parametrage!$L:$L,0)),"")</f>
        <v/>
      </c>
      <c r="O90" s="14">
        <f t="shared" si="13"/>
        <v>8</v>
      </c>
      <c r="P90" s="15">
        <f t="shared" si="15"/>
        <v>45344</v>
      </c>
      <c r="Q90" s="53" t="str">
        <f>+IFERROR(INDEX(#REF!,MATCH(P90,#REF!,0)),"")</f>
        <v/>
      </c>
      <c r="R90" s="31" t="str">
        <f>IFERROR(INDEX(#REF!,MATCH(O90,#REF!,0)),"")</f>
        <v/>
      </c>
      <c r="S90" s="31" t="str">
        <f>IFERROR(INDEX(#REF!,MATCH($O90,#REF!,0)),"")</f>
        <v/>
      </c>
      <c r="T90" s="31" t="str">
        <f>IFERROR(INDEX(#REF!,MATCH($O90,#REF!,0)),"")</f>
        <v/>
      </c>
      <c r="U90" s="31" t="str">
        <f>IFERROR(INDEX(#REF!,MATCH($O90,#REF!,0)),"")</f>
        <v/>
      </c>
      <c r="V90" s="31" t="str">
        <f>IFERROR(INDEX(#REF!,MATCH($O90,#REF!,0)),"")</f>
        <v/>
      </c>
      <c r="W90" s="31" t="str">
        <f>IFERROR(INDEX(Parametrage!$D:$D,MATCH(P90,Parametrage!$F:$F,0)),"")</f>
        <v/>
      </c>
      <c r="X90" s="31" t="str">
        <f>IFERROR(INDEX(Parametrage!$I:$I,MATCH(P90,Parametrage!$J:$J,0)),"")</f>
        <v/>
      </c>
      <c r="Y90" s="18" t="str">
        <f>IFERROR(INDEX(Parametrage!$G:$G,MATCH(P90,Parametrage!$H:$H,0)),"")</f>
        <v/>
      </c>
      <c r="Z90" s="73" t="str">
        <f>IFERROR(INDEX(Parametrage!$K:$K,MATCH(P90,Parametrage!$L:$L,0)),"")</f>
        <v/>
      </c>
      <c r="BQ90" s="8"/>
      <c r="BR90" s="8"/>
      <c r="BS90" s="8"/>
      <c r="BT90" s="8"/>
    </row>
    <row r="91" spans="1:72" ht="17.45" customHeight="1" x14ac:dyDescent="0.2">
      <c r="A91" s="14">
        <f t="shared" si="12"/>
        <v>4</v>
      </c>
      <c r="B91" s="15">
        <f t="shared" si="14"/>
        <v>45314</v>
      </c>
      <c r="C91" s="53" t="str">
        <f>+IFERROR(INDEX(#REF!,MATCH(B91,#REF!,0)),"")</f>
        <v/>
      </c>
      <c r="D91" s="31" t="str">
        <f>IFERROR(INDEX(#REF!,MATCH(A91,#REF!,0)),"")</f>
        <v/>
      </c>
      <c r="E91" s="31" t="str">
        <f>IFERROR(INDEX(#REF!,MATCH($A91,#REF!,0)),"")</f>
        <v/>
      </c>
      <c r="F91" s="31" t="str">
        <f>IFERROR(INDEX(#REF!,MATCH($A91,#REF!,0)),"")</f>
        <v/>
      </c>
      <c r="G91" s="31" t="str">
        <f>IFERROR(INDEX(#REF!,MATCH($A91,#REF!,0)),"")</f>
        <v/>
      </c>
      <c r="H91" s="31" t="str">
        <f>IFERROR(INDEX(#REF!,MATCH($A91,#REF!,0)),"")</f>
        <v/>
      </c>
      <c r="I91" s="31"/>
      <c r="J91" s="31" t="str">
        <f>IFERROR(INDEX(Parametrage!$D:$D,MATCH(B91,Parametrage!$F:$F,0)),"")</f>
        <v/>
      </c>
      <c r="K91" s="31" t="str">
        <f>IFERROR(INDEX(Parametrage!$I:$I,MATCH(B91,Parametrage!$J:$J,0)),"")</f>
        <v/>
      </c>
      <c r="L91" s="18" t="str">
        <f>IFERROR(INDEX(Parametrage!$G:$G,MATCH(B91,Parametrage!$H:$H,0)),"")</f>
        <v/>
      </c>
      <c r="M91" s="73" t="str">
        <f>IFERROR(INDEX(Parametrage!$K:$K,MATCH(B91,Parametrage!$L:$L,0)),"")</f>
        <v/>
      </c>
      <c r="O91" s="14">
        <f t="shared" si="13"/>
        <v>8</v>
      </c>
      <c r="P91" s="15">
        <f t="shared" si="15"/>
        <v>45345</v>
      </c>
      <c r="Q91" s="53" t="str">
        <f>+IFERROR(INDEX(#REF!,MATCH(P91,#REF!,0)),"")</f>
        <v/>
      </c>
      <c r="R91" s="31" t="str">
        <f>IFERROR(INDEX(#REF!,MATCH(O91,#REF!,0)),"")</f>
        <v/>
      </c>
      <c r="S91" s="31" t="str">
        <f>IFERROR(INDEX(#REF!,MATCH($O91,#REF!,0)),"")</f>
        <v/>
      </c>
      <c r="T91" s="31" t="str">
        <f>IFERROR(INDEX(#REF!,MATCH($O91,#REF!,0)),"")</f>
        <v/>
      </c>
      <c r="U91" s="31" t="str">
        <f>IFERROR(INDEX(#REF!,MATCH($O91,#REF!,0)),"")</f>
        <v/>
      </c>
      <c r="V91" s="31" t="str">
        <f>IFERROR(INDEX(#REF!,MATCH($O91,#REF!,0)),"")</f>
        <v/>
      </c>
      <c r="W91" s="31" t="str">
        <f>IFERROR(INDEX(Parametrage!$D:$D,MATCH(P91,Parametrage!$F:$F,0)),"")</f>
        <v/>
      </c>
      <c r="X91" s="31" t="str">
        <f>IFERROR(INDEX(Parametrage!$I:$I,MATCH(P91,Parametrage!$J:$J,0)),"")</f>
        <v/>
      </c>
      <c r="Y91" s="18" t="str">
        <f>IFERROR(INDEX(Parametrage!$G:$G,MATCH(P91,Parametrage!$H:$H,0)),"")</f>
        <v/>
      </c>
      <c r="Z91" s="73" t="str">
        <f>IFERROR(INDEX(Parametrage!$K:$K,MATCH(P91,Parametrage!$L:$L,0)),"")</f>
        <v/>
      </c>
      <c r="BQ91" s="8"/>
      <c r="BR91" s="8"/>
      <c r="BS91" s="8"/>
      <c r="BT91" s="8"/>
    </row>
    <row r="92" spans="1:72" ht="17.45" customHeight="1" x14ac:dyDescent="0.2">
      <c r="A92" s="14">
        <f t="shared" si="12"/>
        <v>4</v>
      </c>
      <c r="B92" s="15">
        <f t="shared" si="14"/>
        <v>45315</v>
      </c>
      <c r="C92" s="53" t="str">
        <f>+IFERROR(INDEX(#REF!,MATCH(B92,#REF!,0)),"")</f>
        <v/>
      </c>
      <c r="D92" s="31" t="str">
        <f>IFERROR(INDEX(#REF!,MATCH(A92,#REF!,0)),"")</f>
        <v/>
      </c>
      <c r="E92" s="31" t="str">
        <f>IFERROR(INDEX(#REF!,MATCH($A92,#REF!,0)),"")</f>
        <v/>
      </c>
      <c r="F92" s="31" t="str">
        <f>IFERROR(INDEX(#REF!,MATCH($A92,#REF!,0)),"")</f>
        <v/>
      </c>
      <c r="G92" s="31" t="str">
        <f>IFERROR(INDEX(#REF!,MATCH($A92,#REF!,0)),"")</f>
        <v/>
      </c>
      <c r="H92" s="31" t="str">
        <f>IFERROR(INDEX(#REF!,MATCH($A92,#REF!,0)),"")</f>
        <v/>
      </c>
      <c r="I92" s="31"/>
      <c r="J92" s="31" t="str">
        <f>IFERROR(INDEX(Parametrage!$D:$D,MATCH(B92,Parametrage!$F:$F,0)),"")</f>
        <v/>
      </c>
      <c r="K92" s="31" t="str">
        <f>IFERROR(INDEX(Parametrage!$I:$I,MATCH(B92,Parametrage!$J:$J,0)),"")</f>
        <v/>
      </c>
      <c r="L92" s="18" t="str">
        <f>IFERROR(INDEX(Parametrage!$G:$G,MATCH(B92,Parametrage!$H:$H,0)),"")</f>
        <v/>
      </c>
      <c r="M92" s="73" t="str">
        <f>IFERROR(INDEX(Parametrage!$K:$K,MATCH(B92,Parametrage!$L:$L,0)),"")</f>
        <v/>
      </c>
      <c r="O92" s="14">
        <f t="shared" si="13"/>
        <v>8</v>
      </c>
      <c r="P92" s="15">
        <f t="shared" si="15"/>
        <v>45346</v>
      </c>
      <c r="Q92" s="53" t="str">
        <f>+IFERROR(INDEX(#REF!,MATCH(P92,#REF!,0)),"")</f>
        <v/>
      </c>
      <c r="R92" s="31" t="str">
        <f>IFERROR(INDEX(#REF!,MATCH(O92,#REF!,0)),"")</f>
        <v/>
      </c>
      <c r="S92" s="31" t="str">
        <f>IFERROR(INDEX(#REF!,MATCH($O92,#REF!,0)),"")</f>
        <v/>
      </c>
      <c r="T92" s="31" t="str">
        <f>IFERROR(INDEX(#REF!,MATCH($O92,#REF!,0)),"")</f>
        <v/>
      </c>
      <c r="U92" s="31" t="str">
        <f>IFERROR(INDEX(#REF!,MATCH($O92,#REF!,0)),"")</f>
        <v/>
      </c>
      <c r="V92" s="31" t="str">
        <f>IFERROR(INDEX(#REF!,MATCH($O92,#REF!,0)),"")</f>
        <v/>
      </c>
      <c r="W92" s="31" t="str">
        <f>IFERROR(INDEX(Parametrage!$D:$D,MATCH(P92,Parametrage!$F:$F,0)),"")</f>
        <v/>
      </c>
      <c r="X92" s="31" t="str">
        <f>IFERROR(INDEX(Parametrage!$I:$I,MATCH(P92,Parametrage!$J:$J,0)),"")</f>
        <v/>
      </c>
      <c r="Y92" s="18" t="str">
        <f>IFERROR(INDEX(Parametrage!$G:$G,MATCH(P92,Parametrage!$H:$H,0)),"")</f>
        <v/>
      </c>
      <c r="Z92" s="73" t="str">
        <f>IFERROR(INDEX(Parametrage!$K:$K,MATCH(P92,Parametrage!$L:$L,0)),"")</f>
        <v/>
      </c>
      <c r="BQ92" s="8"/>
      <c r="BR92" s="8"/>
      <c r="BS92" s="8"/>
      <c r="BT92" s="8"/>
    </row>
    <row r="93" spans="1:72" ht="17.45" customHeight="1" x14ac:dyDescent="0.2">
      <c r="A93" s="14">
        <f t="shared" si="12"/>
        <v>4</v>
      </c>
      <c r="B93" s="15">
        <f t="shared" si="14"/>
        <v>45316</v>
      </c>
      <c r="C93" s="53" t="str">
        <f>+IFERROR(INDEX(#REF!,MATCH(B93,#REF!,0)),"")</f>
        <v/>
      </c>
      <c r="D93" s="31" t="str">
        <f>IFERROR(INDEX(#REF!,MATCH(A93,#REF!,0)),"")</f>
        <v/>
      </c>
      <c r="E93" s="31" t="str">
        <f>IFERROR(INDEX(#REF!,MATCH($A93,#REF!,0)),"")</f>
        <v/>
      </c>
      <c r="F93" s="31" t="str">
        <f>IFERROR(INDEX(#REF!,MATCH($A93,#REF!,0)),"")</f>
        <v/>
      </c>
      <c r="G93" s="31" t="str">
        <f>IFERROR(INDEX(#REF!,MATCH($A93,#REF!,0)),"")</f>
        <v/>
      </c>
      <c r="H93" s="31" t="str">
        <f>IFERROR(INDEX(#REF!,MATCH($A93,#REF!,0)),"")</f>
        <v/>
      </c>
      <c r="I93" s="31"/>
      <c r="J93" s="31" t="str">
        <f>IFERROR(INDEX(Parametrage!$D:$D,MATCH(B93,Parametrage!$F:$F,0)),"")</f>
        <v/>
      </c>
      <c r="K93" s="31" t="str">
        <f>IFERROR(INDEX(Parametrage!$I:$I,MATCH(B93,Parametrage!$J:$J,0)),"")</f>
        <v/>
      </c>
      <c r="L93" s="18" t="str">
        <f>IFERROR(INDEX(Parametrage!$G:$G,MATCH(B93,Parametrage!$H:$H,0)),"")</f>
        <v/>
      </c>
      <c r="M93" s="73" t="str">
        <f>IFERROR(INDEX(Parametrage!$K:$K,MATCH(B93,Parametrage!$L:$L,0)),"")</f>
        <v/>
      </c>
      <c r="O93" s="14">
        <f t="shared" si="13"/>
        <v>8</v>
      </c>
      <c r="P93" s="15">
        <f t="shared" si="15"/>
        <v>45347</v>
      </c>
      <c r="Q93" s="53" t="str">
        <f>+IFERROR(INDEX(#REF!,MATCH(P93,#REF!,0)),"")</f>
        <v/>
      </c>
      <c r="R93" s="31" t="str">
        <f>IFERROR(INDEX(#REF!,MATCH(O93,#REF!,0)),"")</f>
        <v/>
      </c>
      <c r="S93" s="31" t="str">
        <f>IFERROR(INDEX(#REF!,MATCH($O93,#REF!,0)),"")</f>
        <v/>
      </c>
      <c r="T93" s="31" t="str">
        <f>IFERROR(INDEX(#REF!,MATCH($O93,#REF!,0)),"")</f>
        <v/>
      </c>
      <c r="U93" s="31" t="str">
        <f>IFERROR(INDEX(#REF!,MATCH($O93,#REF!,0)),"")</f>
        <v/>
      </c>
      <c r="V93" s="31" t="str">
        <f>IFERROR(INDEX(#REF!,MATCH($O93,#REF!,0)),"")</f>
        <v/>
      </c>
      <c r="W93" s="31" t="str">
        <f>IFERROR(INDEX(Parametrage!$D:$D,MATCH(P93,Parametrage!$F:$F,0)),"")</f>
        <v/>
      </c>
      <c r="X93" s="31" t="str">
        <f>IFERROR(INDEX(Parametrage!$I:$I,MATCH(P93,Parametrage!$J:$J,0)),"")</f>
        <v/>
      </c>
      <c r="Y93" s="18" t="str">
        <f>IFERROR(INDEX(Parametrage!$G:$G,MATCH(P93,Parametrage!$H:$H,0)),"")</f>
        <v/>
      </c>
      <c r="Z93" s="73" t="str">
        <f>IFERROR(INDEX(Parametrage!$K:$K,MATCH(P93,Parametrage!$L:$L,0)),"")</f>
        <v/>
      </c>
      <c r="BQ93" s="8"/>
      <c r="BR93" s="8"/>
      <c r="BS93" s="8"/>
      <c r="BT93" s="8"/>
    </row>
    <row r="94" spans="1:72" ht="17.45" customHeight="1" x14ac:dyDescent="0.2">
      <c r="A94" s="14">
        <f t="shared" si="12"/>
        <v>4</v>
      </c>
      <c r="B94" s="15">
        <f t="shared" si="14"/>
        <v>45317</v>
      </c>
      <c r="C94" s="53" t="str">
        <f>+IFERROR(INDEX(#REF!,MATCH(B94,#REF!,0)),"")</f>
        <v/>
      </c>
      <c r="D94" s="31" t="str">
        <f>IFERROR(INDEX(#REF!,MATCH(A94,#REF!,0)),"")</f>
        <v/>
      </c>
      <c r="E94" s="31" t="str">
        <f>IFERROR(INDEX(#REF!,MATCH($A94,#REF!,0)),"")</f>
        <v/>
      </c>
      <c r="F94" s="31" t="str">
        <f>IFERROR(INDEX(#REF!,MATCH($A94,#REF!,0)),"")</f>
        <v/>
      </c>
      <c r="G94" s="31" t="str">
        <f>IFERROR(INDEX(#REF!,MATCH($A94,#REF!,0)),"")</f>
        <v/>
      </c>
      <c r="H94" s="31" t="str">
        <f>IFERROR(INDEX(#REF!,MATCH($A94,#REF!,0)),"")</f>
        <v/>
      </c>
      <c r="I94" s="31"/>
      <c r="J94" s="31" t="str">
        <f>IFERROR(INDEX(Parametrage!$D:$D,MATCH(B94,Parametrage!$F:$F,0)),"")</f>
        <v/>
      </c>
      <c r="K94" s="31" t="str">
        <f>IFERROR(INDEX(Parametrage!$I:$I,MATCH(B94,Parametrage!$J:$J,0)),"")</f>
        <v/>
      </c>
      <c r="L94" s="18" t="str">
        <f>IFERROR(INDEX(Parametrage!$G:$G,MATCH(B94,Parametrage!$H:$H,0)),"")</f>
        <v/>
      </c>
      <c r="M94" s="73" t="str">
        <f>IFERROR(INDEX(Parametrage!$K:$K,MATCH(B94,Parametrage!$L:$L,0)),"")</f>
        <v/>
      </c>
      <c r="O94" s="14">
        <f t="shared" si="13"/>
        <v>9</v>
      </c>
      <c r="P94" s="15">
        <f t="shared" si="15"/>
        <v>45348</v>
      </c>
      <c r="Q94" s="53" t="str">
        <f>+IFERROR(INDEX(#REF!,MATCH(P94,#REF!,0)),"")</f>
        <v/>
      </c>
      <c r="R94" s="31" t="str">
        <f>IFERROR(INDEX(#REF!,MATCH(O94,#REF!,0)),"")</f>
        <v/>
      </c>
      <c r="S94" s="31" t="str">
        <f>IFERROR(INDEX(#REF!,MATCH($O94,#REF!,0)),"")</f>
        <v/>
      </c>
      <c r="T94" s="31" t="str">
        <f>IFERROR(INDEX(#REF!,MATCH($O94,#REF!,0)),"")</f>
        <v/>
      </c>
      <c r="U94" s="31" t="str">
        <f>IFERROR(INDEX(#REF!,MATCH($O94,#REF!,0)),"")</f>
        <v/>
      </c>
      <c r="V94" s="31" t="str">
        <f>IFERROR(INDEX(#REF!,MATCH($O94,#REF!,0)),"")</f>
        <v/>
      </c>
      <c r="W94" s="31" t="str">
        <f>IFERROR(INDEX(Parametrage!$D:$D,MATCH(P94,Parametrage!$F:$F,0)),"")</f>
        <v/>
      </c>
      <c r="X94" s="31" t="str">
        <f>IFERROR(INDEX(Parametrage!$I:$I,MATCH(P94,Parametrage!$J:$J,0)),"")</f>
        <v/>
      </c>
      <c r="Y94" s="18" t="str">
        <f>IFERROR(INDEX(Parametrage!$G:$G,MATCH(P94,Parametrage!$H:$H,0)),"")</f>
        <v/>
      </c>
      <c r="Z94" s="73" t="str">
        <f>IFERROR(INDEX(Parametrage!$K:$K,MATCH(P94,Parametrage!$L:$L,0)),"")</f>
        <v/>
      </c>
      <c r="BQ94" s="8"/>
      <c r="BR94" s="8"/>
      <c r="BS94" s="8"/>
      <c r="BT94" s="8"/>
    </row>
    <row r="95" spans="1:72" ht="17.45" customHeight="1" x14ac:dyDescent="0.2">
      <c r="A95" s="14">
        <f t="shared" si="12"/>
        <v>4</v>
      </c>
      <c r="B95" s="15">
        <f t="shared" si="14"/>
        <v>45318</v>
      </c>
      <c r="C95" s="53" t="str">
        <f>+IFERROR(INDEX(#REF!,MATCH(B95,#REF!,0)),"")</f>
        <v/>
      </c>
      <c r="D95" s="31" t="str">
        <f>IFERROR(INDEX(#REF!,MATCH(A95,#REF!,0)),"")</f>
        <v/>
      </c>
      <c r="E95" s="31" t="str">
        <f>IFERROR(INDEX(#REF!,MATCH($A95,#REF!,0)),"")</f>
        <v/>
      </c>
      <c r="F95" s="31" t="str">
        <f>IFERROR(INDEX(#REF!,MATCH($A95,#REF!,0)),"")</f>
        <v/>
      </c>
      <c r="G95" s="31" t="str">
        <f>IFERROR(INDEX(#REF!,MATCH($A95,#REF!,0)),"")</f>
        <v/>
      </c>
      <c r="H95" s="31" t="str">
        <f>IFERROR(INDEX(#REF!,MATCH($A95,#REF!,0)),"")</f>
        <v/>
      </c>
      <c r="I95" s="31"/>
      <c r="J95" s="31" t="str">
        <f>IFERROR(INDEX(Parametrage!$D:$D,MATCH(B95,Parametrage!$F:$F,0)),"")</f>
        <v/>
      </c>
      <c r="K95" s="31" t="str">
        <f>IFERROR(INDEX(Parametrage!$I:$I,MATCH(B95,Parametrage!$J:$J,0)),"")</f>
        <v/>
      </c>
      <c r="L95" s="18" t="str">
        <f>IFERROR(INDEX(Parametrage!$G:$G,MATCH(B95,Parametrage!$H:$H,0)),"")</f>
        <v/>
      </c>
      <c r="M95" s="73" t="str">
        <f>IFERROR(INDEX(Parametrage!$K:$K,MATCH(B95,Parametrage!$L:$L,0)),"")</f>
        <v/>
      </c>
      <c r="O95" s="14">
        <f t="shared" si="13"/>
        <v>9</v>
      </c>
      <c r="P95" s="15">
        <f t="shared" si="15"/>
        <v>45349</v>
      </c>
      <c r="Q95" s="53" t="str">
        <f>+IFERROR(INDEX(#REF!,MATCH(P95,#REF!,0)),"")</f>
        <v/>
      </c>
      <c r="R95" s="31" t="str">
        <f>IFERROR(INDEX(#REF!,MATCH(O95,#REF!,0)),"")</f>
        <v/>
      </c>
      <c r="S95" s="31" t="str">
        <f>IFERROR(INDEX(#REF!,MATCH($O95,#REF!,0)),"")</f>
        <v/>
      </c>
      <c r="T95" s="31" t="str">
        <f>IFERROR(INDEX(#REF!,MATCH($O95,#REF!,0)),"")</f>
        <v/>
      </c>
      <c r="U95" s="31" t="str">
        <f>IFERROR(INDEX(#REF!,MATCH($O95,#REF!,0)),"")</f>
        <v/>
      </c>
      <c r="V95" s="31" t="str">
        <f>IFERROR(INDEX(#REF!,MATCH($O95,#REF!,0)),"")</f>
        <v/>
      </c>
      <c r="W95" s="31" t="str">
        <f>IFERROR(INDEX(Parametrage!$D:$D,MATCH(P95,Parametrage!$F:$F,0)),"")</f>
        <v/>
      </c>
      <c r="X95" s="31" t="str">
        <f>IFERROR(INDEX(Parametrage!$I:$I,MATCH(P95,Parametrage!$J:$J,0)),"")</f>
        <v/>
      </c>
      <c r="Y95" s="18" t="str">
        <f>IFERROR(INDEX(Parametrage!$G:$G,MATCH(P95,Parametrage!$H:$H,0)),"")</f>
        <v/>
      </c>
      <c r="Z95" s="73" t="str">
        <f>IFERROR(INDEX(Parametrage!$K:$K,MATCH(P95,Parametrage!$L:$L,0)),"")</f>
        <v/>
      </c>
      <c r="BQ95" s="8"/>
      <c r="BR95" s="8"/>
      <c r="BS95" s="8"/>
      <c r="BT95" s="8"/>
    </row>
    <row r="96" spans="1:72" ht="17.45" customHeight="1" x14ac:dyDescent="0.2">
      <c r="A96" s="14">
        <f t="shared" si="12"/>
        <v>4</v>
      </c>
      <c r="B96" s="15">
        <f t="shared" si="14"/>
        <v>45319</v>
      </c>
      <c r="C96" s="53" t="str">
        <f>+IFERROR(INDEX(#REF!,MATCH(B96,#REF!,0)),"")</f>
        <v/>
      </c>
      <c r="D96" s="31" t="str">
        <f>IFERROR(INDEX(#REF!,MATCH(A96,#REF!,0)),"")</f>
        <v/>
      </c>
      <c r="E96" s="31" t="str">
        <f>IFERROR(INDEX(#REF!,MATCH($A96,#REF!,0)),"")</f>
        <v/>
      </c>
      <c r="F96" s="31" t="str">
        <f>IFERROR(INDEX(#REF!,MATCH($A96,#REF!,0)),"")</f>
        <v/>
      </c>
      <c r="G96" s="31" t="str">
        <f>IFERROR(INDEX(#REF!,MATCH($A96,#REF!,0)),"")</f>
        <v/>
      </c>
      <c r="H96" s="31" t="str">
        <f>IFERROR(INDEX(#REF!,MATCH($A96,#REF!,0)),"")</f>
        <v/>
      </c>
      <c r="I96" s="31"/>
      <c r="J96" s="31" t="str">
        <f>IFERROR(INDEX(Parametrage!$D:$D,MATCH(B96,Parametrage!$F:$F,0)),"")</f>
        <v/>
      </c>
      <c r="K96" s="31" t="str">
        <f>IFERROR(INDEX(Parametrage!$I:$I,MATCH(B96,Parametrage!$J:$J,0)),"")</f>
        <v/>
      </c>
      <c r="L96" s="18" t="str">
        <f>IFERROR(INDEX(Parametrage!$G:$G,MATCH(B96,Parametrage!$H:$H,0)),"")</f>
        <v/>
      </c>
      <c r="M96" s="73" t="str">
        <f>IFERROR(INDEX(Parametrage!$K:$K,MATCH(B96,Parametrage!$L:$L,0)),"")</f>
        <v/>
      </c>
      <c r="O96" s="14">
        <f t="shared" si="13"/>
        <v>9</v>
      </c>
      <c r="P96" s="15">
        <f t="shared" si="15"/>
        <v>45350</v>
      </c>
      <c r="Q96" s="53" t="str">
        <f>+IFERROR(INDEX(#REF!,MATCH(P96,#REF!,0)),"")</f>
        <v/>
      </c>
      <c r="R96" s="31" t="str">
        <f>IFERROR(INDEX(#REF!,MATCH(O96,#REF!,0)),"")</f>
        <v/>
      </c>
      <c r="S96" s="31" t="str">
        <f>IFERROR(INDEX(#REF!,MATCH($O96,#REF!,0)),"")</f>
        <v/>
      </c>
      <c r="T96" s="31" t="str">
        <f>IFERROR(INDEX(#REF!,MATCH($O96,#REF!,0)),"")</f>
        <v/>
      </c>
      <c r="U96" s="31" t="str">
        <f>IFERROR(INDEX(#REF!,MATCH($O96,#REF!,0)),"")</f>
        <v/>
      </c>
      <c r="V96" s="31" t="str">
        <f>IFERROR(INDEX(#REF!,MATCH($O96,#REF!,0)),"")</f>
        <v/>
      </c>
      <c r="W96" s="31" t="str">
        <f>IFERROR(INDEX(Parametrage!$D:$D,MATCH(P96,Parametrage!$F:$F,0)),"")</f>
        <v/>
      </c>
      <c r="X96" s="31" t="str">
        <f>IFERROR(INDEX(Parametrage!$I:$I,MATCH(P96,Parametrage!$J:$J,0)),"")</f>
        <v/>
      </c>
      <c r="Y96" s="18" t="str">
        <f>IFERROR(INDEX(Parametrage!$G:$G,MATCH(P96,Parametrage!$H:$H,0)),"")</f>
        <v/>
      </c>
      <c r="Z96" s="73" t="str">
        <f>IFERROR(INDEX(Parametrage!$K:$K,MATCH(P96,Parametrage!$L:$L,0)),"")</f>
        <v/>
      </c>
      <c r="BQ96" s="8"/>
      <c r="BR96" s="8"/>
      <c r="BS96" s="8"/>
      <c r="BT96" s="8"/>
    </row>
    <row r="97" spans="1:72" ht="17.45" customHeight="1" x14ac:dyDescent="0.2">
      <c r="A97" s="14">
        <f t="shared" si="12"/>
        <v>5</v>
      </c>
      <c r="B97" s="15">
        <f>IFERROR(IF(MONTH(B96)=MONTH(B96+1),B96+1,""),"")</f>
        <v>45320</v>
      </c>
      <c r="C97" s="53" t="str">
        <f>+IFERROR(INDEX(#REF!,MATCH(B97,#REF!,0)),"")</f>
        <v/>
      </c>
      <c r="D97" s="31" t="str">
        <f>IFERROR(INDEX(#REF!,MATCH(A97,#REF!,0)),"")</f>
        <v/>
      </c>
      <c r="E97" s="31" t="str">
        <f>IFERROR(INDEX(#REF!,MATCH($A97,#REF!,0)),"")</f>
        <v/>
      </c>
      <c r="F97" s="31" t="str">
        <f>IFERROR(INDEX(#REF!,MATCH($A97,#REF!,0)),"")</f>
        <v/>
      </c>
      <c r="G97" s="31" t="str">
        <f>IFERROR(INDEX(#REF!,MATCH($A97,#REF!,0)),"")</f>
        <v/>
      </c>
      <c r="H97" s="31" t="str">
        <f>IFERROR(INDEX(#REF!,MATCH($A97,#REF!,0)),"")</f>
        <v/>
      </c>
      <c r="I97" s="31"/>
      <c r="J97" s="31" t="str">
        <f>IFERROR(INDEX(Parametrage!$D:$D,MATCH(B97,Parametrage!$F:$F,0)),"")</f>
        <v/>
      </c>
      <c r="K97" s="31" t="str">
        <f>IFERROR(INDEX(Parametrage!$I:$I,MATCH(B97,Parametrage!$J:$J,0)),"")</f>
        <v/>
      </c>
      <c r="L97" s="18" t="str">
        <f>IFERROR(INDEX(Parametrage!$G:$G,MATCH(B97,Parametrage!$H:$H,0)),"")</f>
        <v/>
      </c>
      <c r="M97" s="73" t="str">
        <f>IFERROR(INDEX(Parametrage!$K:$K,MATCH(B97,Parametrage!$L:$L,0)),"")</f>
        <v/>
      </c>
      <c r="O97" s="14">
        <f t="shared" si="13"/>
        <v>9</v>
      </c>
      <c r="P97" s="15">
        <f>IFERROR(IF(MONTH(P96)=MONTH(P96+1),P96+1,""),"")</f>
        <v>45351</v>
      </c>
      <c r="Q97" s="53" t="str">
        <f>+IFERROR(INDEX(#REF!,MATCH(P97,#REF!,0)),"")</f>
        <v/>
      </c>
      <c r="R97" s="31" t="str">
        <f>IFERROR(INDEX(#REF!,MATCH(O97,#REF!,0)),"")</f>
        <v/>
      </c>
      <c r="S97" s="31" t="str">
        <f>IFERROR(INDEX(#REF!,MATCH($O97,#REF!,0)),"")</f>
        <v/>
      </c>
      <c r="T97" s="31" t="str">
        <f>IFERROR(INDEX(#REF!,MATCH($O97,#REF!,0)),"")</f>
        <v/>
      </c>
      <c r="U97" s="31" t="str">
        <f>IFERROR(INDEX(#REF!,MATCH($O97,#REF!,0)),"")</f>
        <v/>
      </c>
      <c r="V97" s="31" t="str">
        <f>IFERROR(INDEX(#REF!,MATCH($O97,#REF!,0)),"")</f>
        <v/>
      </c>
      <c r="W97" s="31" t="str">
        <f>IFERROR(INDEX(Parametrage!$D:$D,MATCH(P97,Parametrage!$F:$F,0)),"")</f>
        <v/>
      </c>
      <c r="X97" s="31" t="str">
        <f>IFERROR(INDEX(Parametrage!$I:$I,MATCH(P97,Parametrage!$J:$J,0)),"")</f>
        <v/>
      </c>
      <c r="Y97" s="18" t="str">
        <f>IFERROR(INDEX(Parametrage!$G:$G,MATCH(P97,Parametrage!$H:$H,0)),"")</f>
        <v/>
      </c>
      <c r="Z97" s="73" t="str">
        <f>IFERROR(INDEX(Parametrage!$K:$K,MATCH(P97,Parametrage!$L:$L,0)),"")</f>
        <v/>
      </c>
      <c r="BQ97" s="8"/>
      <c r="BR97" s="8"/>
      <c r="BS97" s="8"/>
      <c r="BT97" s="8"/>
    </row>
    <row r="98" spans="1:72" ht="17.45" customHeight="1" x14ac:dyDescent="0.2">
      <c r="A98" s="14">
        <f t="shared" si="12"/>
        <v>5</v>
      </c>
      <c r="B98" s="15">
        <f t="shared" ref="B98:B99" si="16">IFERROR(IF(MONTH(B97)=MONTH(B97+1),B97+1,""),"")</f>
        <v>45321</v>
      </c>
      <c r="C98" s="53" t="str">
        <f>+IFERROR(INDEX(#REF!,MATCH(B98,#REF!,0)),"")</f>
        <v/>
      </c>
      <c r="D98" s="31" t="str">
        <f>IFERROR(INDEX(#REF!,MATCH(A98,#REF!,0)),"")</f>
        <v/>
      </c>
      <c r="E98" s="31" t="str">
        <f>IFERROR(INDEX(#REF!,MATCH($A98,#REF!,0)),"")</f>
        <v/>
      </c>
      <c r="F98" s="31" t="str">
        <f>IFERROR(INDEX(#REF!,MATCH($A98,#REF!,0)),"")</f>
        <v/>
      </c>
      <c r="G98" s="31" t="str">
        <f>IFERROR(INDEX(#REF!,MATCH($A98,#REF!,0)),"")</f>
        <v/>
      </c>
      <c r="H98" s="31" t="str">
        <f>IFERROR(INDEX(#REF!,MATCH($A98,#REF!,0)),"")</f>
        <v/>
      </c>
      <c r="I98" s="31"/>
      <c r="J98" s="31" t="str">
        <f>IFERROR(INDEX(Parametrage!$D:$D,MATCH(B98,Parametrage!$F:$F,0)),"")</f>
        <v/>
      </c>
      <c r="K98" s="31" t="str">
        <f>IFERROR(INDEX(Parametrage!$I:$I,MATCH(B98,Parametrage!$J:$J,0)),"")</f>
        <v/>
      </c>
      <c r="L98" s="18" t="str">
        <f>IFERROR(INDEX(Parametrage!$G:$G,MATCH(B98,Parametrage!$H:$H,0)),"")</f>
        <v/>
      </c>
      <c r="M98" s="73" t="str">
        <f>IFERROR(INDEX(Parametrage!$K:$K,MATCH(B98,Parametrage!$L:$L,0)),"")</f>
        <v/>
      </c>
      <c r="O98" s="14" t="str">
        <f t="shared" si="13"/>
        <v/>
      </c>
      <c r="P98" s="15" t="str">
        <f t="shared" ref="P98:P99" si="17">IFERROR(IF(MONTH(P97)=MONTH(P97+1),P97+1,""),"")</f>
        <v/>
      </c>
      <c r="Q98" s="53" t="str">
        <f>+IFERROR(INDEX(#REF!,MATCH(P98,#REF!,0)),"")</f>
        <v/>
      </c>
      <c r="R98" s="31" t="str">
        <f>IFERROR(INDEX(#REF!,MATCH(O98,#REF!,0)),"")</f>
        <v/>
      </c>
      <c r="S98" s="31" t="str">
        <f>IFERROR(INDEX(#REF!,MATCH($O98,#REF!,0)),"")</f>
        <v/>
      </c>
      <c r="T98" s="31" t="str">
        <f>IFERROR(INDEX(#REF!,MATCH($O98,#REF!,0)),"")</f>
        <v/>
      </c>
      <c r="U98" s="31" t="str">
        <f>IFERROR(INDEX(#REF!,MATCH($O98,#REF!,0)),"")</f>
        <v/>
      </c>
      <c r="V98" s="31" t="str">
        <f>IFERROR(INDEX(#REF!,MATCH($O98,#REF!,0)),"")</f>
        <v/>
      </c>
      <c r="W98" s="31" t="str">
        <f>IFERROR(INDEX(Parametrage!$D:$D,MATCH(P98,Parametrage!$F:$F,0)),"")</f>
        <v/>
      </c>
      <c r="X98" s="31" t="str">
        <f>IFERROR(INDEX(Parametrage!$I:$I,MATCH(P98,Parametrage!$J:$J,0)),"")</f>
        <v/>
      </c>
      <c r="Y98" s="18" t="str">
        <f>IFERROR(INDEX(Parametrage!$G:$G,MATCH(P98,Parametrage!$H:$H,0)),"")</f>
        <v/>
      </c>
      <c r="Z98" s="73" t="str">
        <f>IFERROR(INDEX(Parametrage!$K:$K,MATCH(P98,Parametrage!$L:$L,0)),"")</f>
        <v/>
      </c>
      <c r="BQ98" s="8"/>
      <c r="BR98" s="8"/>
      <c r="BS98" s="8"/>
      <c r="BT98" s="8"/>
    </row>
    <row r="99" spans="1:72" ht="17.45" customHeight="1" thickBot="1" x14ac:dyDescent="0.25">
      <c r="A99" s="16">
        <f t="shared" si="12"/>
        <v>5</v>
      </c>
      <c r="B99" s="17">
        <f t="shared" si="16"/>
        <v>45322</v>
      </c>
      <c r="C99" s="54" t="str">
        <f>+IFERROR(INDEX(#REF!,MATCH(B99,#REF!,0)),"")</f>
        <v/>
      </c>
      <c r="D99" s="32" t="str">
        <f>IFERROR(INDEX(#REF!,MATCH(A99,#REF!,0)),"")</f>
        <v/>
      </c>
      <c r="E99" s="32" t="str">
        <f>IFERROR(INDEX(#REF!,MATCH($A99,#REF!,0)),"")</f>
        <v/>
      </c>
      <c r="F99" s="32" t="str">
        <f>IFERROR(INDEX(#REF!,MATCH($A99,#REF!,0)),"")</f>
        <v/>
      </c>
      <c r="G99" s="32" t="str">
        <f>IFERROR(INDEX(#REF!,MATCH($A99,#REF!,0)),"")</f>
        <v/>
      </c>
      <c r="H99" s="32" t="str">
        <f>IFERROR(INDEX(#REF!,MATCH($A99,#REF!,0)),"")</f>
        <v/>
      </c>
      <c r="I99" s="32"/>
      <c r="J99" s="32" t="str">
        <f>IFERROR(INDEX(Parametrage!$D:$D,MATCH(B99,Parametrage!$F:$F,0)),"")</f>
        <v/>
      </c>
      <c r="K99" s="32" t="str">
        <f>IFERROR(INDEX(Parametrage!$I:$I,MATCH(B99,Parametrage!$J:$J,0)),"")</f>
        <v/>
      </c>
      <c r="L99" s="19" t="str">
        <f>IFERROR(INDEX(Parametrage!$G:$G,MATCH(B99,Parametrage!$H:$H,0)),"")</f>
        <v/>
      </c>
      <c r="M99" s="74" t="str">
        <f>IFERROR(INDEX(Parametrage!$K:$K,MATCH(B99,Parametrage!$L:$L,0)),"")</f>
        <v/>
      </c>
      <c r="O99" s="16" t="str">
        <f t="shared" si="13"/>
        <v/>
      </c>
      <c r="P99" s="17" t="str">
        <f t="shared" si="17"/>
        <v/>
      </c>
      <c r="Q99" s="54" t="str">
        <f>+IFERROR(INDEX(#REF!,MATCH(P99,#REF!,0)),"")</f>
        <v/>
      </c>
      <c r="R99" s="32" t="str">
        <f>IFERROR(INDEX(#REF!,MATCH(O99,#REF!,0)),"")</f>
        <v/>
      </c>
      <c r="S99" s="32" t="str">
        <f>IFERROR(INDEX(#REF!,MATCH($O99,#REF!,0)),"")</f>
        <v/>
      </c>
      <c r="T99" s="32" t="str">
        <f>IFERROR(INDEX(#REF!,MATCH($O99,#REF!,0)),"")</f>
        <v/>
      </c>
      <c r="U99" s="32" t="str">
        <f>IFERROR(INDEX(#REF!,MATCH($O99,#REF!,0)),"")</f>
        <v/>
      </c>
      <c r="V99" s="32" t="str">
        <f>IFERROR(INDEX(#REF!,MATCH($O99,#REF!,0)),"")</f>
        <v/>
      </c>
      <c r="W99" s="32" t="str">
        <f>IFERROR(INDEX(Parametrage!$D:$D,MATCH(P99,Parametrage!$F:$F,0)),"")</f>
        <v/>
      </c>
      <c r="X99" s="32" t="str">
        <f>IFERROR(INDEX(Parametrage!$I:$I,MATCH(P99,Parametrage!$J:$J,0)),"")</f>
        <v/>
      </c>
      <c r="Y99" s="19" t="str">
        <f>IFERROR(INDEX(Parametrage!$G:$G,MATCH(P99,Parametrage!$H:$H,0)),"")</f>
        <v/>
      </c>
      <c r="Z99" s="74" t="str">
        <f>IFERROR(INDEX(Parametrage!$K:$K,MATCH(P99,Parametrage!$L:$L,0)),"")</f>
        <v/>
      </c>
      <c r="BQ99" s="8"/>
      <c r="BR99" s="8"/>
      <c r="BS99" s="8"/>
      <c r="BT99" s="8"/>
    </row>
    <row r="100" spans="1:72" ht="7.15" customHeight="1" thickBot="1" x14ac:dyDescent="0.25">
      <c r="BQ100" s="8"/>
      <c r="BR100" s="8"/>
      <c r="BS100" s="8"/>
      <c r="BT100" s="8"/>
    </row>
    <row r="101" spans="1:72" ht="37.15" customHeight="1" x14ac:dyDescent="0.2">
      <c r="A101" s="26" t="s">
        <v>8</v>
      </c>
      <c r="B101" s="27">
        <f>EDATE($K$1,6)</f>
        <v>45352</v>
      </c>
      <c r="C101" s="27" t="s">
        <v>38</v>
      </c>
      <c r="D101" s="28" t="s">
        <v>75</v>
      </c>
      <c r="E101" s="28" t="s">
        <v>85</v>
      </c>
      <c r="F101" s="28" t="s">
        <v>62</v>
      </c>
      <c r="G101" s="28" t="s">
        <v>20</v>
      </c>
      <c r="H101" s="28" t="s">
        <v>65</v>
      </c>
      <c r="I101" s="28"/>
      <c r="J101" s="28" t="s">
        <v>36</v>
      </c>
      <c r="K101" s="28" t="s">
        <v>27</v>
      </c>
      <c r="L101" s="28" t="s">
        <v>24</v>
      </c>
      <c r="M101" s="29" t="s">
        <v>32</v>
      </c>
      <c r="N101" s="25"/>
      <c r="O101" s="26" t="s">
        <v>8</v>
      </c>
      <c r="P101" s="27">
        <f>EDATE($K$1,7)</f>
        <v>45383</v>
      </c>
      <c r="Q101" s="27" t="s">
        <v>38</v>
      </c>
      <c r="R101" s="28" t="s">
        <v>75</v>
      </c>
      <c r="S101" s="28" t="s">
        <v>85</v>
      </c>
      <c r="T101" s="28" t="s">
        <v>62</v>
      </c>
      <c r="U101" s="28" t="s">
        <v>20</v>
      </c>
      <c r="V101" s="28" t="s">
        <v>65</v>
      </c>
      <c r="W101" s="28" t="s">
        <v>36</v>
      </c>
      <c r="X101" s="28" t="s">
        <v>27</v>
      </c>
      <c r="Y101" s="28" t="s">
        <v>24</v>
      </c>
      <c r="Z101" s="29" t="s">
        <v>32</v>
      </c>
      <c r="BQ101" s="8"/>
      <c r="BR101" s="8"/>
      <c r="BS101" s="8"/>
      <c r="BT101" s="8"/>
    </row>
    <row r="102" spans="1:72" ht="16.899999999999999" customHeight="1" x14ac:dyDescent="0.2">
      <c r="A102" s="20">
        <f t="shared" ref="A102:A132" si="18">IFERROR(_xlfn.ISOWEEKNUM(B102),"")</f>
        <v>9</v>
      </c>
      <c r="B102" s="21">
        <f>B101</f>
        <v>45352</v>
      </c>
      <c r="C102" s="52" t="str">
        <f>+IFERROR(INDEX(#REF!,MATCH(B102,#REF!,0)),"")</f>
        <v/>
      </c>
      <c r="D102" s="30" t="str">
        <f>IFERROR(INDEX(#REF!,MATCH(A102,#REF!,0)),"")</f>
        <v/>
      </c>
      <c r="E102" s="30" t="str">
        <f>IFERROR(INDEX(#REF!,MATCH($A102,#REF!,0)),"")</f>
        <v/>
      </c>
      <c r="F102" s="30" t="str">
        <f>IFERROR(INDEX(#REF!,MATCH($A102,#REF!,0)),"")</f>
        <v/>
      </c>
      <c r="G102" s="30" t="str">
        <f>IFERROR(INDEX(#REF!,MATCH($A102,#REF!,0)),"")</f>
        <v/>
      </c>
      <c r="H102" s="30" t="str">
        <f>IFERROR(INDEX(#REF!,MATCH($A102,#REF!,0)),"")</f>
        <v/>
      </c>
      <c r="I102" s="30"/>
      <c r="J102" s="30" t="str">
        <f>IFERROR(INDEX(Parametrage!$D:$D,MATCH(B102,Parametrage!$F:$F,0)),"")</f>
        <v/>
      </c>
      <c r="K102" s="23" t="str">
        <f>IFERROR(INDEX(Parametrage!$I:$I,MATCH(B102,Parametrage!$J:$J,0)),"")</f>
        <v/>
      </c>
      <c r="L102" s="23" t="str">
        <f>IFERROR(INDEX(Parametrage!$G:$G,MATCH(B102,Parametrage!$H:$H,0)),"")</f>
        <v/>
      </c>
      <c r="M102" s="72" t="str">
        <f>IFERROR(INDEX(Parametrage!$K:$K,MATCH(B102,Parametrage!$L:$L,0)),"")</f>
        <v/>
      </c>
      <c r="O102" s="20">
        <f t="shared" ref="O102:O132" si="19">IFERROR(_xlfn.ISOWEEKNUM(P102),"")</f>
        <v>14</v>
      </c>
      <c r="P102" s="21">
        <f>P101</f>
        <v>45383</v>
      </c>
      <c r="Q102" s="52" t="str">
        <f>+IFERROR(INDEX(#REF!,MATCH(P102,#REF!,0)),"")</f>
        <v/>
      </c>
      <c r="R102" s="30" t="str">
        <f>IFERROR(INDEX(#REF!,MATCH(O102,#REF!,0)),"")</f>
        <v/>
      </c>
      <c r="S102" s="30" t="str">
        <f>IFERROR(INDEX(#REF!,MATCH($O102,#REF!,0)),"")</f>
        <v/>
      </c>
      <c r="T102" s="30" t="str">
        <f>IFERROR(INDEX(#REF!,MATCH($O102,#REF!,0)),"")</f>
        <v/>
      </c>
      <c r="U102" s="30" t="str">
        <f>IFERROR(INDEX(#REF!,MATCH($O102,#REF!,0)),"")</f>
        <v/>
      </c>
      <c r="V102" s="30" t="str">
        <f>IFERROR(INDEX(#REF!,MATCH($O102,#REF!,0)),"")</f>
        <v/>
      </c>
      <c r="W102" s="30" t="str">
        <f>IFERROR(INDEX(Parametrage!$D:$D,MATCH(P102,Parametrage!$F:$F,0)),"")</f>
        <v/>
      </c>
      <c r="X102" s="23" t="str">
        <f>IFERROR(INDEX(Parametrage!$I:$I,MATCH(P102,Parametrage!$J:$J,0)),"")</f>
        <v/>
      </c>
      <c r="Y102" s="23" t="str">
        <f>IFERROR(INDEX(Parametrage!$G:$G,MATCH(P102,Parametrage!$H:$H,0)),"")</f>
        <v/>
      </c>
      <c r="Z102" s="72" t="str">
        <f>IFERROR(INDEX(Parametrage!$K:$K,MATCH(P102,Parametrage!$L:$L,0)),"")</f>
        <v/>
      </c>
      <c r="BQ102" s="8"/>
      <c r="BR102" s="8"/>
      <c r="BS102" s="8"/>
      <c r="BT102" s="8"/>
    </row>
    <row r="103" spans="1:72" ht="16.899999999999999" customHeight="1" x14ac:dyDescent="0.2">
      <c r="A103" s="14">
        <f t="shared" si="18"/>
        <v>9</v>
      </c>
      <c r="B103" s="15">
        <f>B102+1</f>
        <v>45353</v>
      </c>
      <c r="C103" s="53" t="str">
        <f>+IFERROR(INDEX(#REF!,MATCH(B103,#REF!,0)),"")</f>
        <v/>
      </c>
      <c r="D103" s="31" t="str">
        <f>IFERROR(INDEX(#REF!,MATCH(A103,#REF!,0)),"")</f>
        <v/>
      </c>
      <c r="E103" s="31" t="str">
        <f>IFERROR(INDEX(#REF!,MATCH($A103,#REF!,0)),"")</f>
        <v/>
      </c>
      <c r="F103" s="31" t="str">
        <f>IFERROR(INDEX(#REF!,MATCH($A103,#REF!,0)),"")</f>
        <v/>
      </c>
      <c r="G103" s="31" t="str">
        <f>IFERROR(INDEX(#REF!,MATCH($A103,#REF!,0)),"")</f>
        <v/>
      </c>
      <c r="H103" s="31" t="str">
        <f>IFERROR(INDEX(#REF!,MATCH($A103,#REF!,0)),"")</f>
        <v/>
      </c>
      <c r="I103" s="31"/>
      <c r="J103" s="31" t="str">
        <f>IFERROR(INDEX(Parametrage!$D:$D,MATCH(B103,Parametrage!$F:$F,0)),"")</f>
        <v/>
      </c>
      <c r="K103" s="31" t="str">
        <f>IFERROR(INDEX(Parametrage!$I:$I,MATCH(B103,Parametrage!$J:$J,0)),"")</f>
        <v/>
      </c>
      <c r="L103" s="18" t="str">
        <f>IFERROR(INDEX(Parametrage!$G:$G,MATCH(B103,Parametrage!$H:$H,0)),"")</f>
        <v/>
      </c>
      <c r="M103" s="73" t="str">
        <f>IFERROR(INDEX(Parametrage!$K:$K,MATCH(B103,Parametrage!$L:$L,0)),"")</f>
        <v/>
      </c>
      <c r="O103" s="14">
        <f t="shared" si="19"/>
        <v>14</v>
      </c>
      <c r="P103" s="15">
        <f>P102+1</f>
        <v>45384</v>
      </c>
      <c r="Q103" s="53" t="str">
        <f>+IFERROR(INDEX(#REF!,MATCH(P103,#REF!,0)),"")</f>
        <v/>
      </c>
      <c r="R103" s="31" t="str">
        <f>IFERROR(INDEX(#REF!,MATCH(O103,#REF!,0)),"")</f>
        <v/>
      </c>
      <c r="S103" s="31" t="str">
        <f>IFERROR(INDEX(#REF!,MATCH($O103,#REF!,0)),"")</f>
        <v/>
      </c>
      <c r="T103" s="31" t="str">
        <f>IFERROR(INDEX(#REF!,MATCH($O103,#REF!,0)),"")</f>
        <v/>
      </c>
      <c r="U103" s="31" t="str">
        <f>IFERROR(INDEX(#REF!,MATCH($O103,#REF!,0)),"")</f>
        <v/>
      </c>
      <c r="V103" s="31" t="str">
        <f>IFERROR(INDEX(#REF!,MATCH($O103,#REF!,0)),"")</f>
        <v/>
      </c>
      <c r="W103" s="31" t="str">
        <f>IFERROR(INDEX(Parametrage!$D:$D,MATCH(P103,Parametrage!$F:$F,0)),"")</f>
        <v/>
      </c>
      <c r="X103" s="31" t="str">
        <f>IFERROR(INDEX(Parametrage!$I:$I,MATCH(P103,Parametrage!$J:$J,0)),"")</f>
        <v/>
      </c>
      <c r="Y103" s="18" t="str">
        <f>IFERROR(INDEX(Parametrage!$G:$G,MATCH(P103,Parametrage!$H:$H,0)),"")</f>
        <v/>
      </c>
      <c r="Z103" s="73" t="str">
        <f>IFERROR(INDEX(Parametrage!$K:$K,MATCH(P103,Parametrage!$L:$L,0)),"")</f>
        <v/>
      </c>
      <c r="BQ103" s="8"/>
      <c r="BR103" s="8"/>
      <c r="BS103" s="8"/>
      <c r="BT103" s="8"/>
    </row>
    <row r="104" spans="1:72" ht="16.899999999999999" customHeight="1" x14ac:dyDescent="0.2">
      <c r="A104" s="14">
        <f t="shared" si="18"/>
        <v>9</v>
      </c>
      <c r="B104" s="15">
        <f t="shared" ref="B104:B129" si="20">B103+1</f>
        <v>45354</v>
      </c>
      <c r="C104" s="53" t="str">
        <f>+IFERROR(INDEX(#REF!,MATCH(B104,#REF!,0)),"")</f>
        <v/>
      </c>
      <c r="D104" s="31" t="str">
        <f>IFERROR(INDEX(#REF!,MATCH(A104,#REF!,0)),"")</f>
        <v/>
      </c>
      <c r="E104" s="31" t="str">
        <f>IFERROR(INDEX(#REF!,MATCH($A104,#REF!,0)),"")</f>
        <v/>
      </c>
      <c r="F104" s="31" t="str">
        <f>IFERROR(INDEX(#REF!,MATCH($A104,#REF!,0)),"")</f>
        <v/>
      </c>
      <c r="G104" s="31" t="str">
        <f>IFERROR(INDEX(#REF!,MATCH($A104,#REF!,0)),"")</f>
        <v/>
      </c>
      <c r="H104" s="31" t="str">
        <f>IFERROR(INDEX(#REF!,MATCH($A104,#REF!,0)),"")</f>
        <v/>
      </c>
      <c r="I104" s="31"/>
      <c r="J104" s="31" t="str">
        <f>IFERROR(INDEX(Parametrage!$D:$D,MATCH(B104,Parametrage!$F:$F,0)),"")</f>
        <v/>
      </c>
      <c r="K104" s="31" t="str">
        <f>IFERROR(INDEX(Parametrage!$I:$I,MATCH(B104,Parametrage!$J:$J,0)),"")</f>
        <v/>
      </c>
      <c r="L104" s="18" t="str">
        <f>IFERROR(INDEX(Parametrage!$G:$G,MATCH(B104,Parametrage!$H:$H,0)),"")</f>
        <v/>
      </c>
      <c r="M104" s="73" t="str">
        <f>IFERROR(INDEX(Parametrage!$K:$K,MATCH(B104,Parametrage!$L:$L,0)),"")</f>
        <v/>
      </c>
      <c r="O104" s="14">
        <f t="shared" si="19"/>
        <v>14</v>
      </c>
      <c r="P104" s="15">
        <f t="shared" ref="P104:P129" si="21">P103+1</f>
        <v>45385</v>
      </c>
      <c r="Q104" s="53" t="str">
        <f>+IFERROR(INDEX(#REF!,MATCH(P104,#REF!,0)),"")</f>
        <v/>
      </c>
      <c r="R104" s="31" t="str">
        <f>IFERROR(INDEX(#REF!,MATCH(O104,#REF!,0)),"")</f>
        <v/>
      </c>
      <c r="S104" s="31" t="str">
        <f>IFERROR(INDEX(#REF!,MATCH($O104,#REF!,0)),"")</f>
        <v/>
      </c>
      <c r="T104" s="31" t="str">
        <f>IFERROR(INDEX(#REF!,MATCH($O104,#REF!,0)),"")</f>
        <v/>
      </c>
      <c r="U104" s="31" t="str">
        <f>IFERROR(INDEX(#REF!,MATCH($O104,#REF!,0)),"")</f>
        <v/>
      </c>
      <c r="V104" s="31" t="str">
        <f>IFERROR(INDEX(#REF!,MATCH($O104,#REF!,0)),"")</f>
        <v/>
      </c>
      <c r="W104" s="31" t="str">
        <f>IFERROR(INDEX(Parametrage!$D:$D,MATCH(P104,Parametrage!$F:$F,0)),"")</f>
        <v/>
      </c>
      <c r="X104" s="31" t="str">
        <f>IFERROR(INDEX(Parametrage!$I:$I,MATCH(P104,Parametrage!$J:$J,0)),"")</f>
        <v/>
      </c>
      <c r="Y104" s="18" t="str">
        <f>IFERROR(INDEX(Parametrage!$G:$G,MATCH(P104,Parametrage!$H:$H,0)),"")</f>
        <v/>
      </c>
      <c r="Z104" s="73" t="str">
        <f>IFERROR(INDEX(Parametrage!$K:$K,MATCH(P104,Parametrage!$L:$L,0)),"")</f>
        <v/>
      </c>
      <c r="BQ104" s="8"/>
      <c r="BR104" s="8"/>
      <c r="BS104" s="8"/>
      <c r="BT104" s="8"/>
    </row>
    <row r="105" spans="1:72" ht="16.899999999999999" customHeight="1" x14ac:dyDescent="0.2">
      <c r="A105" s="14">
        <f t="shared" si="18"/>
        <v>10</v>
      </c>
      <c r="B105" s="15">
        <f t="shared" si="20"/>
        <v>45355</v>
      </c>
      <c r="C105" s="53" t="str">
        <f>+IFERROR(INDEX(#REF!,MATCH(B105,#REF!,0)),"")</f>
        <v/>
      </c>
      <c r="D105" s="31" t="str">
        <f>IFERROR(INDEX(#REF!,MATCH(A105,#REF!,0)),"")</f>
        <v/>
      </c>
      <c r="E105" s="31" t="str">
        <f>IFERROR(INDEX(#REF!,MATCH($A105,#REF!,0)),"")</f>
        <v/>
      </c>
      <c r="F105" s="31" t="str">
        <f>IFERROR(INDEX(#REF!,MATCH($A105,#REF!,0)),"")</f>
        <v/>
      </c>
      <c r="G105" s="31" t="str">
        <f>IFERROR(INDEX(#REF!,MATCH($A105,#REF!,0)),"")</f>
        <v/>
      </c>
      <c r="H105" s="31" t="str">
        <f>IFERROR(INDEX(#REF!,MATCH($A105,#REF!,0)),"")</f>
        <v/>
      </c>
      <c r="I105" s="31"/>
      <c r="J105" s="31" t="str">
        <f>IFERROR(INDEX(Parametrage!$D:$D,MATCH(B105,Parametrage!$F:$F,0)),"")</f>
        <v/>
      </c>
      <c r="K105" s="31" t="str">
        <f>IFERROR(INDEX(Parametrage!$I:$I,MATCH(B105,Parametrage!$J:$J,0)),"")</f>
        <v/>
      </c>
      <c r="L105" s="18" t="str">
        <f>IFERROR(INDEX(Parametrage!$G:$G,MATCH(B105,Parametrage!$H:$H,0)),"")</f>
        <v/>
      </c>
      <c r="M105" s="73" t="str">
        <f>IFERROR(INDEX(Parametrage!$K:$K,MATCH(B105,Parametrage!$L:$L,0)),"")</f>
        <v/>
      </c>
      <c r="O105" s="14">
        <f t="shared" si="19"/>
        <v>14</v>
      </c>
      <c r="P105" s="15">
        <f t="shared" si="21"/>
        <v>45386</v>
      </c>
      <c r="Q105" s="53" t="str">
        <f>+IFERROR(INDEX(#REF!,MATCH(P105,#REF!,0)),"")</f>
        <v/>
      </c>
      <c r="R105" s="31" t="str">
        <f>IFERROR(INDEX(#REF!,MATCH(O105,#REF!,0)),"")</f>
        <v/>
      </c>
      <c r="S105" s="31" t="str">
        <f>IFERROR(INDEX(#REF!,MATCH($O105,#REF!,0)),"")</f>
        <v/>
      </c>
      <c r="T105" s="31" t="str">
        <f>IFERROR(INDEX(#REF!,MATCH($O105,#REF!,0)),"")</f>
        <v/>
      </c>
      <c r="U105" s="31" t="str">
        <f>IFERROR(INDEX(#REF!,MATCH($O105,#REF!,0)),"")</f>
        <v/>
      </c>
      <c r="V105" s="31" t="str">
        <f>IFERROR(INDEX(#REF!,MATCH($O105,#REF!,0)),"")</f>
        <v/>
      </c>
      <c r="W105" s="31" t="str">
        <f>IFERROR(INDEX(Parametrage!$D:$D,MATCH(P105,Parametrage!$F:$F,0)),"")</f>
        <v/>
      </c>
      <c r="X105" s="31" t="str">
        <f>IFERROR(INDEX(Parametrage!$I:$I,MATCH(P105,Parametrage!$J:$J,0)),"")</f>
        <v/>
      </c>
      <c r="Y105" s="18" t="str">
        <f>IFERROR(INDEX(Parametrage!$G:$G,MATCH(P105,Parametrage!$H:$H,0)),"")</f>
        <v/>
      </c>
      <c r="Z105" s="73" t="str">
        <f>IFERROR(INDEX(Parametrage!$K:$K,MATCH(P105,Parametrage!$L:$L,0)),"")</f>
        <v/>
      </c>
      <c r="BQ105" s="8"/>
      <c r="BR105" s="8"/>
      <c r="BS105" s="8"/>
      <c r="BT105" s="8"/>
    </row>
    <row r="106" spans="1:72" ht="16.899999999999999" customHeight="1" x14ac:dyDescent="0.2">
      <c r="A106" s="14">
        <f t="shared" si="18"/>
        <v>10</v>
      </c>
      <c r="B106" s="15">
        <f t="shared" si="20"/>
        <v>45356</v>
      </c>
      <c r="C106" s="53" t="str">
        <f>+IFERROR(INDEX(#REF!,MATCH(B106,#REF!,0)),"")</f>
        <v/>
      </c>
      <c r="D106" s="31" t="str">
        <f>IFERROR(INDEX(#REF!,MATCH(A106,#REF!,0)),"")</f>
        <v/>
      </c>
      <c r="E106" s="31" t="str">
        <f>IFERROR(INDEX(#REF!,MATCH($A106,#REF!,0)),"")</f>
        <v/>
      </c>
      <c r="F106" s="31" t="str">
        <f>IFERROR(INDEX(#REF!,MATCH($A106,#REF!,0)),"")</f>
        <v/>
      </c>
      <c r="G106" s="31" t="str">
        <f>IFERROR(INDEX(#REF!,MATCH($A106,#REF!,0)),"")</f>
        <v/>
      </c>
      <c r="H106" s="31" t="str">
        <f>IFERROR(INDEX(#REF!,MATCH($A106,#REF!,0)),"")</f>
        <v/>
      </c>
      <c r="I106" s="31"/>
      <c r="J106" s="31" t="str">
        <f>IFERROR(INDEX(Parametrage!$D:$D,MATCH(B106,Parametrage!$F:$F,0)),"")</f>
        <v/>
      </c>
      <c r="K106" s="31" t="str">
        <f>IFERROR(INDEX(Parametrage!$I:$I,MATCH(B106,Parametrage!$J:$J,0)),"")</f>
        <v/>
      </c>
      <c r="L106" s="18" t="str">
        <f>IFERROR(INDEX(Parametrage!$G:$G,MATCH(B106,Parametrage!$H:$H,0)),"")</f>
        <v/>
      </c>
      <c r="M106" s="73" t="str">
        <f>IFERROR(INDEX(Parametrage!$K:$K,MATCH(B106,Parametrage!$L:$L,0)),"")</f>
        <v/>
      </c>
      <c r="O106" s="14">
        <f t="shared" si="19"/>
        <v>14</v>
      </c>
      <c r="P106" s="15">
        <f t="shared" si="21"/>
        <v>45387</v>
      </c>
      <c r="Q106" s="53" t="str">
        <f>+IFERROR(INDEX(#REF!,MATCH(P106,#REF!,0)),"")</f>
        <v/>
      </c>
      <c r="R106" s="31" t="str">
        <f>IFERROR(INDEX(#REF!,MATCH(O106,#REF!,0)),"")</f>
        <v/>
      </c>
      <c r="S106" s="31" t="str">
        <f>IFERROR(INDEX(#REF!,MATCH($O106,#REF!,0)),"")</f>
        <v/>
      </c>
      <c r="T106" s="31" t="str">
        <f>IFERROR(INDEX(#REF!,MATCH($O106,#REF!,0)),"")</f>
        <v/>
      </c>
      <c r="U106" s="31" t="str">
        <f>IFERROR(INDEX(#REF!,MATCH($O106,#REF!,0)),"")</f>
        <v/>
      </c>
      <c r="V106" s="31" t="str">
        <f>IFERROR(INDEX(#REF!,MATCH($O106,#REF!,0)),"")</f>
        <v/>
      </c>
      <c r="W106" s="31" t="str">
        <f>IFERROR(INDEX(Parametrage!$D:$D,MATCH(P106,Parametrage!$F:$F,0)),"")</f>
        <v/>
      </c>
      <c r="X106" s="31" t="str">
        <f>IFERROR(INDEX(Parametrage!$I:$I,MATCH(P106,Parametrage!$J:$J,0)),"")</f>
        <v/>
      </c>
      <c r="Y106" s="18" t="str">
        <f>IFERROR(INDEX(Parametrage!$G:$G,MATCH(P106,Parametrage!$H:$H,0)),"")</f>
        <v/>
      </c>
      <c r="Z106" s="73" t="str">
        <f>IFERROR(INDEX(Parametrage!$K:$K,MATCH(P106,Parametrage!$L:$L,0)),"")</f>
        <v/>
      </c>
      <c r="BQ106" s="8"/>
      <c r="BR106" s="8"/>
      <c r="BS106" s="8"/>
      <c r="BT106" s="8"/>
    </row>
    <row r="107" spans="1:72" ht="16.899999999999999" customHeight="1" x14ac:dyDescent="0.2">
      <c r="A107" s="14">
        <f t="shared" si="18"/>
        <v>10</v>
      </c>
      <c r="B107" s="15">
        <f t="shared" si="20"/>
        <v>45357</v>
      </c>
      <c r="C107" s="53" t="str">
        <f>+IFERROR(INDEX(#REF!,MATCH(B107,#REF!,0)),"")</f>
        <v/>
      </c>
      <c r="D107" s="31" t="str">
        <f>IFERROR(INDEX(#REF!,MATCH(A107,#REF!,0)),"")</f>
        <v/>
      </c>
      <c r="E107" s="31" t="str">
        <f>IFERROR(INDEX(#REF!,MATCH($A107,#REF!,0)),"")</f>
        <v/>
      </c>
      <c r="F107" s="31" t="str">
        <f>IFERROR(INDEX(#REF!,MATCH($A107,#REF!,0)),"")</f>
        <v/>
      </c>
      <c r="G107" s="31" t="str">
        <f>IFERROR(INDEX(#REF!,MATCH($A107,#REF!,0)),"")</f>
        <v/>
      </c>
      <c r="H107" s="31" t="str">
        <f>IFERROR(INDEX(#REF!,MATCH($A107,#REF!,0)),"")</f>
        <v/>
      </c>
      <c r="I107" s="31"/>
      <c r="J107" s="31" t="str">
        <f>IFERROR(INDEX(Parametrage!$D:$D,MATCH(B107,Parametrage!$F:$F,0)),"")</f>
        <v/>
      </c>
      <c r="K107" s="31" t="str">
        <f>IFERROR(INDEX(Parametrage!$I:$I,MATCH(B107,Parametrage!$J:$J,0)),"")</f>
        <v/>
      </c>
      <c r="L107" s="18" t="str">
        <f>IFERROR(INDEX(Parametrage!$G:$G,MATCH(B107,Parametrage!$H:$H,0)),"")</f>
        <v/>
      </c>
      <c r="M107" s="73" t="str">
        <f>IFERROR(INDEX(Parametrage!$K:$K,MATCH(B107,Parametrage!$L:$L,0)),"")</f>
        <v/>
      </c>
      <c r="O107" s="14">
        <f t="shared" si="19"/>
        <v>14</v>
      </c>
      <c r="P107" s="15">
        <f t="shared" si="21"/>
        <v>45388</v>
      </c>
      <c r="Q107" s="53" t="str">
        <f>+IFERROR(INDEX(#REF!,MATCH(P107,#REF!,0)),"")</f>
        <v/>
      </c>
      <c r="R107" s="31" t="str">
        <f>IFERROR(INDEX(#REF!,MATCH(O107,#REF!,0)),"")</f>
        <v/>
      </c>
      <c r="S107" s="31" t="str">
        <f>IFERROR(INDEX(#REF!,MATCH($O107,#REF!,0)),"")</f>
        <v/>
      </c>
      <c r="T107" s="31" t="str">
        <f>IFERROR(INDEX(#REF!,MATCH($O107,#REF!,0)),"")</f>
        <v/>
      </c>
      <c r="U107" s="31" t="str">
        <f>IFERROR(INDEX(#REF!,MATCH($O107,#REF!,0)),"")</f>
        <v/>
      </c>
      <c r="V107" s="31" t="str">
        <f>IFERROR(INDEX(#REF!,MATCH($O107,#REF!,0)),"")</f>
        <v/>
      </c>
      <c r="W107" s="31" t="str">
        <f>IFERROR(INDEX(Parametrage!$D:$D,MATCH(P107,Parametrage!$F:$F,0)),"")</f>
        <v/>
      </c>
      <c r="X107" s="31" t="str">
        <f>IFERROR(INDEX(Parametrage!$I:$I,MATCH(P107,Parametrage!$J:$J,0)),"")</f>
        <v/>
      </c>
      <c r="Y107" s="18" t="str">
        <f>IFERROR(INDEX(Parametrage!$G:$G,MATCH(P107,Parametrage!$H:$H,0)),"")</f>
        <v/>
      </c>
      <c r="Z107" s="73" t="str">
        <f>IFERROR(INDEX(Parametrage!$K:$K,MATCH(P107,Parametrage!$L:$L,0)),"")</f>
        <v/>
      </c>
      <c r="BQ107" s="8"/>
      <c r="BR107" s="8"/>
      <c r="BS107" s="8"/>
      <c r="BT107" s="8"/>
    </row>
    <row r="108" spans="1:72" ht="16.899999999999999" customHeight="1" x14ac:dyDescent="0.2">
      <c r="A108" s="14">
        <f t="shared" si="18"/>
        <v>10</v>
      </c>
      <c r="B108" s="15">
        <f t="shared" si="20"/>
        <v>45358</v>
      </c>
      <c r="C108" s="53" t="str">
        <f>+IFERROR(INDEX(#REF!,MATCH(B108,#REF!,0)),"")</f>
        <v/>
      </c>
      <c r="D108" s="31" t="str">
        <f>IFERROR(INDEX(#REF!,MATCH(A108,#REF!,0)),"")</f>
        <v/>
      </c>
      <c r="E108" s="31" t="str">
        <f>IFERROR(INDEX(#REF!,MATCH($A108,#REF!,0)),"")</f>
        <v/>
      </c>
      <c r="F108" s="31" t="str">
        <f>IFERROR(INDEX(#REF!,MATCH($A108,#REF!,0)),"")</f>
        <v/>
      </c>
      <c r="G108" s="31" t="str">
        <f>IFERROR(INDEX(#REF!,MATCH($A108,#REF!,0)),"")</f>
        <v/>
      </c>
      <c r="H108" s="31" t="str">
        <f>IFERROR(INDEX(#REF!,MATCH($A108,#REF!,0)),"")</f>
        <v/>
      </c>
      <c r="I108" s="31"/>
      <c r="J108" s="31" t="str">
        <f>IFERROR(INDEX(Parametrage!$D:$D,MATCH(B108,Parametrage!$F:$F,0)),"")</f>
        <v/>
      </c>
      <c r="K108" s="31" t="str">
        <f>IFERROR(INDEX(Parametrage!$I:$I,MATCH(B108,Parametrage!$J:$J,0)),"")</f>
        <v/>
      </c>
      <c r="L108" s="18" t="str">
        <f>IFERROR(INDEX(Parametrage!$G:$G,MATCH(B108,Parametrage!$H:$H,0)),"")</f>
        <v/>
      </c>
      <c r="M108" s="73" t="str">
        <f>IFERROR(INDEX(Parametrage!$K:$K,MATCH(B108,Parametrage!$L:$L,0)),"")</f>
        <v/>
      </c>
      <c r="O108" s="14">
        <f t="shared" si="19"/>
        <v>14</v>
      </c>
      <c r="P108" s="15">
        <f t="shared" si="21"/>
        <v>45389</v>
      </c>
      <c r="Q108" s="53" t="str">
        <f>+IFERROR(INDEX(#REF!,MATCH(P108,#REF!,0)),"")</f>
        <v/>
      </c>
      <c r="R108" s="31" t="str">
        <f>IFERROR(INDEX(#REF!,MATCH(O108,#REF!,0)),"")</f>
        <v/>
      </c>
      <c r="S108" s="31" t="str">
        <f>IFERROR(INDEX(#REF!,MATCH($O108,#REF!,0)),"")</f>
        <v/>
      </c>
      <c r="T108" s="31" t="str">
        <f>IFERROR(INDEX(#REF!,MATCH($O108,#REF!,0)),"")</f>
        <v/>
      </c>
      <c r="U108" s="31" t="str">
        <f>IFERROR(INDEX(#REF!,MATCH($O108,#REF!,0)),"")</f>
        <v/>
      </c>
      <c r="V108" s="31" t="str">
        <f>IFERROR(INDEX(#REF!,MATCH($O108,#REF!,0)),"")</f>
        <v/>
      </c>
      <c r="W108" s="31" t="str">
        <f>IFERROR(INDEX(Parametrage!$D:$D,MATCH(P108,Parametrage!$F:$F,0)),"")</f>
        <v/>
      </c>
      <c r="X108" s="31" t="str">
        <f>IFERROR(INDEX(Parametrage!$I:$I,MATCH(P108,Parametrage!$J:$J,0)),"")</f>
        <v/>
      </c>
      <c r="Y108" s="18" t="str">
        <f>IFERROR(INDEX(Parametrage!$G:$G,MATCH(P108,Parametrage!$H:$H,0)),"")</f>
        <v/>
      </c>
      <c r="Z108" s="73" t="str">
        <f>IFERROR(INDEX(Parametrage!$K:$K,MATCH(P108,Parametrage!$L:$L,0)),"")</f>
        <v/>
      </c>
      <c r="BQ108" s="8"/>
      <c r="BR108" s="8"/>
      <c r="BS108" s="8"/>
      <c r="BT108" s="8"/>
    </row>
    <row r="109" spans="1:72" ht="16.899999999999999" customHeight="1" x14ac:dyDescent="0.2">
      <c r="A109" s="14">
        <f t="shared" si="18"/>
        <v>10</v>
      </c>
      <c r="B109" s="15">
        <f t="shared" si="20"/>
        <v>45359</v>
      </c>
      <c r="C109" s="53" t="str">
        <f>+IFERROR(INDEX(#REF!,MATCH(B109,#REF!,0)),"")</f>
        <v/>
      </c>
      <c r="D109" s="31" t="str">
        <f>IFERROR(INDEX(#REF!,MATCH(A109,#REF!,0)),"")</f>
        <v/>
      </c>
      <c r="E109" s="31" t="str">
        <f>IFERROR(INDEX(#REF!,MATCH($A109,#REF!,0)),"")</f>
        <v/>
      </c>
      <c r="F109" s="31" t="str">
        <f>IFERROR(INDEX(#REF!,MATCH($A109,#REF!,0)),"")</f>
        <v/>
      </c>
      <c r="G109" s="31" t="str">
        <f>IFERROR(INDEX(#REF!,MATCH($A109,#REF!,0)),"")</f>
        <v/>
      </c>
      <c r="H109" s="31" t="str">
        <f>IFERROR(INDEX(#REF!,MATCH($A109,#REF!,0)),"")</f>
        <v/>
      </c>
      <c r="I109" s="31"/>
      <c r="J109" s="31" t="str">
        <f>IFERROR(INDEX(Parametrage!$D:$D,MATCH(B109,Parametrage!$F:$F,0)),"")</f>
        <v/>
      </c>
      <c r="K109" s="31" t="str">
        <f>IFERROR(INDEX(Parametrage!$I:$I,MATCH(B109,Parametrage!$J:$J,0)),"")</f>
        <v/>
      </c>
      <c r="L109" s="18" t="str">
        <f>IFERROR(INDEX(Parametrage!$G:$G,MATCH(B109,Parametrage!$H:$H,0)),"")</f>
        <v/>
      </c>
      <c r="M109" s="73" t="str">
        <f>IFERROR(INDEX(Parametrage!$K:$K,MATCH(B109,Parametrage!$L:$L,0)),"")</f>
        <v/>
      </c>
      <c r="O109" s="14">
        <f t="shared" si="19"/>
        <v>15</v>
      </c>
      <c r="P109" s="15">
        <f t="shared" si="21"/>
        <v>45390</v>
      </c>
      <c r="Q109" s="53" t="str">
        <f>+IFERROR(INDEX(#REF!,MATCH(P109,#REF!,0)),"")</f>
        <v/>
      </c>
      <c r="R109" s="31" t="str">
        <f>IFERROR(INDEX(#REF!,MATCH(O109,#REF!,0)),"")</f>
        <v/>
      </c>
      <c r="S109" s="31" t="str">
        <f>IFERROR(INDEX(#REF!,MATCH($O109,#REF!,0)),"")</f>
        <v/>
      </c>
      <c r="T109" s="31" t="str">
        <f>IFERROR(INDEX(#REF!,MATCH($O109,#REF!,0)),"")</f>
        <v/>
      </c>
      <c r="U109" s="31" t="str">
        <f>IFERROR(INDEX(#REF!,MATCH($O109,#REF!,0)),"")</f>
        <v/>
      </c>
      <c r="V109" s="31" t="str">
        <f>IFERROR(INDEX(#REF!,MATCH($O109,#REF!,0)),"")</f>
        <v/>
      </c>
      <c r="W109" s="31" t="str">
        <f>IFERROR(INDEX(Parametrage!$D:$D,MATCH(P109,Parametrage!$F:$F,0)),"")</f>
        <v/>
      </c>
      <c r="X109" s="31" t="str">
        <f>IFERROR(INDEX(Parametrage!$I:$I,MATCH(P109,Parametrage!$J:$J,0)),"")</f>
        <v/>
      </c>
      <c r="Y109" s="18" t="str">
        <f>IFERROR(INDEX(Parametrage!$G:$G,MATCH(P109,Parametrage!$H:$H,0)),"")</f>
        <v/>
      </c>
      <c r="Z109" s="73" t="str">
        <f>IFERROR(INDEX(Parametrage!$K:$K,MATCH(P109,Parametrage!$L:$L,0)),"")</f>
        <v/>
      </c>
      <c r="BQ109" s="8"/>
      <c r="BR109" s="8"/>
      <c r="BS109" s="8"/>
      <c r="BT109" s="8"/>
    </row>
    <row r="110" spans="1:72" ht="16.899999999999999" customHeight="1" x14ac:dyDescent="0.2">
      <c r="A110" s="14">
        <f t="shared" si="18"/>
        <v>10</v>
      </c>
      <c r="B110" s="15">
        <f t="shared" si="20"/>
        <v>45360</v>
      </c>
      <c r="C110" s="53" t="str">
        <f>+IFERROR(INDEX(#REF!,MATCH(B110,#REF!,0)),"")</f>
        <v/>
      </c>
      <c r="D110" s="31" t="str">
        <f>IFERROR(INDEX(#REF!,MATCH(A110,#REF!,0)),"")</f>
        <v/>
      </c>
      <c r="E110" s="31" t="str">
        <f>IFERROR(INDEX(#REF!,MATCH($A110,#REF!,0)),"")</f>
        <v/>
      </c>
      <c r="F110" s="31" t="str">
        <f>IFERROR(INDEX(#REF!,MATCH($A110,#REF!,0)),"")</f>
        <v/>
      </c>
      <c r="G110" s="31" t="str">
        <f>IFERROR(INDEX(#REF!,MATCH($A110,#REF!,0)),"")</f>
        <v/>
      </c>
      <c r="H110" s="31" t="str">
        <f>IFERROR(INDEX(#REF!,MATCH($A110,#REF!,0)),"")</f>
        <v/>
      </c>
      <c r="I110" s="31"/>
      <c r="J110" s="31" t="str">
        <f>IFERROR(INDEX(Parametrage!$D:$D,MATCH(B110,Parametrage!$F:$F,0)),"")</f>
        <v/>
      </c>
      <c r="K110" s="31" t="str">
        <f>IFERROR(INDEX(Parametrage!$I:$I,MATCH(B110,Parametrage!$J:$J,0)),"")</f>
        <v/>
      </c>
      <c r="L110" s="18" t="str">
        <f>IFERROR(INDEX(Parametrage!$G:$G,MATCH(B110,Parametrage!$H:$H,0)),"")</f>
        <v/>
      </c>
      <c r="M110" s="73" t="str">
        <f>IFERROR(INDEX(Parametrage!$K:$K,MATCH(B110,Parametrage!$L:$L,0)),"")</f>
        <v/>
      </c>
      <c r="O110" s="14">
        <f t="shared" si="19"/>
        <v>15</v>
      </c>
      <c r="P110" s="15">
        <f t="shared" si="21"/>
        <v>45391</v>
      </c>
      <c r="Q110" s="53" t="str">
        <f>+IFERROR(INDEX(#REF!,MATCH(P110,#REF!,0)),"")</f>
        <v/>
      </c>
      <c r="R110" s="31" t="str">
        <f>IFERROR(INDEX(#REF!,MATCH(O110,#REF!,0)),"")</f>
        <v/>
      </c>
      <c r="S110" s="31" t="str">
        <f>IFERROR(INDEX(#REF!,MATCH($O110,#REF!,0)),"")</f>
        <v/>
      </c>
      <c r="T110" s="31" t="str">
        <f>IFERROR(INDEX(#REF!,MATCH($O110,#REF!,0)),"")</f>
        <v/>
      </c>
      <c r="U110" s="31" t="str">
        <f>IFERROR(INDEX(#REF!,MATCH($O110,#REF!,0)),"")</f>
        <v/>
      </c>
      <c r="V110" s="31" t="str">
        <f>IFERROR(INDEX(#REF!,MATCH($O110,#REF!,0)),"")</f>
        <v/>
      </c>
      <c r="W110" s="31" t="str">
        <f>IFERROR(INDEX(Parametrage!$D:$D,MATCH(P110,Parametrage!$F:$F,0)),"")</f>
        <v/>
      </c>
      <c r="X110" s="31" t="str">
        <f>IFERROR(INDEX(Parametrage!$I:$I,MATCH(P110,Parametrage!$J:$J,0)),"")</f>
        <v/>
      </c>
      <c r="Y110" s="18" t="str">
        <f>IFERROR(INDEX(Parametrage!$G:$G,MATCH(P110,Parametrage!$H:$H,0)),"")</f>
        <v/>
      </c>
      <c r="Z110" s="73" t="str">
        <f>IFERROR(INDEX(Parametrage!$K:$K,MATCH(P110,Parametrage!$L:$L,0)),"")</f>
        <v/>
      </c>
      <c r="BQ110" s="8"/>
      <c r="BR110" s="8"/>
      <c r="BS110" s="8"/>
      <c r="BT110" s="8"/>
    </row>
    <row r="111" spans="1:72" ht="16.899999999999999" customHeight="1" x14ac:dyDescent="0.2">
      <c r="A111" s="14">
        <f t="shared" si="18"/>
        <v>10</v>
      </c>
      <c r="B111" s="15">
        <f t="shared" si="20"/>
        <v>45361</v>
      </c>
      <c r="C111" s="53" t="str">
        <f>+IFERROR(INDEX(#REF!,MATCH(B111,#REF!,0)),"")</f>
        <v/>
      </c>
      <c r="D111" s="31" t="str">
        <f>IFERROR(INDEX(#REF!,MATCH(A111,#REF!,0)),"")</f>
        <v/>
      </c>
      <c r="E111" s="31" t="str">
        <f>IFERROR(INDEX(#REF!,MATCH($A111,#REF!,0)),"")</f>
        <v/>
      </c>
      <c r="F111" s="31" t="str">
        <f>IFERROR(INDEX(#REF!,MATCH($A111,#REF!,0)),"")</f>
        <v/>
      </c>
      <c r="G111" s="31" t="str">
        <f>IFERROR(INDEX(#REF!,MATCH($A111,#REF!,0)),"")</f>
        <v/>
      </c>
      <c r="H111" s="31" t="str">
        <f>IFERROR(INDEX(#REF!,MATCH($A111,#REF!,0)),"")</f>
        <v/>
      </c>
      <c r="I111" s="31"/>
      <c r="J111" s="31" t="str">
        <f>IFERROR(INDEX(Parametrage!$D:$D,MATCH(B111,Parametrage!$F:$F,0)),"")</f>
        <v/>
      </c>
      <c r="K111" s="31" t="str">
        <f>IFERROR(INDEX(Parametrage!$I:$I,MATCH(B111,Parametrage!$J:$J,0)),"")</f>
        <v/>
      </c>
      <c r="L111" s="18" t="str">
        <f>IFERROR(INDEX(Parametrage!$G:$G,MATCH(B111,Parametrage!$H:$H,0)),"")</f>
        <v/>
      </c>
      <c r="M111" s="73" t="str">
        <f>IFERROR(INDEX(Parametrage!$K:$K,MATCH(B111,Parametrage!$L:$L,0)),"")</f>
        <v/>
      </c>
      <c r="O111" s="14">
        <f t="shared" si="19"/>
        <v>15</v>
      </c>
      <c r="P111" s="15">
        <f t="shared" si="21"/>
        <v>45392</v>
      </c>
      <c r="Q111" s="53" t="str">
        <f>+IFERROR(INDEX(#REF!,MATCH(P111,#REF!,0)),"")</f>
        <v/>
      </c>
      <c r="R111" s="31" t="str">
        <f>IFERROR(INDEX(#REF!,MATCH(O111,#REF!,0)),"")</f>
        <v/>
      </c>
      <c r="S111" s="31" t="str">
        <f>IFERROR(INDEX(#REF!,MATCH($O111,#REF!,0)),"")</f>
        <v/>
      </c>
      <c r="T111" s="31" t="str">
        <f>IFERROR(INDEX(#REF!,MATCH($O111,#REF!,0)),"")</f>
        <v/>
      </c>
      <c r="U111" s="31" t="str">
        <f>IFERROR(INDEX(#REF!,MATCH($O111,#REF!,0)),"")</f>
        <v/>
      </c>
      <c r="V111" s="31" t="str">
        <f>IFERROR(INDEX(#REF!,MATCH($O111,#REF!,0)),"")</f>
        <v/>
      </c>
      <c r="W111" s="31" t="str">
        <f>IFERROR(INDEX(Parametrage!$D:$D,MATCH(P111,Parametrage!$F:$F,0)),"")</f>
        <v/>
      </c>
      <c r="X111" s="31" t="str">
        <f>IFERROR(INDEX(Parametrage!$I:$I,MATCH(P111,Parametrage!$J:$J,0)),"")</f>
        <v/>
      </c>
      <c r="Y111" s="18" t="str">
        <f>IFERROR(INDEX(Parametrage!$G:$G,MATCH(P111,Parametrage!$H:$H,0)),"")</f>
        <v/>
      </c>
      <c r="Z111" s="73" t="str">
        <f>IFERROR(INDEX(Parametrage!$K:$K,MATCH(P111,Parametrage!$L:$L,0)),"")</f>
        <v/>
      </c>
      <c r="BQ111" s="8"/>
      <c r="BR111" s="8"/>
      <c r="BS111" s="8"/>
      <c r="BT111" s="8"/>
    </row>
    <row r="112" spans="1:72" ht="16.899999999999999" customHeight="1" x14ac:dyDescent="0.2">
      <c r="A112" s="14">
        <f t="shared" si="18"/>
        <v>11</v>
      </c>
      <c r="B112" s="15">
        <f t="shared" si="20"/>
        <v>45362</v>
      </c>
      <c r="C112" s="53" t="str">
        <f>+IFERROR(INDEX(#REF!,MATCH(B112,#REF!,0)),"")</f>
        <v/>
      </c>
      <c r="D112" s="31" t="str">
        <f>IFERROR(INDEX(#REF!,MATCH(A112,#REF!,0)),"")</f>
        <v/>
      </c>
      <c r="E112" s="31" t="str">
        <f>IFERROR(INDEX(#REF!,MATCH($A112,#REF!,0)),"")</f>
        <v/>
      </c>
      <c r="F112" s="31" t="str">
        <f>IFERROR(INDEX(#REF!,MATCH($A112,#REF!,0)),"")</f>
        <v/>
      </c>
      <c r="G112" s="31" t="str">
        <f>IFERROR(INDEX(#REF!,MATCH($A112,#REF!,0)),"")</f>
        <v/>
      </c>
      <c r="H112" s="31" t="str">
        <f>IFERROR(INDEX(#REF!,MATCH($A112,#REF!,0)),"")</f>
        <v/>
      </c>
      <c r="I112" s="31"/>
      <c r="J112" s="31" t="str">
        <f>IFERROR(INDEX(Parametrage!$D:$D,MATCH(B112,Parametrage!$F:$F,0)),"")</f>
        <v/>
      </c>
      <c r="K112" s="31" t="str">
        <f>IFERROR(INDEX(Parametrage!$I:$I,MATCH(B112,Parametrage!$J:$J,0)),"")</f>
        <v/>
      </c>
      <c r="L112" s="18" t="str">
        <f>IFERROR(INDEX(Parametrage!$G:$G,MATCH(B112,Parametrage!$H:$H,0)),"")</f>
        <v/>
      </c>
      <c r="M112" s="73" t="str">
        <f>IFERROR(INDEX(Parametrage!$K:$K,MATCH(B112,Parametrage!$L:$L,0)),"")</f>
        <v/>
      </c>
      <c r="O112" s="14">
        <f t="shared" si="19"/>
        <v>15</v>
      </c>
      <c r="P112" s="15">
        <f t="shared" si="21"/>
        <v>45393</v>
      </c>
      <c r="Q112" s="53" t="str">
        <f>+IFERROR(INDEX(#REF!,MATCH(P112,#REF!,0)),"")</f>
        <v/>
      </c>
      <c r="R112" s="31" t="str">
        <f>IFERROR(INDEX(#REF!,MATCH(O112,#REF!,0)),"")</f>
        <v/>
      </c>
      <c r="S112" s="31" t="str">
        <f>IFERROR(INDEX(#REF!,MATCH($O112,#REF!,0)),"")</f>
        <v/>
      </c>
      <c r="T112" s="31" t="str">
        <f>IFERROR(INDEX(#REF!,MATCH($O112,#REF!,0)),"")</f>
        <v/>
      </c>
      <c r="U112" s="31" t="str">
        <f>IFERROR(INDEX(#REF!,MATCH($O112,#REF!,0)),"")</f>
        <v/>
      </c>
      <c r="V112" s="31" t="str">
        <f>IFERROR(INDEX(#REF!,MATCH($O112,#REF!,0)),"")</f>
        <v/>
      </c>
      <c r="W112" s="31" t="str">
        <f>IFERROR(INDEX(Parametrage!$D:$D,MATCH(P112,Parametrage!$F:$F,0)),"")</f>
        <v/>
      </c>
      <c r="X112" s="31" t="str">
        <f>IFERROR(INDEX(Parametrage!$I:$I,MATCH(P112,Parametrage!$J:$J,0)),"")</f>
        <v/>
      </c>
      <c r="Y112" s="18" t="str">
        <f>IFERROR(INDEX(Parametrage!$G:$G,MATCH(P112,Parametrage!$H:$H,0)),"")</f>
        <v/>
      </c>
      <c r="Z112" s="73" t="str">
        <f>IFERROR(INDEX(Parametrage!$K:$K,MATCH(P112,Parametrage!$L:$L,0)),"")</f>
        <v/>
      </c>
      <c r="BQ112" s="8"/>
      <c r="BR112" s="8"/>
      <c r="BS112" s="8"/>
      <c r="BT112" s="8"/>
    </row>
    <row r="113" spans="1:72" ht="16.899999999999999" customHeight="1" x14ac:dyDescent="0.2">
      <c r="A113" s="14">
        <f t="shared" si="18"/>
        <v>11</v>
      </c>
      <c r="B113" s="15">
        <f t="shared" si="20"/>
        <v>45363</v>
      </c>
      <c r="C113" s="53" t="str">
        <f>+IFERROR(INDEX(#REF!,MATCH(B113,#REF!,0)),"")</f>
        <v/>
      </c>
      <c r="D113" s="31" t="str">
        <f>IFERROR(INDEX(#REF!,MATCH(A113,#REF!,0)),"")</f>
        <v/>
      </c>
      <c r="E113" s="31" t="str">
        <f>IFERROR(INDEX(#REF!,MATCH($A113,#REF!,0)),"")</f>
        <v/>
      </c>
      <c r="F113" s="31" t="str">
        <f>IFERROR(INDEX(#REF!,MATCH($A113,#REF!,0)),"")</f>
        <v/>
      </c>
      <c r="G113" s="31" t="str">
        <f>IFERROR(INDEX(#REF!,MATCH($A113,#REF!,0)),"")</f>
        <v/>
      </c>
      <c r="H113" s="31" t="str">
        <f>IFERROR(INDEX(#REF!,MATCH($A113,#REF!,0)),"")</f>
        <v/>
      </c>
      <c r="I113" s="31"/>
      <c r="J113" s="31" t="str">
        <f>IFERROR(INDEX(Parametrage!$D:$D,MATCH(B113,Parametrage!$F:$F,0)),"")</f>
        <v/>
      </c>
      <c r="K113" s="31" t="str">
        <f>IFERROR(INDEX(Parametrage!$I:$I,MATCH(B113,Parametrage!$J:$J,0)),"")</f>
        <v/>
      </c>
      <c r="L113" s="18" t="str">
        <f>IFERROR(INDEX(Parametrage!$G:$G,MATCH(B113,Parametrage!$H:$H,0)),"")</f>
        <v/>
      </c>
      <c r="M113" s="73" t="str">
        <f>IFERROR(INDEX(Parametrage!$K:$K,MATCH(B113,Parametrage!$L:$L,0)),"")</f>
        <v/>
      </c>
      <c r="O113" s="14">
        <f t="shared" si="19"/>
        <v>15</v>
      </c>
      <c r="P113" s="15">
        <f t="shared" si="21"/>
        <v>45394</v>
      </c>
      <c r="Q113" s="53" t="str">
        <f>+IFERROR(INDEX(#REF!,MATCH(P113,#REF!,0)),"")</f>
        <v/>
      </c>
      <c r="R113" s="31" t="str">
        <f>IFERROR(INDEX(#REF!,MATCH(O113,#REF!,0)),"")</f>
        <v/>
      </c>
      <c r="S113" s="31" t="str">
        <f>IFERROR(INDEX(#REF!,MATCH($O113,#REF!,0)),"")</f>
        <v/>
      </c>
      <c r="T113" s="31" t="str">
        <f>IFERROR(INDEX(#REF!,MATCH($O113,#REF!,0)),"")</f>
        <v/>
      </c>
      <c r="U113" s="31" t="str">
        <f>IFERROR(INDEX(#REF!,MATCH($O113,#REF!,0)),"")</f>
        <v/>
      </c>
      <c r="V113" s="31" t="str">
        <f>IFERROR(INDEX(#REF!,MATCH($O113,#REF!,0)),"")</f>
        <v/>
      </c>
      <c r="W113" s="31" t="str">
        <f>IFERROR(INDEX(Parametrage!$D:$D,MATCH(P113,Parametrage!$F:$F,0)),"")</f>
        <v/>
      </c>
      <c r="X113" s="31" t="str">
        <f>IFERROR(INDEX(Parametrage!$I:$I,MATCH(P113,Parametrage!$J:$J,0)),"")</f>
        <v/>
      </c>
      <c r="Y113" s="18" t="str">
        <f>IFERROR(INDEX(Parametrage!$G:$G,MATCH(P113,Parametrage!$H:$H,0)),"")</f>
        <v/>
      </c>
      <c r="Z113" s="73" t="str">
        <f>IFERROR(INDEX(Parametrage!$K:$K,MATCH(P113,Parametrage!$L:$L,0)),"")</f>
        <v/>
      </c>
      <c r="BQ113" s="8"/>
      <c r="BR113" s="8"/>
      <c r="BS113" s="8"/>
      <c r="BT113" s="8"/>
    </row>
    <row r="114" spans="1:72" ht="16.899999999999999" customHeight="1" x14ac:dyDescent="0.2">
      <c r="A114" s="14">
        <f t="shared" si="18"/>
        <v>11</v>
      </c>
      <c r="B114" s="15">
        <f t="shared" si="20"/>
        <v>45364</v>
      </c>
      <c r="C114" s="53" t="str">
        <f>+IFERROR(INDEX(#REF!,MATCH(B114,#REF!,0)),"")</f>
        <v/>
      </c>
      <c r="D114" s="31" t="str">
        <f>IFERROR(INDEX(#REF!,MATCH(A114,#REF!,0)),"")</f>
        <v/>
      </c>
      <c r="E114" s="31" t="str">
        <f>IFERROR(INDEX(#REF!,MATCH($A114,#REF!,0)),"")</f>
        <v/>
      </c>
      <c r="F114" s="31" t="str">
        <f>IFERROR(INDEX(#REF!,MATCH($A114,#REF!,0)),"")</f>
        <v/>
      </c>
      <c r="G114" s="31" t="str">
        <f>IFERROR(INDEX(#REF!,MATCH($A114,#REF!,0)),"")</f>
        <v/>
      </c>
      <c r="H114" s="31" t="str">
        <f>IFERROR(INDEX(#REF!,MATCH($A114,#REF!,0)),"")</f>
        <v/>
      </c>
      <c r="I114" s="31"/>
      <c r="J114" s="31" t="str">
        <f>IFERROR(INDEX(Parametrage!$D:$D,MATCH(B114,Parametrage!$F:$F,0)),"")</f>
        <v/>
      </c>
      <c r="K114" s="31" t="str">
        <f>IFERROR(INDEX(Parametrage!$I:$I,MATCH(B114,Parametrage!$J:$J,0)),"")</f>
        <v/>
      </c>
      <c r="L114" s="18" t="str">
        <f>IFERROR(INDEX(Parametrage!$G:$G,MATCH(B114,Parametrage!$H:$H,0)),"")</f>
        <v/>
      </c>
      <c r="M114" s="73" t="str">
        <f>IFERROR(INDEX(Parametrage!$K:$K,MATCH(B114,Parametrage!$L:$L,0)),"")</f>
        <v/>
      </c>
      <c r="O114" s="14">
        <f t="shared" si="19"/>
        <v>15</v>
      </c>
      <c r="P114" s="15">
        <f t="shared" si="21"/>
        <v>45395</v>
      </c>
      <c r="Q114" s="53" t="str">
        <f>+IFERROR(INDEX(#REF!,MATCH(P114,#REF!,0)),"")</f>
        <v/>
      </c>
      <c r="R114" s="31" t="str">
        <f>IFERROR(INDEX(#REF!,MATCH(O114,#REF!,0)),"")</f>
        <v/>
      </c>
      <c r="S114" s="31" t="str">
        <f>IFERROR(INDEX(#REF!,MATCH($O114,#REF!,0)),"")</f>
        <v/>
      </c>
      <c r="T114" s="31" t="str">
        <f>IFERROR(INDEX(#REF!,MATCH($O114,#REF!,0)),"")</f>
        <v/>
      </c>
      <c r="U114" s="31" t="str">
        <f>IFERROR(INDEX(#REF!,MATCH($O114,#REF!,0)),"")</f>
        <v/>
      </c>
      <c r="V114" s="31" t="str">
        <f>IFERROR(INDEX(#REF!,MATCH($O114,#REF!,0)),"")</f>
        <v/>
      </c>
      <c r="W114" s="31" t="str">
        <f>IFERROR(INDEX(Parametrage!$D:$D,MATCH(P114,Parametrage!$F:$F,0)),"")</f>
        <v/>
      </c>
      <c r="X114" s="31" t="str">
        <f>IFERROR(INDEX(Parametrage!$I:$I,MATCH(P114,Parametrage!$J:$J,0)),"")</f>
        <v/>
      </c>
      <c r="Y114" s="18" t="str">
        <f>IFERROR(INDEX(Parametrage!$G:$G,MATCH(P114,Parametrage!$H:$H,0)),"")</f>
        <v/>
      </c>
      <c r="Z114" s="73" t="str">
        <f>IFERROR(INDEX(Parametrage!$K:$K,MATCH(P114,Parametrage!$L:$L,0)),"")</f>
        <v/>
      </c>
      <c r="BQ114" s="8"/>
      <c r="BR114" s="8"/>
      <c r="BS114" s="8"/>
      <c r="BT114" s="8"/>
    </row>
    <row r="115" spans="1:72" ht="16.899999999999999" customHeight="1" x14ac:dyDescent="0.2">
      <c r="A115" s="14">
        <f t="shared" si="18"/>
        <v>11</v>
      </c>
      <c r="B115" s="15">
        <f t="shared" si="20"/>
        <v>45365</v>
      </c>
      <c r="C115" s="53" t="str">
        <f>+IFERROR(INDEX(#REF!,MATCH(B115,#REF!,0)),"")</f>
        <v/>
      </c>
      <c r="D115" s="31" t="str">
        <f>IFERROR(INDEX(#REF!,MATCH(A115,#REF!,0)),"")</f>
        <v/>
      </c>
      <c r="E115" s="31" t="str">
        <f>IFERROR(INDEX(#REF!,MATCH($A115,#REF!,0)),"")</f>
        <v/>
      </c>
      <c r="F115" s="31" t="str">
        <f>IFERROR(INDEX(#REF!,MATCH($A115,#REF!,0)),"")</f>
        <v/>
      </c>
      <c r="G115" s="31" t="str">
        <f>IFERROR(INDEX(#REF!,MATCH($A115,#REF!,0)),"")</f>
        <v/>
      </c>
      <c r="H115" s="31" t="str">
        <f>IFERROR(INDEX(#REF!,MATCH($A115,#REF!,0)),"")</f>
        <v/>
      </c>
      <c r="I115" s="31"/>
      <c r="J115" s="31" t="str">
        <f>IFERROR(INDEX(Parametrage!$D:$D,MATCH(B115,Parametrage!$F:$F,0)),"")</f>
        <v/>
      </c>
      <c r="K115" s="31" t="str">
        <f>IFERROR(INDEX(Parametrage!$I:$I,MATCH(B115,Parametrage!$J:$J,0)),"")</f>
        <v/>
      </c>
      <c r="L115" s="18" t="str">
        <f>IFERROR(INDEX(Parametrage!$G:$G,MATCH(B115,Parametrage!$H:$H,0)),"")</f>
        <v/>
      </c>
      <c r="M115" s="73" t="str">
        <f>IFERROR(INDEX(Parametrage!$K:$K,MATCH(B115,Parametrage!$L:$L,0)),"")</f>
        <v/>
      </c>
      <c r="O115" s="14">
        <f t="shared" si="19"/>
        <v>15</v>
      </c>
      <c r="P115" s="15">
        <f t="shared" si="21"/>
        <v>45396</v>
      </c>
      <c r="Q115" s="53" t="str">
        <f>+IFERROR(INDEX(#REF!,MATCH(P115,#REF!,0)),"")</f>
        <v/>
      </c>
      <c r="R115" s="31" t="str">
        <f>IFERROR(INDEX(#REF!,MATCH(O115,#REF!,0)),"")</f>
        <v/>
      </c>
      <c r="S115" s="31" t="str">
        <f>IFERROR(INDEX(#REF!,MATCH($O115,#REF!,0)),"")</f>
        <v/>
      </c>
      <c r="T115" s="31" t="str">
        <f>IFERROR(INDEX(#REF!,MATCH($O115,#REF!,0)),"")</f>
        <v/>
      </c>
      <c r="U115" s="31" t="str">
        <f>IFERROR(INDEX(#REF!,MATCH($O115,#REF!,0)),"")</f>
        <v/>
      </c>
      <c r="V115" s="31" t="str">
        <f>IFERROR(INDEX(#REF!,MATCH($O115,#REF!,0)),"")</f>
        <v/>
      </c>
      <c r="W115" s="31" t="str">
        <f>IFERROR(INDEX(Parametrage!$D:$D,MATCH(P115,Parametrage!$F:$F,0)),"")</f>
        <v/>
      </c>
      <c r="X115" s="31" t="str">
        <f>IFERROR(INDEX(Parametrage!$I:$I,MATCH(P115,Parametrage!$J:$J,0)),"")</f>
        <v/>
      </c>
      <c r="Y115" s="18" t="str">
        <f>IFERROR(INDEX(Parametrage!$G:$G,MATCH(P115,Parametrage!$H:$H,0)),"")</f>
        <v/>
      </c>
      <c r="Z115" s="73" t="str">
        <f>IFERROR(INDEX(Parametrage!$K:$K,MATCH(P115,Parametrage!$L:$L,0)),"")</f>
        <v/>
      </c>
      <c r="BQ115" s="8"/>
      <c r="BR115" s="8"/>
      <c r="BS115" s="8"/>
      <c r="BT115" s="8"/>
    </row>
    <row r="116" spans="1:72" ht="16.899999999999999" customHeight="1" x14ac:dyDescent="0.2">
      <c r="A116" s="14">
        <f t="shared" si="18"/>
        <v>11</v>
      </c>
      <c r="B116" s="15">
        <f t="shared" si="20"/>
        <v>45366</v>
      </c>
      <c r="C116" s="53" t="str">
        <f>+IFERROR(INDEX(#REF!,MATCH(B116,#REF!,0)),"")</f>
        <v/>
      </c>
      <c r="D116" s="31" t="str">
        <f>IFERROR(INDEX(#REF!,MATCH(A116,#REF!,0)),"")</f>
        <v/>
      </c>
      <c r="E116" s="31" t="str">
        <f>IFERROR(INDEX(#REF!,MATCH($A116,#REF!,0)),"")</f>
        <v/>
      </c>
      <c r="F116" s="31" t="str">
        <f>IFERROR(INDEX(#REF!,MATCH($A116,#REF!,0)),"")</f>
        <v/>
      </c>
      <c r="G116" s="31" t="str">
        <f>IFERROR(INDEX(#REF!,MATCH($A116,#REF!,0)),"")</f>
        <v/>
      </c>
      <c r="H116" s="31" t="str">
        <f>IFERROR(INDEX(#REF!,MATCH($A116,#REF!,0)),"")</f>
        <v/>
      </c>
      <c r="I116" s="31"/>
      <c r="J116" s="31" t="str">
        <f>IFERROR(INDEX(Parametrage!$D:$D,MATCH(B116,Parametrage!$F:$F,0)),"")</f>
        <v/>
      </c>
      <c r="K116" s="31" t="str">
        <f>IFERROR(INDEX(Parametrage!$I:$I,MATCH(B116,Parametrage!$J:$J,0)),"")</f>
        <v/>
      </c>
      <c r="L116" s="18" t="str">
        <f>IFERROR(INDEX(Parametrage!$G:$G,MATCH(B116,Parametrage!$H:$H,0)),"")</f>
        <v/>
      </c>
      <c r="M116" s="73" t="str">
        <f>IFERROR(INDEX(Parametrage!$K:$K,MATCH(B116,Parametrage!$L:$L,0)),"")</f>
        <v/>
      </c>
      <c r="O116" s="14">
        <f t="shared" si="19"/>
        <v>16</v>
      </c>
      <c r="P116" s="15">
        <f t="shared" si="21"/>
        <v>45397</v>
      </c>
      <c r="Q116" s="53" t="str">
        <f>+IFERROR(INDEX(#REF!,MATCH(P116,#REF!,0)),"")</f>
        <v/>
      </c>
      <c r="R116" s="31" t="str">
        <f>IFERROR(INDEX(#REF!,MATCH(O116,#REF!,0)),"")</f>
        <v/>
      </c>
      <c r="S116" s="31" t="str">
        <f>IFERROR(INDEX(#REF!,MATCH($O116,#REF!,0)),"")</f>
        <v/>
      </c>
      <c r="T116" s="31" t="str">
        <f>IFERROR(INDEX(#REF!,MATCH($O116,#REF!,0)),"")</f>
        <v/>
      </c>
      <c r="U116" s="31" t="str">
        <f>IFERROR(INDEX(#REF!,MATCH($O116,#REF!,0)),"")</f>
        <v/>
      </c>
      <c r="V116" s="31" t="str">
        <f>IFERROR(INDEX(#REF!,MATCH($O116,#REF!,0)),"")</f>
        <v/>
      </c>
      <c r="W116" s="31" t="str">
        <f>IFERROR(INDEX(Parametrage!$D:$D,MATCH(P116,Parametrage!$F:$F,0)),"")</f>
        <v/>
      </c>
      <c r="X116" s="31" t="str">
        <f>IFERROR(INDEX(Parametrage!$I:$I,MATCH(P116,Parametrage!$J:$J,0)),"")</f>
        <v/>
      </c>
      <c r="Y116" s="18" t="str">
        <f>IFERROR(INDEX(Parametrage!$G:$G,MATCH(P116,Parametrage!$H:$H,0)),"")</f>
        <v/>
      </c>
      <c r="Z116" s="73" t="str">
        <f>IFERROR(INDEX(Parametrage!$K:$K,MATCH(P116,Parametrage!$L:$L,0)),"")</f>
        <v/>
      </c>
      <c r="BQ116" s="8"/>
      <c r="BR116" s="8"/>
      <c r="BS116" s="8"/>
      <c r="BT116" s="8"/>
    </row>
    <row r="117" spans="1:72" ht="16.899999999999999" customHeight="1" x14ac:dyDescent="0.2">
      <c r="A117" s="14">
        <f t="shared" si="18"/>
        <v>11</v>
      </c>
      <c r="B117" s="15">
        <f t="shared" si="20"/>
        <v>45367</v>
      </c>
      <c r="C117" s="53" t="str">
        <f>+IFERROR(INDEX(#REF!,MATCH(B117,#REF!,0)),"")</f>
        <v/>
      </c>
      <c r="D117" s="31" t="str">
        <f>IFERROR(INDEX(#REF!,MATCH(A117,#REF!,0)),"")</f>
        <v/>
      </c>
      <c r="E117" s="31" t="str">
        <f>IFERROR(INDEX(#REF!,MATCH($A117,#REF!,0)),"")</f>
        <v/>
      </c>
      <c r="F117" s="31" t="str">
        <f>IFERROR(INDEX(#REF!,MATCH($A117,#REF!,0)),"")</f>
        <v/>
      </c>
      <c r="G117" s="31" t="str">
        <f>IFERROR(INDEX(#REF!,MATCH($A117,#REF!,0)),"")</f>
        <v/>
      </c>
      <c r="H117" s="31" t="str">
        <f>IFERROR(INDEX(#REF!,MATCH($A117,#REF!,0)),"")</f>
        <v/>
      </c>
      <c r="I117" s="31"/>
      <c r="J117" s="31" t="str">
        <f>IFERROR(INDEX(Parametrage!$D:$D,MATCH(B117,Parametrage!$F:$F,0)),"")</f>
        <v/>
      </c>
      <c r="K117" s="31" t="str">
        <f>IFERROR(INDEX(Parametrage!$I:$I,MATCH(B117,Parametrage!$J:$J,0)),"")</f>
        <v/>
      </c>
      <c r="L117" s="18" t="str">
        <f>IFERROR(INDEX(Parametrage!$G:$G,MATCH(B117,Parametrage!$H:$H,0)),"")</f>
        <v/>
      </c>
      <c r="M117" s="73" t="str">
        <f>IFERROR(INDEX(Parametrage!$K:$K,MATCH(B117,Parametrage!$L:$L,0)),"")</f>
        <v/>
      </c>
      <c r="O117" s="14">
        <f t="shared" si="19"/>
        <v>16</v>
      </c>
      <c r="P117" s="15">
        <f t="shared" si="21"/>
        <v>45398</v>
      </c>
      <c r="Q117" s="53" t="str">
        <f>+IFERROR(INDEX(#REF!,MATCH(P117,#REF!,0)),"")</f>
        <v/>
      </c>
      <c r="R117" s="31" t="str">
        <f>IFERROR(INDEX(#REF!,MATCH(O117,#REF!,0)),"")</f>
        <v/>
      </c>
      <c r="S117" s="31" t="str">
        <f>IFERROR(INDEX(#REF!,MATCH($O117,#REF!,0)),"")</f>
        <v/>
      </c>
      <c r="T117" s="31" t="str">
        <f>IFERROR(INDEX(#REF!,MATCH($O117,#REF!,0)),"")</f>
        <v/>
      </c>
      <c r="U117" s="31" t="str">
        <f>IFERROR(INDEX(#REF!,MATCH($O117,#REF!,0)),"")</f>
        <v/>
      </c>
      <c r="V117" s="31" t="str">
        <f>IFERROR(INDEX(#REF!,MATCH($O117,#REF!,0)),"")</f>
        <v/>
      </c>
      <c r="W117" s="31" t="str">
        <f>IFERROR(INDEX(Parametrage!$D:$D,MATCH(P117,Parametrage!$F:$F,0)),"")</f>
        <v/>
      </c>
      <c r="X117" s="31" t="str">
        <f>IFERROR(INDEX(Parametrage!$I:$I,MATCH(P117,Parametrage!$J:$J,0)),"")</f>
        <v/>
      </c>
      <c r="Y117" s="18" t="str">
        <f>IFERROR(INDEX(Parametrage!$G:$G,MATCH(P117,Parametrage!$H:$H,0)),"")</f>
        <v/>
      </c>
      <c r="Z117" s="73" t="str">
        <f>IFERROR(INDEX(Parametrage!$K:$K,MATCH(P117,Parametrage!$L:$L,0)),"")</f>
        <v/>
      </c>
      <c r="BQ117" s="8"/>
      <c r="BR117" s="8"/>
      <c r="BS117" s="8"/>
      <c r="BT117" s="8"/>
    </row>
    <row r="118" spans="1:72" ht="16.899999999999999" customHeight="1" x14ac:dyDescent="0.2">
      <c r="A118" s="14">
        <f t="shared" si="18"/>
        <v>11</v>
      </c>
      <c r="B118" s="15">
        <f t="shared" si="20"/>
        <v>45368</v>
      </c>
      <c r="C118" s="53" t="str">
        <f>+IFERROR(INDEX(#REF!,MATCH(B118,#REF!,0)),"")</f>
        <v/>
      </c>
      <c r="D118" s="31" t="str">
        <f>IFERROR(INDEX(#REF!,MATCH(A118,#REF!,0)),"")</f>
        <v/>
      </c>
      <c r="E118" s="31" t="str">
        <f>IFERROR(INDEX(#REF!,MATCH($A118,#REF!,0)),"")</f>
        <v/>
      </c>
      <c r="F118" s="31" t="str">
        <f>IFERROR(INDEX(#REF!,MATCH($A118,#REF!,0)),"")</f>
        <v/>
      </c>
      <c r="G118" s="31" t="str">
        <f>IFERROR(INDEX(#REF!,MATCH($A118,#REF!,0)),"")</f>
        <v/>
      </c>
      <c r="H118" s="31" t="str">
        <f>IFERROR(INDEX(#REF!,MATCH($A118,#REF!,0)),"")</f>
        <v/>
      </c>
      <c r="I118" s="31"/>
      <c r="J118" s="31" t="str">
        <f>IFERROR(INDEX(Parametrage!$D:$D,MATCH(B118,Parametrage!$F:$F,0)),"")</f>
        <v/>
      </c>
      <c r="K118" s="31" t="str">
        <f>IFERROR(INDEX(Parametrage!$I:$I,MATCH(B118,Parametrage!$J:$J,0)),"")</f>
        <v/>
      </c>
      <c r="L118" s="18" t="str">
        <f>IFERROR(INDEX(Parametrage!$G:$G,MATCH(B118,Parametrage!$H:$H,0)),"")</f>
        <v/>
      </c>
      <c r="M118" s="73" t="str">
        <f>IFERROR(INDEX(Parametrage!$K:$K,MATCH(B118,Parametrage!$L:$L,0)),"")</f>
        <v/>
      </c>
      <c r="O118" s="14">
        <f t="shared" si="19"/>
        <v>16</v>
      </c>
      <c r="P118" s="15">
        <f t="shared" si="21"/>
        <v>45399</v>
      </c>
      <c r="Q118" s="53" t="str">
        <f>+IFERROR(INDEX(#REF!,MATCH(P118,#REF!,0)),"")</f>
        <v/>
      </c>
      <c r="R118" s="31" t="str">
        <f>IFERROR(INDEX(#REF!,MATCH(O118,#REF!,0)),"")</f>
        <v/>
      </c>
      <c r="S118" s="31" t="str">
        <f>IFERROR(INDEX(#REF!,MATCH($O118,#REF!,0)),"")</f>
        <v/>
      </c>
      <c r="T118" s="31" t="str">
        <f>IFERROR(INDEX(#REF!,MATCH($O118,#REF!,0)),"")</f>
        <v/>
      </c>
      <c r="U118" s="31" t="str">
        <f>IFERROR(INDEX(#REF!,MATCH($O118,#REF!,0)),"")</f>
        <v/>
      </c>
      <c r="V118" s="31" t="str">
        <f>IFERROR(INDEX(#REF!,MATCH($O118,#REF!,0)),"")</f>
        <v/>
      </c>
      <c r="W118" s="31" t="str">
        <f>IFERROR(INDEX(Parametrage!$D:$D,MATCH(P118,Parametrage!$F:$F,0)),"")</f>
        <v/>
      </c>
      <c r="X118" s="31" t="str">
        <f>IFERROR(INDEX(Parametrage!$I:$I,MATCH(P118,Parametrage!$J:$J,0)),"")</f>
        <v/>
      </c>
      <c r="Y118" s="18" t="str">
        <f>IFERROR(INDEX(Parametrage!$G:$G,MATCH(P118,Parametrage!$H:$H,0)),"")</f>
        <v/>
      </c>
      <c r="Z118" s="73" t="str">
        <f>IFERROR(INDEX(Parametrage!$K:$K,MATCH(P118,Parametrage!$L:$L,0)),"")</f>
        <v/>
      </c>
      <c r="BQ118" s="8"/>
      <c r="BR118" s="8"/>
      <c r="BS118" s="8"/>
      <c r="BT118" s="8"/>
    </row>
    <row r="119" spans="1:72" ht="16.899999999999999" customHeight="1" x14ac:dyDescent="0.2">
      <c r="A119" s="14">
        <f t="shared" si="18"/>
        <v>12</v>
      </c>
      <c r="B119" s="15">
        <f t="shared" si="20"/>
        <v>45369</v>
      </c>
      <c r="C119" s="53" t="str">
        <f>+IFERROR(INDEX(#REF!,MATCH(B119,#REF!,0)),"")</f>
        <v/>
      </c>
      <c r="D119" s="31" t="str">
        <f>IFERROR(INDEX(#REF!,MATCH(A119,#REF!,0)),"")</f>
        <v/>
      </c>
      <c r="E119" s="31" t="str">
        <f>IFERROR(INDEX(#REF!,MATCH($A119,#REF!,0)),"")</f>
        <v/>
      </c>
      <c r="F119" s="31" t="str">
        <f>IFERROR(INDEX(#REF!,MATCH($A119,#REF!,0)),"")</f>
        <v/>
      </c>
      <c r="G119" s="31" t="str">
        <f>IFERROR(INDEX(#REF!,MATCH($A119,#REF!,0)),"")</f>
        <v/>
      </c>
      <c r="H119" s="31" t="str">
        <f>IFERROR(INDEX(#REF!,MATCH($A119,#REF!,0)),"")</f>
        <v/>
      </c>
      <c r="I119" s="31"/>
      <c r="J119" s="31" t="str">
        <f>IFERROR(INDEX(Parametrage!$D:$D,MATCH(B119,Parametrage!$F:$F,0)),"")</f>
        <v/>
      </c>
      <c r="K119" s="31" t="str">
        <f>IFERROR(INDEX(Parametrage!$I:$I,MATCH(B119,Parametrage!$J:$J,0)),"")</f>
        <v/>
      </c>
      <c r="L119" s="18" t="str">
        <f>IFERROR(INDEX(Parametrage!$G:$G,MATCH(B119,Parametrage!$H:$H,0)),"")</f>
        <v/>
      </c>
      <c r="M119" s="73" t="str">
        <f>IFERROR(INDEX(Parametrage!$K:$K,MATCH(B119,Parametrage!$L:$L,0)),"")</f>
        <v/>
      </c>
      <c r="O119" s="14">
        <f t="shared" si="19"/>
        <v>16</v>
      </c>
      <c r="P119" s="15">
        <f t="shared" si="21"/>
        <v>45400</v>
      </c>
      <c r="Q119" s="53" t="str">
        <f>+IFERROR(INDEX(#REF!,MATCH(P119,#REF!,0)),"")</f>
        <v/>
      </c>
      <c r="R119" s="31" t="str">
        <f>IFERROR(INDEX(#REF!,MATCH(O119,#REF!,0)),"")</f>
        <v/>
      </c>
      <c r="S119" s="31" t="str">
        <f>IFERROR(INDEX(#REF!,MATCH($O119,#REF!,0)),"")</f>
        <v/>
      </c>
      <c r="T119" s="31" t="str">
        <f>IFERROR(INDEX(#REF!,MATCH($O119,#REF!,0)),"")</f>
        <v/>
      </c>
      <c r="U119" s="31" t="str">
        <f>IFERROR(INDEX(#REF!,MATCH($O119,#REF!,0)),"")</f>
        <v/>
      </c>
      <c r="V119" s="31" t="str">
        <f>IFERROR(INDEX(#REF!,MATCH($O119,#REF!,0)),"")</f>
        <v/>
      </c>
      <c r="W119" s="31" t="str">
        <f>IFERROR(INDEX(Parametrage!$D:$D,MATCH(P119,Parametrage!$F:$F,0)),"")</f>
        <v/>
      </c>
      <c r="X119" s="31" t="str">
        <f>IFERROR(INDEX(Parametrage!$I:$I,MATCH(P119,Parametrage!$J:$J,0)),"")</f>
        <v/>
      </c>
      <c r="Y119" s="18" t="str">
        <f>IFERROR(INDEX(Parametrage!$G:$G,MATCH(P119,Parametrage!$H:$H,0)),"")</f>
        <v/>
      </c>
      <c r="Z119" s="73" t="str">
        <f>IFERROR(INDEX(Parametrage!$K:$K,MATCH(P119,Parametrage!$L:$L,0)),"")</f>
        <v/>
      </c>
      <c r="BQ119" s="8"/>
      <c r="BR119" s="8"/>
      <c r="BS119" s="8"/>
      <c r="BT119" s="8"/>
    </row>
    <row r="120" spans="1:72" ht="16.899999999999999" customHeight="1" x14ac:dyDescent="0.2">
      <c r="A120" s="14">
        <f t="shared" si="18"/>
        <v>12</v>
      </c>
      <c r="B120" s="15">
        <f t="shared" si="20"/>
        <v>45370</v>
      </c>
      <c r="C120" s="53" t="str">
        <f>+IFERROR(INDEX(#REF!,MATCH(B120,#REF!,0)),"")</f>
        <v/>
      </c>
      <c r="D120" s="31" t="str">
        <f>IFERROR(INDEX(#REF!,MATCH(A120,#REF!,0)),"")</f>
        <v/>
      </c>
      <c r="E120" s="31" t="str">
        <f>IFERROR(INDEX(#REF!,MATCH($A120,#REF!,0)),"")</f>
        <v/>
      </c>
      <c r="F120" s="31" t="str">
        <f>IFERROR(INDEX(#REF!,MATCH($A120,#REF!,0)),"")</f>
        <v/>
      </c>
      <c r="G120" s="31" t="str">
        <f>IFERROR(INDEX(#REF!,MATCH($A120,#REF!,0)),"")</f>
        <v/>
      </c>
      <c r="H120" s="31" t="str">
        <f>IFERROR(INDEX(#REF!,MATCH($A120,#REF!,0)),"")</f>
        <v/>
      </c>
      <c r="I120" s="31"/>
      <c r="J120" s="31" t="str">
        <f>IFERROR(INDEX(Parametrage!$D:$D,MATCH(B120,Parametrage!$F:$F,0)),"")</f>
        <v/>
      </c>
      <c r="K120" s="31" t="str">
        <f>IFERROR(INDEX(Parametrage!$I:$I,MATCH(B120,Parametrage!$J:$J,0)),"")</f>
        <v/>
      </c>
      <c r="L120" s="18" t="str">
        <f>IFERROR(INDEX(Parametrage!$G:$G,MATCH(B120,Parametrage!$H:$H,0)),"")</f>
        <v/>
      </c>
      <c r="M120" s="73" t="str">
        <f>IFERROR(INDEX(Parametrage!$K:$K,MATCH(B120,Parametrage!$L:$L,0)),"")</f>
        <v/>
      </c>
      <c r="O120" s="14">
        <f t="shared" si="19"/>
        <v>16</v>
      </c>
      <c r="P120" s="15">
        <f t="shared" si="21"/>
        <v>45401</v>
      </c>
      <c r="Q120" s="53" t="str">
        <f>+IFERROR(INDEX(#REF!,MATCH(P120,#REF!,0)),"")</f>
        <v/>
      </c>
      <c r="R120" s="31" t="str">
        <f>IFERROR(INDEX(#REF!,MATCH(O120,#REF!,0)),"")</f>
        <v/>
      </c>
      <c r="S120" s="31" t="str">
        <f>IFERROR(INDEX(#REF!,MATCH($O120,#REF!,0)),"")</f>
        <v/>
      </c>
      <c r="T120" s="31" t="str">
        <f>IFERROR(INDEX(#REF!,MATCH($O120,#REF!,0)),"")</f>
        <v/>
      </c>
      <c r="U120" s="31" t="str">
        <f>IFERROR(INDEX(#REF!,MATCH($O120,#REF!,0)),"")</f>
        <v/>
      </c>
      <c r="V120" s="31" t="str">
        <f>IFERROR(INDEX(#REF!,MATCH($O120,#REF!,0)),"")</f>
        <v/>
      </c>
      <c r="W120" s="31" t="str">
        <f>IFERROR(INDEX(Parametrage!$D:$D,MATCH(P120,Parametrage!$F:$F,0)),"")</f>
        <v/>
      </c>
      <c r="X120" s="31" t="str">
        <f>IFERROR(INDEX(Parametrage!$I:$I,MATCH(P120,Parametrage!$J:$J,0)),"")</f>
        <v/>
      </c>
      <c r="Y120" s="18" t="str">
        <f>IFERROR(INDEX(Parametrage!$G:$G,MATCH(P120,Parametrage!$H:$H,0)),"")</f>
        <v/>
      </c>
      <c r="Z120" s="73" t="str">
        <f>IFERROR(INDEX(Parametrage!$K:$K,MATCH(P120,Parametrage!$L:$L,0)),"")</f>
        <v/>
      </c>
      <c r="BQ120" s="8"/>
      <c r="BR120" s="8"/>
      <c r="BS120" s="8"/>
      <c r="BT120" s="8"/>
    </row>
    <row r="121" spans="1:72" ht="16.899999999999999" customHeight="1" x14ac:dyDescent="0.2">
      <c r="A121" s="14">
        <f t="shared" si="18"/>
        <v>12</v>
      </c>
      <c r="B121" s="15">
        <f t="shared" si="20"/>
        <v>45371</v>
      </c>
      <c r="C121" s="53" t="str">
        <f>+IFERROR(INDEX(#REF!,MATCH(B121,#REF!,0)),"")</f>
        <v/>
      </c>
      <c r="D121" s="31" t="str">
        <f>IFERROR(INDEX(#REF!,MATCH(A121,#REF!,0)),"")</f>
        <v/>
      </c>
      <c r="E121" s="31" t="str">
        <f>IFERROR(INDEX(#REF!,MATCH($A121,#REF!,0)),"")</f>
        <v/>
      </c>
      <c r="F121" s="31" t="str">
        <f>IFERROR(INDEX(#REF!,MATCH($A121,#REF!,0)),"")</f>
        <v/>
      </c>
      <c r="G121" s="31" t="str">
        <f>IFERROR(INDEX(#REF!,MATCH($A121,#REF!,0)),"")</f>
        <v/>
      </c>
      <c r="H121" s="31" t="str">
        <f>IFERROR(INDEX(#REF!,MATCH($A121,#REF!,0)),"")</f>
        <v/>
      </c>
      <c r="I121" s="31"/>
      <c r="J121" s="31" t="str">
        <f>IFERROR(INDEX(Parametrage!$D:$D,MATCH(B121,Parametrage!$F:$F,0)),"")</f>
        <v/>
      </c>
      <c r="K121" s="31" t="str">
        <f>IFERROR(INDEX(Parametrage!$I:$I,MATCH(B121,Parametrage!$J:$J,0)),"")</f>
        <v/>
      </c>
      <c r="L121" s="18" t="str">
        <f>IFERROR(INDEX(Parametrage!$G:$G,MATCH(B121,Parametrage!$H:$H,0)),"")</f>
        <v/>
      </c>
      <c r="M121" s="73" t="str">
        <f>IFERROR(INDEX(Parametrage!$K:$K,MATCH(B121,Parametrage!$L:$L,0)),"")</f>
        <v/>
      </c>
      <c r="O121" s="14">
        <f t="shared" si="19"/>
        <v>16</v>
      </c>
      <c r="P121" s="15">
        <f t="shared" si="21"/>
        <v>45402</v>
      </c>
      <c r="Q121" s="53" t="str">
        <f>+IFERROR(INDEX(#REF!,MATCH(P121,#REF!,0)),"")</f>
        <v/>
      </c>
      <c r="R121" s="31" t="str">
        <f>IFERROR(INDEX(#REF!,MATCH(O121,#REF!,0)),"")</f>
        <v/>
      </c>
      <c r="S121" s="31" t="str">
        <f>IFERROR(INDEX(#REF!,MATCH($O121,#REF!,0)),"")</f>
        <v/>
      </c>
      <c r="T121" s="31" t="str">
        <f>IFERROR(INDEX(#REF!,MATCH($O121,#REF!,0)),"")</f>
        <v/>
      </c>
      <c r="U121" s="31" t="str">
        <f>IFERROR(INDEX(#REF!,MATCH($O121,#REF!,0)),"")</f>
        <v/>
      </c>
      <c r="V121" s="31" t="str">
        <f>IFERROR(INDEX(#REF!,MATCH($O121,#REF!,0)),"")</f>
        <v/>
      </c>
      <c r="W121" s="31" t="str">
        <f>IFERROR(INDEX(Parametrage!$D:$D,MATCH(P121,Parametrage!$F:$F,0)),"")</f>
        <v/>
      </c>
      <c r="X121" s="31" t="str">
        <f>IFERROR(INDEX(Parametrage!$I:$I,MATCH(P121,Parametrage!$J:$J,0)),"")</f>
        <v/>
      </c>
      <c r="Y121" s="18" t="str">
        <f>IFERROR(INDEX(Parametrage!$G:$G,MATCH(P121,Parametrage!$H:$H,0)),"")</f>
        <v/>
      </c>
      <c r="Z121" s="73" t="str">
        <f>IFERROR(INDEX(Parametrage!$K:$K,MATCH(P121,Parametrage!$L:$L,0)),"")</f>
        <v/>
      </c>
      <c r="BQ121" s="8"/>
      <c r="BR121" s="8"/>
      <c r="BS121" s="8"/>
      <c r="BT121" s="8"/>
    </row>
    <row r="122" spans="1:72" ht="16.899999999999999" customHeight="1" x14ac:dyDescent="0.2">
      <c r="A122" s="14">
        <f t="shared" si="18"/>
        <v>12</v>
      </c>
      <c r="B122" s="15">
        <f t="shared" si="20"/>
        <v>45372</v>
      </c>
      <c r="C122" s="53" t="str">
        <f>+IFERROR(INDEX(#REF!,MATCH(B122,#REF!,0)),"")</f>
        <v/>
      </c>
      <c r="D122" s="31" t="str">
        <f>IFERROR(INDEX(#REF!,MATCH(A122,#REF!,0)),"")</f>
        <v/>
      </c>
      <c r="E122" s="31" t="str">
        <f>IFERROR(INDEX(#REF!,MATCH($A122,#REF!,0)),"")</f>
        <v/>
      </c>
      <c r="F122" s="31" t="str">
        <f>IFERROR(INDEX(#REF!,MATCH($A122,#REF!,0)),"")</f>
        <v/>
      </c>
      <c r="G122" s="31" t="str">
        <f>IFERROR(INDEX(#REF!,MATCH($A122,#REF!,0)),"")</f>
        <v/>
      </c>
      <c r="H122" s="31" t="str">
        <f>IFERROR(INDEX(#REF!,MATCH($A122,#REF!,0)),"")</f>
        <v/>
      </c>
      <c r="I122" s="31"/>
      <c r="J122" s="31" t="str">
        <f>IFERROR(INDEX(Parametrage!$D:$D,MATCH(B122,Parametrage!$F:$F,0)),"")</f>
        <v/>
      </c>
      <c r="K122" s="31" t="str">
        <f>IFERROR(INDEX(Parametrage!$I:$I,MATCH(B122,Parametrage!$J:$J,0)),"")</f>
        <v/>
      </c>
      <c r="L122" s="18" t="str">
        <f>IFERROR(INDEX(Parametrage!$G:$G,MATCH(B122,Parametrage!$H:$H,0)),"")</f>
        <v/>
      </c>
      <c r="M122" s="73" t="str">
        <f>IFERROR(INDEX(Parametrage!$K:$K,MATCH(B122,Parametrage!$L:$L,0)),"")</f>
        <v/>
      </c>
      <c r="O122" s="14">
        <f t="shared" si="19"/>
        <v>16</v>
      </c>
      <c r="P122" s="15">
        <f t="shared" si="21"/>
        <v>45403</v>
      </c>
      <c r="Q122" s="53" t="str">
        <f>+IFERROR(INDEX(#REF!,MATCH(P122,#REF!,0)),"")</f>
        <v/>
      </c>
      <c r="R122" s="31" t="str">
        <f>IFERROR(INDEX(#REF!,MATCH(O122,#REF!,0)),"")</f>
        <v/>
      </c>
      <c r="S122" s="31" t="str">
        <f>IFERROR(INDEX(#REF!,MATCH($O122,#REF!,0)),"")</f>
        <v/>
      </c>
      <c r="T122" s="31" t="str">
        <f>IFERROR(INDEX(#REF!,MATCH($O122,#REF!,0)),"")</f>
        <v/>
      </c>
      <c r="U122" s="31" t="str">
        <f>IFERROR(INDEX(#REF!,MATCH($O122,#REF!,0)),"")</f>
        <v/>
      </c>
      <c r="V122" s="31" t="str">
        <f>IFERROR(INDEX(#REF!,MATCH($O122,#REF!,0)),"")</f>
        <v/>
      </c>
      <c r="W122" s="31" t="str">
        <f>IFERROR(INDEX(Parametrage!$D:$D,MATCH(P122,Parametrage!$F:$F,0)),"")</f>
        <v/>
      </c>
      <c r="X122" s="31" t="str">
        <f>IFERROR(INDEX(Parametrage!$I:$I,MATCH(P122,Parametrage!$J:$J,0)),"")</f>
        <v/>
      </c>
      <c r="Y122" s="18" t="str">
        <f>IFERROR(INDEX(Parametrage!$G:$G,MATCH(P122,Parametrage!$H:$H,0)),"")</f>
        <v/>
      </c>
      <c r="Z122" s="73" t="str">
        <f>IFERROR(INDEX(Parametrage!$K:$K,MATCH(P122,Parametrage!$L:$L,0)),"")</f>
        <v/>
      </c>
      <c r="BQ122" s="8"/>
      <c r="BR122" s="8"/>
      <c r="BS122" s="8"/>
      <c r="BT122" s="8"/>
    </row>
    <row r="123" spans="1:72" ht="16.899999999999999" customHeight="1" x14ac:dyDescent="0.2">
      <c r="A123" s="14">
        <f t="shared" si="18"/>
        <v>12</v>
      </c>
      <c r="B123" s="15">
        <f t="shared" si="20"/>
        <v>45373</v>
      </c>
      <c r="C123" s="53" t="str">
        <f>+IFERROR(INDEX(#REF!,MATCH(B123,#REF!,0)),"")</f>
        <v/>
      </c>
      <c r="D123" s="31" t="str">
        <f>IFERROR(INDEX(#REF!,MATCH(A123,#REF!,0)),"")</f>
        <v/>
      </c>
      <c r="E123" s="31" t="str">
        <f>IFERROR(INDEX(#REF!,MATCH($A123,#REF!,0)),"")</f>
        <v/>
      </c>
      <c r="F123" s="31" t="str">
        <f>IFERROR(INDEX(#REF!,MATCH($A123,#REF!,0)),"")</f>
        <v/>
      </c>
      <c r="G123" s="31" t="str">
        <f>IFERROR(INDEX(#REF!,MATCH($A123,#REF!,0)),"")</f>
        <v/>
      </c>
      <c r="H123" s="31" t="str">
        <f>IFERROR(INDEX(#REF!,MATCH($A123,#REF!,0)),"")</f>
        <v/>
      </c>
      <c r="I123" s="31"/>
      <c r="J123" s="31" t="str">
        <f>IFERROR(INDEX(Parametrage!$D:$D,MATCH(B123,Parametrage!$F:$F,0)),"")</f>
        <v/>
      </c>
      <c r="K123" s="31" t="str">
        <f>IFERROR(INDEX(Parametrage!$I:$I,MATCH(B123,Parametrage!$J:$J,0)),"")</f>
        <v/>
      </c>
      <c r="L123" s="18" t="str">
        <f>IFERROR(INDEX(Parametrage!$G:$G,MATCH(B123,Parametrage!$H:$H,0)),"")</f>
        <v/>
      </c>
      <c r="M123" s="73" t="str">
        <f>IFERROR(INDEX(Parametrage!$K:$K,MATCH(B123,Parametrage!$L:$L,0)),"")</f>
        <v/>
      </c>
      <c r="O123" s="14">
        <f t="shared" si="19"/>
        <v>17</v>
      </c>
      <c r="P123" s="15">
        <f t="shared" si="21"/>
        <v>45404</v>
      </c>
      <c r="Q123" s="53" t="str">
        <f>+IFERROR(INDEX(#REF!,MATCH(P123,#REF!,0)),"")</f>
        <v/>
      </c>
      <c r="R123" s="31" t="str">
        <f>IFERROR(INDEX(#REF!,MATCH(O123,#REF!,0)),"")</f>
        <v/>
      </c>
      <c r="S123" s="31" t="str">
        <f>IFERROR(INDEX(#REF!,MATCH($O123,#REF!,0)),"")</f>
        <v/>
      </c>
      <c r="T123" s="31" t="str">
        <f>IFERROR(INDEX(#REF!,MATCH($O123,#REF!,0)),"")</f>
        <v/>
      </c>
      <c r="U123" s="31" t="str">
        <f>IFERROR(INDEX(#REF!,MATCH($O123,#REF!,0)),"")</f>
        <v/>
      </c>
      <c r="V123" s="31" t="str">
        <f>IFERROR(INDEX(#REF!,MATCH($O123,#REF!,0)),"")</f>
        <v/>
      </c>
      <c r="W123" s="31" t="str">
        <f>IFERROR(INDEX(Parametrage!$D:$D,MATCH(P123,Parametrage!$F:$F,0)),"")</f>
        <v/>
      </c>
      <c r="X123" s="31" t="str">
        <f>IFERROR(INDEX(Parametrage!$I:$I,MATCH(P123,Parametrage!$J:$J,0)),"")</f>
        <v/>
      </c>
      <c r="Y123" s="18" t="str">
        <f>IFERROR(INDEX(Parametrage!$G:$G,MATCH(P123,Parametrage!$H:$H,0)),"")</f>
        <v/>
      </c>
      <c r="Z123" s="73" t="str">
        <f>IFERROR(INDEX(Parametrage!$K:$K,MATCH(P123,Parametrage!$L:$L,0)),"")</f>
        <v/>
      </c>
      <c r="BQ123" s="8"/>
      <c r="BR123" s="8"/>
      <c r="BS123" s="8"/>
      <c r="BT123" s="8"/>
    </row>
    <row r="124" spans="1:72" ht="16.899999999999999" customHeight="1" x14ac:dyDescent="0.2">
      <c r="A124" s="14">
        <f t="shared" si="18"/>
        <v>12</v>
      </c>
      <c r="B124" s="15">
        <f t="shared" si="20"/>
        <v>45374</v>
      </c>
      <c r="C124" s="53" t="str">
        <f>+IFERROR(INDEX(#REF!,MATCH(B124,#REF!,0)),"")</f>
        <v/>
      </c>
      <c r="D124" s="31" t="str">
        <f>IFERROR(INDEX(#REF!,MATCH(A124,#REF!,0)),"")</f>
        <v/>
      </c>
      <c r="E124" s="31" t="str">
        <f>IFERROR(INDEX(#REF!,MATCH($A124,#REF!,0)),"")</f>
        <v/>
      </c>
      <c r="F124" s="31" t="str">
        <f>IFERROR(INDEX(#REF!,MATCH($A124,#REF!,0)),"")</f>
        <v/>
      </c>
      <c r="G124" s="31" t="str">
        <f>IFERROR(INDEX(#REF!,MATCH($A124,#REF!,0)),"")</f>
        <v/>
      </c>
      <c r="H124" s="31" t="str">
        <f>IFERROR(INDEX(#REF!,MATCH($A124,#REF!,0)),"")</f>
        <v/>
      </c>
      <c r="I124" s="31"/>
      <c r="J124" s="31" t="str">
        <f>IFERROR(INDEX(Parametrage!$D:$D,MATCH(B124,Parametrage!$F:$F,0)),"")</f>
        <v/>
      </c>
      <c r="K124" s="31" t="str">
        <f>IFERROR(INDEX(Parametrage!$I:$I,MATCH(B124,Parametrage!$J:$J,0)),"")</f>
        <v/>
      </c>
      <c r="L124" s="18" t="str">
        <f>IFERROR(INDEX(Parametrage!$G:$G,MATCH(B124,Parametrage!$H:$H,0)),"")</f>
        <v/>
      </c>
      <c r="M124" s="73" t="str">
        <f>IFERROR(INDEX(Parametrage!$K:$K,MATCH(B124,Parametrage!$L:$L,0)),"")</f>
        <v/>
      </c>
      <c r="O124" s="14">
        <f t="shared" si="19"/>
        <v>17</v>
      </c>
      <c r="P124" s="15">
        <f t="shared" si="21"/>
        <v>45405</v>
      </c>
      <c r="Q124" s="53" t="str">
        <f>+IFERROR(INDEX(#REF!,MATCH(P124,#REF!,0)),"")</f>
        <v/>
      </c>
      <c r="R124" s="31" t="str">
        <f>IFERROR(INDEX(#REF!,MATCH(O124,#REF!,0)),"")</f>
        <v/>
      </c>
      <c r="S124" s="31" t="str">
        <f>IFERROR(INDEX(#REF!,MATCH($O124,#REF!,0)),"")</f>
        <v/>
      </c>
      <c r="T124" s="31" t="str">
        <f>IFERROR(INDEX(#REF!,MATCH($O124,#REF!,0)),"")</f>
        <v/>
      </c>
      <c r="U124" s="31" t="str">
        <f>IFERROR(INDEX(#REF!,MATCH($O124,#REF!,0)),"")</f>
        <v/>
      </c>
      <c r="V124" s="31" t="str">
        <f>IFERROR(INDEX(#REF!,MATCH($O124,#REF!,0)),"")</f>
        <v/>
      </c>
      <c r="W124" s="31" t="str">
        <f>IFERROR(INDEX(Parametrage!$D:$D,MATCH(P124,Parametrage!$F:$F,0)),"")</f>
        <v/>
      </c>
      <c r="X124" s="31" t="str">
        <f>IFERROR(INDEX(Parametrage!$I:$I,MATCH(P124,Parametrage!$J:$J,0)),"")</f>
        <v/>
      </c>
      <c r="Y124" s="18" t="str">
        <f>IFERROR(INDEX(Parametrage!$G:$G,MATCH(P124,Parametrage!$H:$H,0)),"")</f>
        <v/>
      </c>
      <c r="Z124" s="73" t="str">
        <f>IFERROR(INDEX(Parametrage!$K:$K,MATCH(P124,Parametrage!$L:$L,0)),"")</f>
        <v/>
      </c>
      <c r="BQ124" s="8"/>
      <c r="BR124" s="8"/>
      <c r="BS124" s="8"/>
      <c r="BT124" s="8"/>
    </row>
    <row r="125" spans="1:72" ht="16.899999999999999" customHeight="1" x14ac:dyDescent="0.2">
      <c r="A125" s="14">
        <f t="shared" si="18"/>
        <v>12</v>
      </c>
      <c r="B125" s="15">
        <f t="shared" si="20"/>
        <v>45375</v>
      </c>
      <c r="C125" s="53" t="str">
        <f>+IFERROR(INDEX(#REF!,MATCH(B125,#REF!,0)),"")</f>
        <v/>
      </c>
      <c r="D125" s="31" t="str">
        <f>IFERROR(INDEX(#REF!,MATCH(A125,#REF!,0)),"")</f>
        <v/>
      </c>
      <c r="E125" s="31" t="str">
        <f>IFERROR(INDEX(#REF!,MATCH($A125,#REF!,0)),"")</f>
        <v/>
      </c>
      <c r="F125" s="31" t="str">
        <f>IFERROR(INDEX(#REF!,MATCH($A125,#REF!,0)),"")</f>
        <v/>
      </c>
      <c r="G125" s="31" t="str">
        <f>IFERROR(INDEX(#REF!,MATCH($A125,#REF!,0)),"")</f>
        <v/>
      </c>
      <c r="H125" s="31" t="str">
        <f>IFERROR(INDEX(#REF!,MATCH($A125,#REF!,0)),"")</f>
        <v/>
      </c>
      <c r="I125" s="31"/>
      <c r="J125" s="31" t="str">
        <f>IFERROR(INDEX(Parametrage!$D:$D,MATCH(B125,Parametrage!$F:$F,0)),"")</f>
        <v/>
      </c>
      <c r="K125" s="31" t="str">
        <f>IFERROR(INDEX(Parametrage!$I:$I,MATCH(B125,Parametrage!$J:$J,0)),"")</f>
        <v/>
      </c>
      <c r="L125" s="18" t="str">
        <f>IFERROR(INDEX(Parametrage!$G:$G,MATCH(B125,Parametrage!$H:$H,0)),"")</f>
        <v/>
      </c>
      <c r="M125" s="73" t="str">
        <f>IFERROR(INDEX(Parametrage!$K:$K,MATCH(B125,Parametrage!$L:$L,0)),"")</f>
        <v/>
      </c>
      <c r="O125" s="14">
        <f t="shared" si="19"/>
        <v>17</v>
      </c>
      <c r="P125" s="15">
        <f t="shared" si="21"/>
        <v>45406</v>
      </c>
      <c r="Q125" s="53" t="str">
        <f>+IFERROR(INDEX(#REF!,MATCH(P125,#REF!,0)),"")</f>
        <v/>
      </c>
      <c r="R125" s="31" t="str">
        <f>IFERROR(INDEX(#REF!,MATCH(O125,#REF!,0)),"")</f>
        <v/>
      </c>
      <c r="S125" s="31" t="str">
        <f>IFERROR(INDEX(#REF!,MATCH($O125,#REF!,0)),"")</f>
        <v/>
      </c>
      <c r="T125" s="31" t="str">
        <f>IFERROR(INDEX(#REF!,MATCH($O125,#REF!,0)),"")</f>
        <v/>
      </c>
      <c r="U125" s="31" t="str">
        <f>IFERROR(INDEX(#REF!,MATCH($O125,#REF!,0)),"")</f>
        <v/>
      </c>
      <c r="V125" s="31" t="str">
        <f>IFERROR(INDEX(#REF!,MATCH($O125,#REF!,0)),"")</f>
        <v/>
      </c>
      <c r="W125" s="31" t="str">
        <f>IFERROR(INDEX(Parametrage!$D:$D,MATCH(P125,Parametrage!$F:$F,0)),"")</f>
        <v/>
      </c>
      <c r="X125" s="31" t="str">
        <f>IFERROR(INDEX(Parametrage!$I:$I,MATCH(P125,Parametrage!$J:$J,0)),"")</f>
        <v/>
      </c>
      <c r="Y125" s="18" t="str">
        <f>IFERROR(INDEX(Parametrage!$G:$G,MATCH(P125,Parametrage!$H:$H,0)),"")</f>
        <v/>
      </c>
      <c r="Z125" s="73" t="str">
        <f>IFERROR(INDEX(Parametrage!$K:$K,MATCH(P125,Parametrage!$L:$L,0)),"")</f>
        <v/>
      </c>
      <c r="BQ125" s="8"/>
      <c r="BR125" s="8"/>
      <c r="BS125" s="8"/>
      <c r="BT125" s="8"/>
    </row>
    <row r="126" spans="1:72" ht="16.899999999999999" customHeight="1" x14ac:dyDescent="0.2">
      <c r="A126" s="14">
        <f t="shared" si="18"/>
        <v>13</v>
      </c>
      <c r="B126" s="15">
        <f t="shared" si="20"/>
        <v>45376</v>
      </c>
      <c r="C126" s="53" t="str">
        <f>+IFERROR(INDEX(#REF!,MATCH(B126,#REF!,0)),"")</f>
        <v/>
      </c>
      <c r="D126" s="31" t="str">
        <f>IFERROR(INDEX(#REF!,MATCH(A126,#REF!,0)),"")</f>
        <v/>
      </c>
      <c r="E126" s="31" t="str">
        <f>IFERROR(INDEX(#REF!,MATCH($A126,#REF!,0)),"")</f>
        <v/>
      </c>
      <c r="F126" s="31" t="str">
        <f>IFERROR(INDEX(#REF!,MATCH($A126,#REF!,0)),"")</f>
        <v/>
      </c>
      <c r="G126" s="31" t="str">
        <f>IFERROR(INDEX(#REF!,MATCH($A126,#REF!,0)),"")</f>
        <v/>
      </c>
      <c r="H126" s="31" t="str">
        <f>IFERROR(INDEX(#REF!,MATCH($A126,#REF!,0)),"")</f>
        <v/>
      </c>
      <c r="I126" s="31"/>
      <c r="J126" s="31" t="str">
        <f>IFERROR(INDEX(Parametrage!$D:$D,MATCH(B126,Parametrage!$F:$F,0)),"")</f>
        <v/>
      </c>
      <c r="K126" s="31" t="str">
        <f>IFERROR(INDEX(Parametrage!$I:$I,MATCH(B126,Parametrage!$J:$J,0)),"")</f>
        <v/>
      </c>
      <c r="L126" s="18" t="str">
        <f>IFERROR(INDEX(Parametrage!$G:$G,MATCH(B126,Parametrage!$H:$H,0)),"")</f>
        <v/>
      </c>
      <c r="M126" s="73" t="str">
        <f>IFERROR(INDEX(Parametrage!$K:$K,MATCH(B126,Parametrage!$L:$L,0)),"")</f>
        <v/>
      </c>
      <c r="O126" s="14">
        <f t="shared" si="19"/>
        <v>17</v>
      </c>
      <c r="P126" s="15">
        <f t="shared" si="21"/>
        <v>45407</v>
      </c>
      <c r="Q126" s="53" t="str">
        <f>+IFERROR(INDEX(#REF!,MATCH(P126,#REF!,0)),"")</f>
        <v/>
      </c>
      <c r="R126" s="31" t="str">
        <f>IFERROR(INDEX(#REF!,MATCH(O126,#REF!,0)),"")</f>
        <v/>
      </c>
      <c r="S126" s="31" t="str">
        <f>IFERROR(INDEX(#REF!,MATCH($O126,#REF!,0)),"")</f>
        <v/>
      </c>
      <c r="T126" s="31" t="str">
        <f>IFERROR(INDEX(#REF!,MATCH($O126,#REF!,0)),"")</f>
        <v/>
      </c>
      <c r="U126" s="31" t="str">
        <f>IFERROR(INDEX(#REF!,MATCH($O126,#REF!,0)),"")</f>
        <v/>
      </c>
      <c r="V126" s="31" t="str">
        <f>IFERROR(INDEX(#REF!,MATCH($O126,#REF!,0)),"")</f>
        <v/>
      </c>
      <c r="W126" s="31" t="str">
        <f>IFERROR(INDEX(Parametrage!$D:$D,MATCH(P126,Parametrage!$F:$F,0)),"")</f>
        <v/>
      </c>
      <c r="X126" s="31" t="str">
        <f>IFERROR(INDEX(Parametrage!$I:$I,MATCH(P126,Parametrage!$J:$J,0)),"")</f>
        <v/>
      </c>
      <c r="Y126" s="18" t="str">
        <f>IFERROR(INDEX(Parametrage!$G:$G,MATCH(P126,Parametrage!$H:$H,0)),"")</f>
        <v/>
      </c>
      <c r="Z126" s="73" t="str">
        <f>IFERROR(INDEX(Parametrage!$K:$K,MATCH(P126,Parametrage!$L:$L,0)),"")</f>
        <v/>
      </c>
      <c r="BQ126" s="8"/>
      <c r="BR126" s="8"/>
      <c r="BS126" s="8"/>
      <c r="BT126" s="8"/>
    </row>
    <row r="127" spans="1:72" ht="16.899999999999999" customHeight="1" x14ac:dyDescent="0.2">
      <c r="A127" s="14">
        <f t="shared" si="18"/>
        <v>13</v>
      </c>
      <c r="B127" s="15">
        <f t="shared" si="20"/>
        <v>45377</v>
      </c>
      <c r="C127" s="53" t="str">
        <f>+IFERROR(INDEX(#REF!,MATCH(B127,#REF!,0)),"")</f>
        <v/>
      </c>
      <c r="D127" s="31" t="str">
        <f>IFERROR(INDEX(#REF!,MATCH(A127,#REF!,0)),"")</f>
        <v/>
      </c>
      <c r="E127" s="31" t="str">
        <f>IFERROR(INDEX(#REF!,MATCH($A127,#REF!,0)),"")</f>
        <v/>
      </c>
      <c r="F127" s="31" t="str">
        <f>IFERROR(INDEX(#REF!,MATCH($A127,#REF!,0)),"")</f>
        <v/>
      </c>
      <c r="G127" s="31" t="str">
        <f>IFERROR(INDEX(#REF!,MATCH($A127,#REF!,0)),"")</f>
        <v/>
      </c>
      <c r="H127" s="31" t="str">
        <f>IFERROR(INDEX(#REF!,MATCH($A127,#REF!,0)),"")</f>
        <v/>
      </c>
      <c r="I127" s="31"/>
      <c r="J127" s="31" t="str">
        <f>IFERROR(INDEX(Parametrage!$D:$D,MATCH(B127,Parametrage!$F:$F,0)),"")</f>
        <v/>
      </c>
      <c r="K127" s="31" t="str">
        <f>IFERROR(INDEX(Parametrage!$I:$I,MATCH(B127,Parametrage!$J:$J,0)),"")</f>
        <v/>
      </c>
      <c r="L127" s="18" t="str">
        <f>IFERROR(INDEX(Parametrage!$G:$G,MATCH(B127,Parametrage!$H:$H,0)),"")</f>
        <v/>
      </c>
      <c r="M127" s="73" t="str">
        <f>IFERROR(INDEX(Parametrage!$K:$K,MATCH(B127,Parametrage!$L:$L,0)),"")</f>
        <v/>
      </c>
      <c r="O127" s="14">
        <f t="shared" si="19"/>
        <v>17</v>
      </c>
      <c r="P127" s="15">
        <f t="shared" si="21"/>
        <v>45408</v>
      </c>
      <c r="Q127" s="53" t="str">
        <f>+IFERROR(INDEX(#REF!,MATCH(P127,#REF!,0)),"")</f>
        <v/>
      </c>
      <c r="R127" s="31" t="str">
        <f>IFERROR(INDEX(#REF!,MATCH(O127,#REF!,0)),"")</f>
        <v/>
      </c>
      <c r="S127" s="31" t="str">
        <f>IFERROR(INDEX(#REF!,MATCH($O127,#REF!,0)),"")</f>
        <v/>
      </c>
      <c r="T127" s="31" t="str">
        <f>IFERROR(INDEX(#REF!,MATCH($O127,#REF!,0)),"")</f>
        <v/>
      </c>
      <c r="U127" s="31" t="str">
        <f>IFERROR(INDEX(#REF!,MATCH($O127,#REF!,0)),"")</f>
        <v/>
      </c>
      <c r="V127" s="31" t="str">
        <f>IFERROR(INDEX(#REF!,MATCH($O127,#REF!,0)),"")</f>
        <v/>
      </c>
      <c r="W127" s="31" t="str">
        <f>IFERROR(INDEX(Parametrage!$D:$D,MATCH(P127,Parametrage!$F:$F,0)),"")</f>
        <v/>
      </c>
      <c r="X127" s="31" t="str">
        <f>IFERROR(INDEX(Parametrage!$I:$I,MATCH(P127,Parametrage!$J:$J,0)),"")</f>
        <v/>
      </c>
      <c r="Y127" s="18" t="str">
        <f>IFERROR(INDEX(Parametrage!$G:$G,MATCH(P127,Parametrage!$H:$H,0)),"")</f>
        <v/>
      </c>
      <c r="Z127" s="73" t="str">
        <f>IFERROR(INDEX(Parametrage!$K:$K,MATCH(P127,Parametrage!$L:$L,0)),"")</f>
        <v/>
      </c>
      <c r="BQ127" s="8"/>
      <c r="BR127" s="8"/>
      <c r="BS127" s="8"/>
      <c r="BT127" s="8"/>
    </row>
    <row r="128" spans="1:72" ht="16.899999999999999" customHeight="1" x14ac:dyDescent="0.2">
      <c r="A128" s="14">
        <f t="shared" si="18"/>
        <v>13</v>
      </c>
      <c r="B128" s="15">
        <f t="shared" si="20"/>
        <v>45378</v>
      </c>
      <c r="C128" s="53" t="str">
        <f>+IFERROR(INDEX(#REF!,MATCH(B128,#REF!,0)),"")</f>
        <v/>
      </c>
      <c r="D128" s="31" t="str">
        <f>IFERROR(INDEX(#REF!,MATCH(A128,#REF!,0)),"")</f>
        <v/>
      </c>
      <c r="E128" s="31" t="str">
        <f>IFERROR(INDEX(#REF!,MATCH($A128,#REF!,0)),"")</f>
        <v/>
      </c>
      <c r="F128" s="31" t="str">
        <f>IFERROR(INDEX(#REF!,MATCH($A128,#REF!,0)),"")</f>
        <v/>
      </c>
      <c r="G128" s="31" t="str">
        <f>IFERROR(INDEX(#REF!,MATCH($A128,#REF!,0)),"")</f>
        <v/>
      </c>
      <c r="H128" s="31" t="str">
        <f>IFERROR(INDEX(#REF!,MATCH($A128,#REF!,0)),"")</f>
        <v/>
      </c>
      <c r="I128" s="31"/>
      <c r="J128" s="31" t="str">
        <f>IFERROR(INDEX(Parametrage!$D:$D,MATCH(B128,Parametrage!$F:$F,0)),"")</f>
        <v/>
      </c>
      <c r="K128" s="31" t="str">
        <f>IFERROR(INDEX(Parametrage!$I:$I,MATCH(B128,Parametrage!$J:$J,0)),"")</f>
        <v/>
      </c>
      <c r="L128" s="18" t="str">
        <f>IFERROR(INDEX(Parametrage!$G:$G,MATCH(B128,Parametrage!$H:$H,0)),"")</f>
        <v/>
      </c>
      <c r="M128" s="73" t="str">
        <f>IFERROR(INDEX(Parametrage!$K:$K,MATCH(B128,Parametrage!$L:$L,0)),"")</f>
        <v/>
      </c>
      <c r="O128" s="14">
        <f t="shared" si="19"/>
        <v>17</v>
      </c>
      <c r="P128" s="15">
        <f t="shared" si="21"/>
        <v>45409</v>
      </c>
      <c r="Q128" s="53" t="str">
        <f>+IFERROR(INDEX(#REF!,MATCH(P128,#REF!,0)),"")</f>
        <v/>
      </c>
      <c r="R128" s="31" t="str">
        <f>IFERROR(INDEX(#REF!,MATCH(O128,#REF!,0)),"")</f>
        <v/>
      </c>
      <c r="S128" s="31" t="str">
        <f>IFERROR(INDEX(#REF!,MATCH($O128,#REF!,0)),"")</f>
        <v/>
      </c>
      <c r="T128" s="31" t="str">
        <f>IFERROR(INDEX(#REF!,MATCH($O128,#REF!,0)),"")</f>
        <v/>
      </c>
      <c r="U128" s="31" t="str">
        <f>IFERROR(INDEX(#REF!,MATCH($O128,#REF!,0)),"")</f>
        <v/>
      </c>
      <c r="V128" s="31" t="str">
        <f>IFERROR(INDEX(#REF!,MATCH($O128,#REF!,0)),"")</f>
        <v/>
      </c>
      <c r="W128" s="31" t="str">
        <f>IFERROR(INDEX(Parametrage!$D:$D,MATCH(P128,Parametrage!$F:$F,0)),"")</f>
        <v/>
      </c>
      <c r="X128" s="31" t="str">
        <f>IFERROR(INDEX(Parametrage!$I:$I,MATCH(P128,Parametrage!$J:$J,0)),"")</f>
        <v/>
      </c>
      <c r="Y128" s="18" t="str">
        <f>IFERROR(INDEX(Parametrage!$G:$G,MATCH(P128,Parametrage!$H:$H,0)),"")</f>
        <v/>
      </c>
      <c r="Z128" s="73" t="str">
        <f>IFERROR(INDEX(Parametrage!$K:$K,MATCH(P128,Parametrage!$L:$L,0)),"")</f>
        <v/>
      </c>
      <c r="BQ128" s="8"/>
      <c r="BR128" s="8"/>
      <c r="BS128" s="8"/>
      <c r="BT128" s="8"/>
    </row>
    <row r="129" spans="1:72" ht="16.899999999999999" customHeight="1" x14ac:dyDescent="0.2">
      <c r="A129" s="14">
        <f t="shared" si="18"/>
        <v>13</v>
      </c>
      <c r="B129" s="15">
        <f t="shared" si="20"/>
        <v>45379</v>
      </c>
      <c r="C129" s="53" t="str">
        <f>+IFERROR(INDEX(#REF!,MATCH(B129,#REF!,0)),"")</f>
        <v/>
      </c>
      <c r="D129" s="31" t="str">
        <f>IFERROR(INDEX(#REF!,MATCH(A129,#REF!,0)),"")</f>
        <v/>
      </c>
      <c r="E129" s="31" t="str">
        <f>IFERROR(INDEX(#REF!,MATCH($A129,#REF!,0)),"")</f>
        <v/>
      </c>
      <c r="F129" s="31" t="str">
        <f>IFERROR(INDEX(#REF!,MATCH($A129,#REF!,0)),"")</f>
        <v/>
      </c>
      <c r="G129" s="31" t="str">
        <f>IFERROR(INDEX(#REF!,MATCH($A129,#REF!,0)),"")</f>
        <v/>
      </c>
      <c r="H129" s="31" t="str">
        <f>IFERROR(INDEX(#REF!,MATCH($A129,#REF!,0)),"")</f>
        <v/>
      </c>
      <c r="I129" s="31"/>
      <c r="J129" s="31" t="str">
        <f>IFERROR(INDEX(Parametrage!$D:$D,MATCH(B129,Parametrage!$F:$F,0)),"")</f>
        <v/>
      </c>
      <c r="K129" s="31" t="str">
        <f>IFERROR(INDEX(Parametrage!$I:$I,MATCH(B129,Parametrage!$J:$J,0)),"")</f>
        <v/>
      </c>
      <c r="L129" s="18" t="str">
        <f>IFERROR(INDEX(Parametrage!$G:$G,MATCH(B129,Parametrage!$H:$H,0)),"")</f>
        <v/>
      </c>
      <c r="M129" s="73" t="str">
        <f>IFERROR(INDEX(Parametrage!$K:$K,MATCH(B129,Parametrage!$L:$L,0)),"")</f>
        <v/>
      </c>
      <c r="O129" s="14">
        <f t="shared" si="19"/>
        <v>17</v>
      </c>
      <c r="P129" s="15">
        <f t="shared" si="21"/>
        <v>45410</v>
      </c>
      <c r="Q129" s="53" t="str">
        <f>+IFERROR(INDEX(#REF!,MATCH(P129,#REF!,0)),"")</f>
        <v/>
      </c>
      <c r="R129" s="31" t="str">
        <f>IFERROR(INDEX(#REF!,MATCH(O129,#REF!,0)),"")</f>
        <v/>
      </c>
      <c r="S129" s="31" t="str">
        <f>IFERROR(INDEX(#REF!,MATCH($O129,#REF!,0)),"")</f>
        <v/>
      </c>
      <c r="T129" s="31" t="str">
        <f>IFERROR(INDEX(#REF!,MATCH($O129,#REF!,0)),"")</f>
        <v/>
      </c>
      <c r="U129" s="31" t="str">
        <f>IFERROR(INDEX(#REF!,MATCH($O129,#REF!,0)),"")</f>
        <v/>
      </c>
      <c r="V129" s="31" t="str">
        <f>IFERROR(INDEX(#REF!,MATCH($O129,#REF!,0)),"")</f>
        <v/>
      </c>
      <c r="W129" s="31" t="str">
        <f>IFERROR(INDEX(Parametrage!$D:$D,MATCH(P129,Parametrage!$F:$F,0)),"")</f>
        <v/>
      </c>
      <c r="X129" s="31" t="str">
        <f>IFERROR(INDEX(Parametrage!$I:$I,MATCH(P129,Parametrage!$J:$J,0)),"")</f>
        <v/>
      </c>
      <c r="Y129" s="18" t="str">
        <f>IFERROR(INDEX(Parametrage!$G:$G,MATCH(P129,Parametrage!$H:$H,0)),"")</f>
        <v/>
      </c>
      <c r="Z129" s="73" t="str">
        <f>IFERROR(INDEX(Parametrage!$K:$K,MATCH(P129,Parametrage!$L:$L,0)),"")</f>
        <v/>
      </c>
      <c r="BQ129" s="8"/>
      <c r="BR129" s="8"/>
      <c r="BS129" s="8"/>
      <c r="BT129" s="8"/>
    </row>
    <row r="130" spans="1:72" ht="16.899999999999999" customHeight="1" x14ac:dyDescent="0.2">
      <c r="A130" s="14">
        <f t="shared" si="18"/>
        <v>13</v>
      </c>
      <c r="B130" s="15">
        <f>IFERROR(IF(MONTH(B129)=MONTH(B129+1),B129+1,""),"")</f>
        <v>45380</v>
      </c>
      <c r="C130" s="53" t="str">
        <f>+IFERROR(INDEX(#REF!,MATCH(B130,#REF!,0)),"")</f>
        <v/>
      </c>
      <c r="D130" s="31" t="str">
        <f>IFERROR(INDEX(#REF!,MATCH(A130,#REF!,0)),"")</f>
        <v/>
      </c>
      <c r="E130" s="31" t="str">
        <f>IFERROR(INDEX(#REF!,MATCH($A130,#REF!,0)),"")</f>
        <v/>
      </c>
      <c r="F130" s="31" t="str">
        <f>IFERROR(INDEX(#REF!,MATCH($A130,#REF!,0)),"")</f>
        <v/>
      </c>
      <c r="G130" s="31" t="str">
        <f>IFERROR(INDEX(#REF!,MATCH($A130,#REF!,0)),"")</f>
        <v/>
      </c>
      <c r="H130" s="31" t="str">
        <f>IFERROR(INDEX(#REF!,MATCH($A130,#REF!,0)),"")</f>
        <v/>
      </c>
      <c r="I130" s="31"/>
      <c r="J130" s="31" t="str">
        <f>IFERROR(INDEX(Parametrage!$D:$D,MATCH(B130,Parametrage!$F:$F,0)),"")</f>
        <v/>
      </c>
      <c r="K130" s="31" t="str">
        <f>IFERROR(INDEX(Parametrage!$I:$I,MATCH(B130,Parametrage!$J:$J,0)),"")</f>
        <v/>
      </c>
      <c r="L130" s="18" t="str">
        <f>IFERROR(INDEX(Parametrage!$G:$G,MATCH(B130,Parametrage!$H:$H,0)),"")</f>
        <v/>
      </c>
      <c r="M130" s="73" t="str">
        <f>IFERROR(INDEX(Parametrage!$K:$K,MATCH(B130,Parametrage!$L:$L,0)),"")</f>
        <v/>
      </c>
      <c r="O130" s="14">
        <f t="shared" si="19"/>
        <v>18</v>
      </c>
      <c r="P130" s="15">
        <f>IFERROR(IF(MONTH(P129)=MONTH(P129+1),P129+1,""),"")</f>
        <v>45411</v>
      </c>
      <c r="Q130" s="53" t="str">
        <f>+IFERROR(INDEX(#REF!,MATCH(P130,#REF!,0)),"")</f>
        <v/>
      </c>
      <c r="R130" s="31" t="str">
        <f>IFERROR(INDEX(#REF!,MATCH(O130,#REF!,0)),"")</f>
        <v/>
      </c>
      <c r="S130" s="31" t="str">
        <f>IFERROR(INDEX(#REF!,MATCH($O130,#REF!,0)),"")</f>
        <v/>
      </c>
      <c r="T130" s="31" t="str">
        <f>IFERROR(INDEX(#REF!,MATCH($O130,#REF!,0)),"")</f>
        <v/>
      </c>
      <c r="U130" s="31" t="str">
        <f>IFERROR(INDEX(#REF!,MATCH($O130,#REF!,0)),"")</f>
        <v/>
      </c>
      <c r="V130" s="31" t="str">
        <f>IFERROR(INDEX(#REF!,MATCH($O130,#REF!,0)),"")</f>
        <v/>
      </c>
      <c r="W130" s="31" t="str">
        <f>IFERROR(INDEX(Parametrage!$D:$D,MATCH(P130,Parametrage!$F:$F,0)),"")</f>
        <v/>
      </c>
      <c r="X130" s="31" t="str">
        <f>IFERROR(INDEX(Parametrage!$I:$I,MATCH(P130,Parametrage!$J:$J,0)),"")</f>
        <v/>
      </c>
      <c r="Y130" s="18" t="str">
        <f>IFERROR(INDEX(Parametrage!$G:$G,MATCH(P130,Parametrage!$H:$H,0)),"")</f>
        <v/>
      </c>
      <c r="Z130" s="73" t="str">
        <f>IFERROR(INDEX(Parametrage!$K:$K,MATCH(P130,Parametrage!$L:$L,0)),"")</f>
        <v/>
      </c>
      <c r="BQ130" s="8"/>
      <c r="BR130" s="8"/>
      <c r="BS130" s="8"/>
      <c r="BT130" s="8"/>
    </row>
    <row r="131" spans="1:72" ht="16.899999999999999" customHeight="1" x14ac:dyDescent="0.2">
      <c r="A131" s="14">
        <f t="shared" si="18"/>
        <v>13</v>
      </c>
      <c r="B131" s="15">
        <f t="shared" ref="B131:B132" si="22">IFERROR(IF(MONTH(B130)=MONTH(B130+1),B130+1,""),"")</f>
        <v>45381</v>
      </c>
      <c r="C131" s="53" t="str">
        <f>+IFERROR(INDEX(#REF!,MATCH(B131,#REF!,0)),"")</f>
        <v/>
      </c>
      <c r="D131" s="31" t="str">
        <f>IFERROR(INDEX(#REF!,MATCH(A131,#REF!,0)),"")</f>
        <v/>
      </c>
      <c r="E131" s="31" t="str">
        <f>IFERROR(INDEX(#REF!,MATCH($A131,#REF!,0)),"")</f>
        <v/>
      </c>
      <c r="F131" s="31" t="str">
        <f>IFERROR(INDEX(#REF!,MATCH($A131,#REF!,0)),"")</f>
        <v/>
      </c>
      <c r="G131" s="31" t="str">
        <f>IFERROR(INDEX(#REF!,MATCH($A131,#REF!,0)),"")</f>
        <v/>
      </c>
      <c r="H131" s="31" t="str">
        <f>IFERROR(INDEX(#REF!,MATCH($A131,#REF!,0)),"")</f>
        <v/>
      </c>
      <c r="I131" s="31"/>
      <c r="J131" s="31" t="str">
        <f>IFERROR(INDEX(Parametrage!$D:$D,MATCH(B131,Parametrage!$F:$F,0)),"")</f>
        <v/>
      </c>
      <c r="K131" s="31" t="str">
        <f>IFERROR(INDEX(Parametrage!$I:$I,MATCH(B131,Parametrage!$J:$J,0)),"")</f>
        <v/>
      </c>
      <c r="L131" s="18" t="str">
        <f>IFERROR(INDEX(Parametrage!$G:$G,MATCH(B131,Parametrage!$H:$H,0)),"")</f>
        <v/>
      </c>
      <c r="M131" s="73" t="str">
        <f>IFERROR(INDEX(Parametrage!$K:$K,MATCH(B131,Parametrage!$L:$L,0)),"")</f>
        <v/>
      </c>
      <c r="O131" s="14">
        <f t="shared" si="19"/>
        <v>18</v>
      </c>
      <c r="P131" s="15">
        <f t="shared" ref="P131:P132" si="23">IFERROR(IF(MONTH(P130)=MONTH(P130+1),P130+1,""),"")</f>
        <v>45412</v>
      </c>
      <c r="Q131" s="53" t="str">
        <f>+IFERROR(INDEX(#REF!,MATCH(P131,#REF!,0)),"")</f>
        <v/>
      </c>
      <c r="R131" s="31" t="str">
        <f>IFERROR(INDEX(#REF!,MATCH(O131,#REF!,0)),"")</f>
        <v/>
      </c>
      <c r="S131" s="31" t="str">
        <f>IFERROR(INDEX(#REF!,MATCH($O131,#REF!,0)),"")</f>
        <v/>
      </c>
      <c r="T131" s="31" t="str">
        <f>IFERROR(INDEX(#REF!,MATCH($O131,#REF!,0)),"")</f>
        <v/>
      </c>
      <c r="U131" s="31" t="str">
        <f>IFERROR(INDEX(#REF!,MATCH($O131,#REF!,0)),"")</f>
        <v/>
      </c>
      <c r="V131" s="31" t="str">
        <f>IFERROR(INDEX(#REF!,MATCH($O131,#REF!,0)),"")</f>
        <v/>
      </c>
      <c r="W131" s="31" t="str">
        <f>IFERROR(INDEX(Parametrage!$D:$D,MATCH(P131,Parametrage!$F:$F,0)),"")</f>
        <v/>
      </c>
      <c r="X131" s="31" t="str">
        <f>IFERROR(INDEX(Parametrage!$I:$I,MATCH(P131,Parametrage!$J:$J,0)),"")</f>
        <v/>
      </c>
      <c r="Y131" s="18" t="str">
        <f>IFERROR(INDEX(Parametrage!$G:$G,MATCH(P131,Parametrage!$H:$H,0)),"")</f>
        <v/>
      </c>
      <c r="Z131" s="73" t="str">
        <f>IFERROR(INDEX(Parametrage!$K:$K,MATCH(P131,Parametrage!$L:$L,0)),"")</f>
        <v/>
      </c>
      <c r="BQ131" s="8"/>
      <c r="BR131" s="8"/>
      <c r="BS131" s="8"/>
      <c r="BT131" s="8"/>
    </row>
    <row r="132" spans="1:72" ht="16.899999999999999" customHeight="1" thickBot="1" x14ac:dyDescent="0.25">
      <c r="A132" s="16">
        <f t="shared" si="18"/>
        <v>13</v>
      </c>
      <c r="B132" s="17">
        <f t="shared" si="22"/>
        <v>45382</v>
      </c>
      <c r="C132" s="54" t="str">
        <f>+IFERROR(INDEX(#REF!,MATCH(B132,#REF!,0)),"")</f>
        <v/>
      </c>
      <c r="D132" s="32" t="str">
        <f>IFERROR(INDEX(#REF!,MATCH(A132,#REF!,0)),"")</f>
        <v/>
      </c>
      <c r="E132" s="32" t="str">
        <f>IFERROR(INDEX(#REF!,MATCH($A132,#REF!,0)),"")</f>
        <v/>
      </c>
      <c r="F132" s="32" t="str">
        <f>IFERROR(INDEX(#REF!,MATCH($A132,#REF!,0)),"")</f>
        <v/>
      </c>
      <c r="G132" s="32" t="str">
        <f>IFERROR(INDEX(#REF!,MATCH($A132,#REF!,0)),"")</f>
        <v/>
      </c>
      <c r="H132" s="32" t="str">
        <f>IFERROR(INDEX(#REF!,MATCH($A132,#REF!,0)),"")</f>
        <v/>
      </c>
      <c r="I132" s="32"/>
      <c r="J132" s="32" t="str">
        <f>IFERROR(INDEX(Parametrage!$D:$D,MATCH(B132,Parametrage!$F:$F,0)),"")</f>
        <v/>
      </c>
      <c r="K132" s="32" t="str">
        <f>IFERROR(INDEX(Parametrage!$I:$I,MATCH(B132,Parametrage!$J:$J,0)),"")</f>
        <v/>
      </c>
      <c r="L132" s="19" t="str">
        <f>IFERROR(INDEX(Parametrage!$G:$G,MATCH(B132,Parametrage!$H:$H,0)),"")</f>
        <v/>
      </c>
      <c r="M132" s="74" t="str">
        <f>IFERROR(INDEX(Parametrage!$K:$K,MATCH(B132,Parametrage!$L:$L,0)),"")</f>
        <v/>
      </c>
      <c r="O132" s="16" t="str">
        <f t="shared" si="19"/>
        <v/>
      </c>
      <c r="P132" s="17" t="str">
        <f t="shared" si="23"/>
        <v/>
      </c>
      <c r="Q132" s="54" t="str">
        <f>+IFERROR(INDEX(#REF!,MATCH(P132,#REF!,0)),"")</f>
        <v/>
      </c>
      <c r="R132" s="32" t="str">
        <f>IFERROR(INDEX(#REF!,MATCH(O132,#REF!,0)),"")</f>
        <v/>
      </c>
      <c r="S132" s="32" t="str">
        <f>IFERROR(INDEX(#REF!,MATCH($O132,#REF!,0)),"")</f>
        <v/>
      </c>
      <c r="T132" s="32" t="str">
        <f>IFERROR(INDEX(#REF!,MATCH($O132,#REF!,0)),"")</f>
        <v/>
      </c>
      <c r="U132" s="32" t="str">
        <f>IFERROR(INDEX(#REF!,MATCH($O132,#REF!,0)),"")</f>
        <v/>
      </c>
      <c r="V132" s="32" t="str">
        <f>IFERROR(INDEX(#REF!,MATCH($O132,#REF!,0)),"")</f>
        <v/>
      </c>
      <c r="W132" s="32" t="str">
        <f>IFERROR(INDEX(Parametrage!$D:$D,MATCH(P132,Parametrage!$F:$F,0)),"")</f>
        <v/>
      </c>
      <c r="X132" s="32" t="str">
        <f>IFERROR(INDEX(Parametrage!$I:$I,MATCH(P132,Parametrage!$J:$J,0)),"")</f>
        <v/>
      </c>
      <c r="Y132" s="19" t="str">
        <f>IFERROR(INDEX(Parametrage!$G:$G,MATCH(P132,Parametrage!$H:$H,0)),"")</f>
        <v/>
      </c>
      <c r="Z132" s="74" t="str">
        <f>IFERROR(INDEX(Parametrage!$K:$K,MATCH(P132,Parametrage!$L:$L,0)),"")</f>
        <v/>
      </c>
      <c r="BQ132" s="8"/>
      <c r="BR132" s="8"/>
      <c r="BS132" s="8"/>
      <c r="BT132" s="8"/>
    </row>
    <row r="133" spans="1:72" ht="7.15" customHeight="1" thickBot="1" x14ac:dyDescent="0.25">
      <c r="BQ133" s="8"/>
      <c r="BR133" s="8"/>
      <c r="BS133" s="8"/>
      <c r="BT133" s="8"/>
    </row>
    <row r="134" spans="1:72" ht="37.15" customHeight="1" x14ac:dyDescent="0.2">
      <c r="A134" s="26" t="s">
        <v>8</v>
      </c>
      <c r="B134" s="27">
        <f>EDATE($K$1,8)</f>
        <v>45413</v>
      </c>
      <c r="C134" s="27" t="s">
        <v>38</v>
      </c>
      <c r="D134" s="28" t="s">
        <v>75</v>
      </c>
      <c r="E134" s="28" t="s">
        <v>85</v>
      </c>
      <c r="F134" s="28" t="s">
        <v>62</v>
      </c>
      <c r="G134" s="28" t="s">
        <v>20</v>
      </c>
      <c r="H134" s="28" t="s">
        <v>65</v>
      </c>
      <c r="I134" s="28"/>
      <c r="J134" s="28" t="s">
        <v>36</v>
      </c>
      <c r="K134" s="28" t="s">
        <v>27</v>
      </c>
      <c r="L134" s="28" t="s">
        <v>24</v>
      </c>
      <c r="M134" s="29" t="s">
        <v>32</v>
      </c>
      <c r="N134" s="25"/>
      <c r="O134" s="26" t="s">
        <v>8</v>
      </c>
      <c r="P134" s="27">
        <f>EDATE($K$1,9)</f>
        <v>45444</v>
      </c>
      <c r="Q134" s="27" t="s">
        <v>38</v>
      </c>
      <c r="R134" s="28" t="s">
        <v>75</v>
      </c>
      <c r="S134" s="28" t="s">
        <v>85</v>
      </c>
      <c r="T134" s="28" t="s">
        <v>62</v>
      </c>
      <c r="U134" s="28" t="s">
        <v>20</v>
      </c>
      <c r="V134" s="28" t="s">
        <v>65</v>
      </c>
      <c r="W134" s="28" t="s">
        <v>36</v>
      </c>
      <c r="X134" s="28" t="s">
        <v>27</v>
      </c>
      <c r="Y134" s="28" t="s">
        <v>24</v>
      </c>
      <c r="Z134" s="29" t="s">
        <v>32</v>
      </c>
      <c r="BQ134" s="8"/>
      <c r="BR134" s="8"/>
      <c r="BS134" s="8"/>
      <c r="BT134" s="8"/>
    </row>
    <row r="135" spans="1:72" ht="17.45" customHeight="1" x14ac:dyDescent="0.2">
      <c r="A135" s="20">
        <f t="shared" ref="A135:A165" si="24">IFERROR(_xlfn.ISOWEEKNUM(B135),"")</f>
        <v>18</v>
      </c>
      <c r="B135" s="21">
        <f>B134</f>
        <v>45413</v>
      </c>
      <c r="C135" s="52" t="str">
        <f>+IFERROR(INDEX(#REF!,MATCH(B135,#REF!,0)),"")</f>
        <v/>
      </c>
      <c r="D135" s="30" t="str">
        <f>IFERROR(INDEX(#REF!,MATCH(A135,#REF!,0)),"")</f>
        <v/>
      </c>
      <c r="E135" s="30" t="str">
        <f>IFERROR(INDEX(#REF!,MATCH($A135,#REF!,0)),"")</f>
        <v/>
      </c>
      <c r="F135" s="30" t="str">
        <f>IFERROR(INDEX(#REF!,MATCH($A135,#REF!,0)),"")</f>
        <v/>
      </c>
      <c r="G135" s="30" t="str">
        <f>IFERROR(INDEX(#REF!,MATCH($A135,#REF!,0)),"")</f>
        <v/>
      </c>
      <c r="H135" s="30" t="str">
        <f>IFERROR(INDEX(#REF!,MATCH($A135,#REF!,0)),"")</f>
        <v/>
      </c>
      <c r="I135" s="30"/>
      <c r="J135" s="22" t="str">
        <f>IFERROR(INDEX(Parametrage!$D:$D,MATCH(B135,Parametrage!$F:$F,0)),"")</f>
        <v/>
      </c>
      <c r="K135" s="23" t="str">
        <f>IFERROR(INDEX(Parametrage!$I:$I,MATCH(B135,Parametrage!$J:$J,0)),"")</f>
        <v/>
      </c>
      <c r="L135" s="23" t="str">
        <f>IFERROR(INDEX(Parametrage!$G:$G,MATCH(B135,Parametrage!$H:$H,0)),"")</f>
        <v/>
      </c>
      <c r="M135" s="24" t="str">
        <f>IFERROR(INDEX(Parametrage!$K:$K,MATCH(B135,Parametrage!$L:$L,0)),"")</f>
        <v/>
      </c>
      <c r="O135" s="20">
        <f t="shared" ref="O135:O165" si="25">IFERROR(_xlfn.ISOWEEKNUM(P135),"")</f>
        <v>22</v>
      </c>
      <c r="P135" s="21">
        <f>P134</f>
        <v>45444</v>
      </c>
      <c r="Q135" s="52" t="str">
        <f>+IFERROR(INDEX(#REF!,MATCH(P135,#REF!,0)),"")</f>
        <v/>
      </c>
      <c r="R135" s="30" t="str">
        <f>IFERROR(INDEX(#REF!,MATCH(O135,#REF!,0)),"")</f>
        <v/>
      </c>
      <c r="S135" s="30" t="str">
        <f>IFERROR(INDEX(#REF!,MATCH($O135,#REF!,0)),"")</f>
        <v/>
      </c>
      <c r="T135" s="30" t="str">
        <f>IFERROR(INDEX(#REF!,MATCH($O135,#REF!,0)),"")</f>
        <v/>
      </c>
      <c r="U135" s="30" t="str">
        <f>IFERROR(INDEX(#REF!,MATCH($O135,#REF!,0)),"")</f>
        <v/>
      </c>
      <c r="V135" s="30" t="str">
        <f>IFERROR(INDEX(#REF!,MATCH($O135,#REF!,0)),"")</f>
        <v/>
      </c>
      <c r="W135" s="30" t="str">
        <f>IFERROR(INDEX(Parametrage!$D:$D,MATCH(P135,Parametrage!$F:$F,0)),"")</f>
        <v/>
      </c>
      <c r="X135" s="23" t="str">
        <f>IFERROR(INDEX(Parametrage!$I:$I,MATCH(P135,Parametrage!$J:$J,0)),"")</f>
        <v/>
      </c>
      <c r="Y135" s="23" t="str">
        <f>IFERROR(INDEX(Parametrage!$G:$G,MATCH(P135,Parametrage!$H:$H,0)),"")</f>
        <v/>
      </c>
      <c r="Z135" s="72" t="str">
        <f>IFERROR(INDEX(Parametrage!$K:$K,MATCH(P135,Parametrage!$L:$L,0)),"")</f>
        <v/>
      </c>
      <c r="BQ135" s="8"/>
      <c r="BR135" s="8"/>
      <c r="BS135" s="8"/>
      <c r="BT135" s="8"/>
    </row>
    <row r="136" spans="1:72" ht="17.45" customHeight="1" x14ac:dyDescent="0.2">
      <c r="A136" s="14">
        <f t="shared" si="24"/>
        <v>18</v>
      </c>
      <c r="B136" s="15">
        <f>B135+1</f>
        <v>45414</v>
      </c>
      <c r="C136" s="53" t="str">
        <f>+IFERROR(INDEX(#REF!,MATCH(B136,#REF!,0)),"")</f>
        <v/>
      </c>
      <c r="D136" s="31" t="str">
        <f>IFERROR(INDEX(#REF!,MATCH(A136,#REF!,0)),"")</f>
        <v/>
      </c>
      <c r="E136" s="31" t="str">
        <f>IFERROR(INDEX(#REF!,MATCH($A136,#REF!,0)),"")</f>
        <v/>
      </c>
      <c r="F136" s="31" t="str">
        <f>IFERROR(INDEX(#REF!,MATCH($A136,#REF!,0)),"")</f>
        <v/>
      </c>
      <c r="G136" s="31" t="str">
        <f>IFERROR(INDEX(#REF!,MATCH($A136,#REF!,0)),"")</f>
        <v/>
      </c>
      <c r="H136" s="31" t="str">
        <f>IFERROR(INDEX(#REF!,MATCH($A136,#REF!,0)),"")</f>
        <v/>
      </c>
      <c r="I136" s="31"/>
      <c r="J136" s="31" t="str">
        <f>IFERROR(INDEX(Parametrage!$D:$D,MATCH(B136,Parametrage!$F:$F,0)),"")</f>
        <v/>
      </c>
      <c r="K136" s="31" t="str">
        <f>IFERROR(INDEX(Parametrage!$I:$I,MATCH(B136,Parametrage!$J:$J,0)),"")</f>
        <v/>
      </c>
      <c r="L136" s="18" t="str">
        <f>IFERROR(INDEX(Parametrage!$G:$G,MATCH(B136,Parametrage!$H:$H,0)),"")</f>
        <v/>
      </c>
      <c r="M136" s="73" t="str">
        <f>IFERROR(INDEX(Parametrage!$K:$K,MATCH(B136,Parametrage!$L:$L,0)),"")</f>
        <v/>
      </c>
      <c r="O136" s="14">
        <f t="shared" si="25"/>
        <v>22</v>
      </c>
      <c r="P136" s="15">
        <f>P135+1</f>
        <v>45445</v>
      </c>
      <c r="Q136" s="53" t="str">
        <f>+IFERROR(INDEX(#REF!,MATCH(P136,#REF!,0)),"")</f>
        <v/>
      </c>
      <c r="R136" s="31" t="str">
        <f>IFERROR(INDEX(#REF!,MATCH(O136,#REF!,0)),"")</f>
        <v/>
      </c>
      <c r="S136" s="31" t="str">
        <f>IFERROR(INDEX(#REF!,MATCH($O136,#REF!,0)),"")</f>
        <v/>
      </c>
      <c r="T136" s="31" t="str">
        <f>IFERROR(INDEX(#REF!,MATCH($O136,#REF!,0)),"")</f>
        <v/>
      </c>
      <c r="U136" s="31" t="str">
        <f>IFERROR(INDEX(#REF!,MATCH($O136,#REF!,0)),"")</f>
        <v/>
      </c>
      <c r="V136" s="31" t="str">
        <f>IFERROR(INDEX(#REF!,MATCH($O136,#REF!,0)),"")</f>
        <v/>
      </c>
      <c r="W136" s="31" t="str">
        <f>IFERROR(INDEX(Parametrage!$D:$D,MATCH(P136,Parametrage!$F:$F,0)),"")</f>
        <v/>
      </c>
      <c r="X136" s="31" t="str">
        <f>IFERROR(INDEX(Parametrage!$I:$I,MATCH(P136,Parametrage!$J:$J,0)),"")</f>
        <v/>
      </c>
      <c r="Y136" s="18" t="str">
        <f>IFERROR(INDEX(Parametrage!$G:$G,MATCH(P136,Parametrage!$H:$H,0)),"")</f>
        <v/>
      </c>
      <c r="Z136" s="73" t="str">
        <f>IFERROR(INDEX(Parametrage!$K:$K,MATCH(P136,Parametrage!$L:$L,0)),"")</f>
        <v/>
      </c>
      <c r="BQ136" s="8"/>
      <c r="BR136" s="8"/>
      <c r="BS136" s="8"/>
      <c r="BT136" s="8"/>
    </row>
    <row r="137" spans="1:72" ht="17.45" customHeight="1" x14ac:dyDescent="0.2">
      <c r="A137" s="14">
        <f t="shared" si="24"/>
        <v>18</v>
      </c>
      <c r="B137" s="15">
        <f t="shared" ref="B137:B162" si="26">B136+1</f>
        <v>45415</v>
      </c>
      <c r="C137" s="53" t="str">
        <f>+IFERROR(INDEX(#REF!,MATCH(B137,#REF!,0)),"")</f>
        <v/>
      </c>
      <c r="D137" s="31" t="str">
        <f>IFERROR(INDEX(#REF!,MATCH(A137,#REF!,0)),"")</f>
        <v/>
      </c>
      <c r="E137" s="31" t="str">
        <f>IFERROR(INDEX(#REF!,MATCH($A137,#REF!,0)),"")</f>
        <v/>
      </c>
      <c r="F137" s="31" t="str">
        <f>IFERROR(INDEX(#REF!,MATCH($A137,#REF!,0)),"")</f>
        <v/>
      </c>
      <c r="G137" s="31" t="str">
        <f>IFERROR(INDEX(#REF!,MATCH($A137,#REF!,0)),"")</f>
        <v/>
      </c>
      <c r="H137" s="31" t="str">
        <f>IFERROR(INDEX(#REF!,MATCH($A137,#REF!,0)),"")</f>
        <v/>
      </c>
      <c r="I137" s="31"/>
      <c r="J137" s="31" t="str">
        <f>IFERROR(INDEX(Parametrage!$D:$D,MATCH(B137,Parametrage!$F:$F,0)),"")</f>
        <v/>
      </c>
      <c r="K137" s="31" t="str">
        <f>IFERROR(INDEX(Parametrage!$I:$I,MATCH(B137,Parametrage!$J:$J,0)),"")</f>
        <v/>
      </c>
      <c r="L137" s="18" t="str">
        <f>IFERROR(INDEX(Parametrage!$G:$G,MATCH(B137,Parametrage!$H:$H,0)),"")</f>
        <v/>
      </c>
      <c r="M137" s="73" t="str">
        <f>IFERROR(INDEX(Parametrage!$K:$K,MATCH(B137,Parametrage!$L:$L,0)),"")</f>
        <v/>
      </c>
      <c r="O137" s="14">
        <f t="shared" si="25"/>
        <v>23</v>
      </c>
      <c r="P137" s="15">
        <f t="shared" ref="P137:P162" si="27">P136+1</f>
        <v>45446</v>
      </c>
      <c r="Q137" s="53" t="str">
        <f>+IFERROR(INDEX(#REF!,MATCH(P137,#REF!,0)),"")</f>
        <v/>
      </c>
      <c r="R137" s="31" t="str">
        <f>IFERROR(INDEX(#REF!,MATCH(O137,#REF!,0)),"")</f>
        <v/>
      </c>
      <c r="S137" s="31" t="str">
        <f>IFERROR(INDEX(#REF!,MATCH($O137,#REF!,0)),"")</f>
        <v/>
      </c>
      <c r="T137" s="31" t="str">
        <f>IFERROR(INDEX(#REF!,MATCH($O137,#REF!,0)),"")</f>
        <v/>
      </c>
      <c r="U137" s="31" t="str">
        <f>IFERROR(INDEX(#REF!,MATCH($O137,#REF!,0)),"")</f>
        <v/>
      </c>
      <c r="V137" s="31" t="str">
        <f>IFERROR(INDEX(#REF!,MATCH($O137,#REF!,0)),"")</f>
        <v/>
      </c>
      <c r="W137" s="31" t="str">
        <f>IFERROR(INDEX(Parametrage!$D:$D,MATCH(P137,Parametrage!$F:$F,0)),"")</f>
        <v/>
      </c>
      <c r="X137" s="31" t="str">
        <f>IFERROR(INDEX(Parametrage!$I:$I,MATCH(P137,Parametrage!$J:$J,0)),"")</f>
        <v/>
      </c>
      <c r="Y137" s="18" t="str">
        <f>IFERROR(INDEX(Parametrage!$G:$G,MATCH(P137,Parametrage!$H:$H,0)),"")</f>
        <v/>
      </c>
      <c r="Z137" s="73" t="str">
        <f>IFERROR(INDEX(Parametrage!$K:$K,MATCH(P137,Parametrage!$L:$L,0)),"")</f>
        <v/>
      </c>
      <c r="BQ137" s="8"/>
      <c r="BR137" s="8"/>
      <c r="BS137" s="8"/>
      <c r="BT137" s="8"/>
    </row>
    <row r="138" spans="1:72" ht="17.45" customHeight="1" x14ac:dyDescent="0.2">
      <c r="A138" s="14">
        <f t="shared" si="24"/>
        <v>18</v>
      </c>
      <c r="B138" s="15">
        <f t="shared" si="26"/>
        <v>45416</v>
      </c>
      <c r="C138" s="53" t="str">
        <f>+IFERROR(INDEX(#REF!,MATCH(B138,#REF!,0)),"")</f>
        <v/>
      </c>
      <c r="D138" s="31" t="str">
        <f>IFERROR(INDEX(#REF!,MATCH(A138,#REF!,0)),"")</f>
        <v/>
      </c>
      <c r="E138" s="31" t="str">
        <f>IFERROR(INDEX(#REF!,MATCH($A138,#REF!,0)),"")</f>
        <v/>
      </c>
      <c r="F138" s="31" t="str">
        <f>IFERROR(INDEX(#REF!,MATCH($A138,#REF!,0)),"")</f>
        <v/>
      </c>
      <c r="G138" s="31" t="str">
        <f>IFERROR(INDEX(#REF!,MATCH($A138,#REF!,0)),"")</f>
        <v/>
      </c>
      <c r="H138" s="31" t="str">
        <f>IFERROR(INDEX(#REF!,MATCH($A138,#REF!,0)),"")</f>
        <v/>
      </c>
      <c r="I138" s="31"/>
      <c r="J138" s="31" t="str">
        <f>IFERROR(INDEX(Parametrage!$D:$D,MATCH(B138,Parametrage!$F:$F,0)),"")</f>
        <v/>
      </c>
      <c r="K138" s="31" t="str">
        <f>IFERROR(INDEX(Parametrage!$I:$I,MATCH(B138,Parametrage!$J:$J,0)),"")</f>
        <v/>
      </c>
      <c r="L138" s="18" t="str">
        <f>IFERROR(INDEX(Parametrage!$G:$G,MATCH(B138,Parametrage!$H:$H,0)),"")</f>
        <v/>
      </c>
      <c r="M138" s="73" t="str">
        <f>IFERROR(INDEX(Parametrage!$K:$K,MATCH(B138,Parametrage!$L:$L,0)),"")</f>
        <v/>
      </c>
      <c r="O138" s="14">
        <f t="shared" si="25"/>
        <v>23</v>
      </c>
      <c r="P138" s="15">
        <f t="shared" si="27"/>
        <v>45447</v>
      </c>
      <c r="Q138" s="53" t="str">
        <f>+IFERROR(INDEX(#REF!,MATCH(P138,#REF!,0)),"")</f>
        <v/>
      </c>
      <c r="R138" s="31" t="str">
        <f>IFERROR(INDEX(#REF!,MATCH(O138,#REF!,0)),"")</f>
        <v/>
      </c>
      <c r="S138" s="31" t="str">
        <f>IFERROR(INDEX(#REF!,MATCH($O138,#REF!,0)),"")</f>
        <v/>
      </c>
      <c r="T138" s="31" t="str">
        <f>IFERROR(INDEX(#REF!,MATCH($O138,#REF!,0)),"")</f>
        <v/>
      </c>
      <c r="U138" s="31" t="str">
        <f>IFERROR(INDEX(#REF!,MATCH($O138,#REF!,0)),"")</f>
        <v/>
      </c>
      <c r="V138" s="31" t="str">
        <f>IFERROR(INDEX(#REF!,MATCH($O138,#REF!,0)),"")</f>
        <v/>
      </c>
      <c r="W138" s="31" t="str">
        <f>IFERROR(INDEX(Parametrage!$D:$D,MATCH(P138,Parametrage!$F:$F,0)),"")</f>
        <v/>
      </c>
      <c r="X138" s="31" t="str">
        <f>IFERROR(INDEX(Parametrage!$I:$I,MATCH(P138,Parametrage!$J:$J,0)),"")</f>
        <v/>
      </c>
      <c r="Y138" s="18" t="str">
        <f>IFERROR(INDEX(Parametrage!$G:$G,MATCH(P138,Parametrage!$H:$H,0)),"")</f>
        <v/>
      </c>
      <c r="Z138" s="73" t="str">
        <f>IFERROR(INDEX(Parametrage!$K:$K,MATCH(P138,Parametrage!$L:$L,0)),"")</f>
        <v/>
      </c>
      <c r="BQ138" s="8"/>
      <c r="BR138" s="8"/>
      <c r="BS138" s="8"/>
      <c r="BT138" s="8"/>
    </row>
    <row r="139" spans="1:72" ht="17.45" customHeight="1" x14ac:dyDescent="0.2">
      <c r="A139" s="14">
        <f t="shared" si="24"/>
        <v>18</v>
      </c>
      <c r="B139" s="15">
        <f t="shared" si="26"/>
        <v>45417</v>
      </c>
      <c r="C139" s="53" t="str">
        <f>+IFERROR(INDEX(#REF!,MATCH(B139,#REF!,0)),"")</f>
        <v/>
      </c>
      <c r="D139" s="31" t="str">
        <f>IFERROR(INDEX(#REF!,MATCH(A139,#REF!,0)),"")</f>
        <v/>
      </c>
      <c r="E139" s="31" t="str">
        <f>IFERROR(INDEX(#REF!,MATCH($A139,#REF!,0)),"")</f>
        <v/>
      </c>
      <c r="F139" s="31" t="str">
        <f>IFERROR(INDEX(#REF!,MATCH($A139,#REF!,0)),"")</f>
        <v/>
      </c>
      <c r="G139" s="31" t="str">
        <f>IFERROR(INDEX(#REF!,MATCH($A139,#REF!,0)),"")</f>
        <v/>
      </c>
      <c r="H139" s="31" t="str">
        <f>IFERROR(INDEX(#REF!,MATCH($A139,#REF!,0)),"")</f>
        <v/>
      </c>
      <c r="I139" s="31"/>
      <c r="J139" s="31" t="str">
        <f>IFERROR(INDEX(Parametrage!$D:$D,MATCH(B139,Parametrage!$F:$F,0)),"")</f>
        <v/>
      </c>
      <c r="K139" s="31" t="str">
        <f>IFERROR(INDEX(Parametrage!$I:$I,MATCH(B139,Parametrage!$J:$J,0)),"")</f>
        <v/>
      </c>
      <c r="L139" s="18" t="str">
        <f>IFERROR(INDEX(Parametrage!$G:$G,MATCH(B139,Parametrage!$H:$H,0)),"")</f>
        <v/>
      </c>
      <c r="M139" s="73" t="str">
        <f>IFERROR(INDEX(Parametrage!$K:$K,MATCH(B139,Parametrage!$L:$L,0)),"")</f>
        <v/>
      </c>
      <c r="O139" s="14">
        <f t="shared" si="25"/>
        <v>23</v>
      </c>
      <c r="P139" s="15">
        <f t="shared" si="27"/>
        <v>45448</v>
      </c>
      <c r="Q139" s="53" t="str">
        <f>+IFERROR(INDEX(#REF!,MATCH(P139,#REF!,0)),"")</f>
        <v/>
      </c>
      <c r="R139" s="31" t="str">
        <f>IFERROR(INDEX(#REF!,MATCH(O139,#REF!,0)),"")</f>
        <v/>
      </c>
      <c r="S139" s="31" t="str">
        <f>IFERROR(INDEX(#REF!,MATCH($O139,#REF!,0)),"")</f>
        <v/>
      </c>
      <c r="T139" s="31" t="str">
        <f>IFERROR(INDEX(#REF!,MATCH($O139,#REF!,0)),"")</f>
        <v/>
      </c>
      <c r="U139" s="31" t="str">
        <f>IFERROR(INDEX(#REF!,MATCH($O139,#REF!,0)),"")</f>
        <v/>
      </c>
      <c r="V139" s="31" t="str">
        <f>IFERROR(INDEX(#REF!,MATCH($O139,#REF!,0)),"")</f>
        <v/>
      </c>
      <c r="W139" s="31" t="str">
        <f>IFERROR(INDEX(Parametrage!$D:$D,MATCH(P139,Parametrage!$F:$F,0)),"")</f>
        <v/>
      </c>
      <c r="X139" s="31" t="str">
        <f>IFERROR(INDEX(Parametrage!$I:$I,MATCH(P139,Parametrage!$J:$J,0)),"")</f>
        <v/>
      </c>
      <c r="Y139" s="18" t="str">
        <f>IFERROR(INDEX(Parametrage!$G:$G,MATCH(P139,Parametrage!$H:$H,0)),"")</f>
        <v/>
      </c>
      <c r="Z139" s="73" t="str">
        <f>IFERROR(INDEX(Parametrage!$K:$K,MATCH(P139,Parametrage!$L:$L,0)),"")</f>
        <v/>
      </c>
      <c r="BQ139" s="8"/>
      <c r="BR139" s="8"/>
      <c r="BS139" s="8"/>
      <c r="BT139" s="8"/>
    </row>
    <row r="140" spans="1:72" ht="17.45" customHeight="1" x14ac:dyDescent="0.2">
      <c r="A140" s="14">
        <f t="shared" si="24"/>
        <v>19</v>
      </c>
      <c r="B140" s="15">
        <f t="shared" si="26"/>
        <v>45418</v>
      </c>
      <c r="C140" s="53" t="str">
        <f>+IFERROR(INDEX(#REF!,MATCH(B140,#REF!,0)),"")</f>
        <v/>
      </c>
      <c r="D140" s="31" t="str">
        <f>IFERROR(INDEX(#REF!,MATCH(A140,#REF!,0)),"")</f>
        <v/>
      </c>
      <c r="E140" s="31" t="str">
        <f>IFERROR(INDEX(#REF!,MATCH($A140,#REF!,0)),"")</f>
        <v/>
      </c>
      <c r="F140" s="31" t="str">
        <f>IFERROR(INDEX(#REF!,MATCH($A140,#REF!,0)),"")</f>
        <v/>
      </c>
      <c r="G140" s="31" t="str">
        <f>IFERROR(INDEX(#REF!,MATCH($A140,#REF!,0)),"")</f>
        <v/>
      </c>
      <c r="H140" s="31" t="str">
        <f>IFERROR(INDEX(#REF!,MATCH($A140,#REF!,0)),"")</f>
        <v/>
      </c>
      <c r="I140" s="31"/>
      <c r="J140" s="31" t="str">
        <f>IFERROR(INDEX(Parametrage!$D:$D,MATCH(B140,Parametrage!$F:$F,0)),"")</f>
        <v/>
      </c>
      <c r="K140" s="31" t="str">
        <f>IFERROR(INDEX(Parametrage!$I:$I,MATCH(B140,Parametrage!$J:$J,0)),"")</f>
        <v/>
      </c>
      <c r="L140" s="18" t="str">
        <f>IFERROR(INDEX(Parametrage!$G:$G,MATCH(B140,Parametrage!$H:$H,0)),"")</f>
        <v/>
      </c>
      <c r="M140" s="73" t="str">
        <f>IFERROR(INDEX(Parametrage!$K:$K,MATCH(B140,Parametrage!$L:$L,0)),"")</f>
        <v/>
      </c>
      <c r="O140" s="14">
        <f t="shared" si="25"/>
        <v>23</v>
      </c>
      <c r="P140" s="15">
        <f t="shared" si="27"/>
        <v>45449</v>
      </c>
      <c r="Q140" s="53" t="str">
        <f>+IFERROR(INDEX(#REF!,MATCH(P140,#REF!,0)),"")</f>
        <v/>
      </c>
      <c r="R140" s="31" t="str">
        <f>IFERROR(INDEX(#REF!,MATCH(O140,#REF!,0)),"")</f>
        <v/>
      </c>
      <c r="S140" s="31" t="str">
        <f>IFERROR(INDEX(#REF!,MATCH($O140,#REF!,0)),"")</f>
        <v/>
      </c>
      <c r="T140" s="31" t="str">
        <f>IFERROR(INDEX(#REF!,MATCH($O140,#REF!,0)),"")</f>
        <v/>
      </c>
      <c r="U140" s="31" t="str">
        <f>IFERROR(INDEX(#REF!,MATCH($O140,#REF!,0)),"")</f>
        <v/>
      </c>
      <c r="V140" s="31" t="str">
        <f>IFERROR(INDEX(#REF!,MATCH($O140,#REF!,0)),"")</f>
        <v/>
      </c>
      <c r="W140" s="31" t="str">
        <f>IFERROR(INDEX(Parametrage!$D:$D,MATCH(P140,Parametrage!$F:$F,0)),"")</f>
        <v/>
      </c>
      <c r="X140" s="31" t="str">
        <f>IFERROR(INDEX(Parametrage!$I:$I,MATCH(P140,Parametrage!$J:$J,0)),"")</f>
        <v/>
      </c>
      <c r="Y140" s="18" t="str">
        <f>IFERROR(INDEX(Parametrage!$G:$G,MATCH(P140,Parametrage!$H:$H,0)),"")</f>
        <v/>
      </c>
      <c r="Z140" s="73" t="str">
        <f>IFERROR(INDEX(Parametrage!$K:$K,MATCH(P140,Parametrage!$L:$L,0)),"")</f>
        <v/>
      </c>
      <c r="BQ140" s="8"/>
      <c r="BR140" s="8"/>
      <c r="BS140" s="8"/>
      <c r="BT140" s="8"/>
    </row>
    <row r="141" spans="1:72" ht="17.45" customHeight="1" x14ac:dyDescent="0.2">
      <c r="A141" s="14">
        <f t="shared" si="24"/>
        <v>19</v>
      </c>
      <c r="B141" s="15">
        <f t="shared" si="26"/>
        <v>45419</v>
      </c>
      <c r="C141" s="53" t="str">
        <f>+IFERROR(INDEX(#REF!,MATCH(B141,#REF!,0)),"")</f>
        <v/>
      </c>
      <c r="D141" s="31" t="str">
        <f>IFERROR(INDEX(#REF!,MATCH(A141,#REF!,0)),"")</f>
        <v/>
      </c>
      <c r="E141" s="31" t="str">
        <f>IFERROR(INDEX(#REF!,MATCH($A141,#REF!,0)),"")</f>
        <v/>
      </c>
      <c r="F141" s="31" t="str">
        <f>IFERROR(INDEX(#REF!,MATCH($A141,#REF!,0)),"")</f>
        <v/>
      </c>
      <c r="G141" s="31" t="str">
        <f>IFERROR(INDEX(#REF!,MATCH($A141,#REF!,0)),"")</f>
        <v/>
      </c>
      <c r="H141" s="31" t="str">
        <f>IFERROR(INDEX(#REF!,MATCH($A141,#REF!,0)),"")</f>
        <v/>
      </c>
      <c r="I141" s="31"/>
      <c r="J141" s="31" t="str">
        <f>IFERROR(INDEX(Parametrage!$D:$D,MATCH(B141,Parametrage!$F:$F,0)),"")</f>
        <v/>
      </c>
      <c r="K141" s="31" t="str">
        <f>IFERROR(INDEX(Parametrage!$I:$I,MATCH(B141,Parametrage!$J:$J,0)),"")</f>
        <v/>
      </c>
      <c r="L141" s="18" t="str">
        <f>IFERROR(INDEX(Parametrage!$G:$G,MATCH(B141,Parametrage!$H:$H,0)),"")</f>
        <v/>
      </c>
      <c r="M141" s="73" t="str">
        <f>IFERROR(INDEX(Parametrage!$K:$K,MATCH(B141,Parametrage!$L:$L,0)),"")</f>
        <v/>
      </c>
      <c r="O141" s="14">
        <f t="shared" si="25"/>
        <v>23</v>
      </c>
      <c r="P141" s="15">
        <f t="shared" si="27"/>
        <v>45450</v>
      </c>
      <c r="Q141" s="53" t="str">
        <f>+IFERROR(INDEX(#REF!,MATCH(P141,#REF!,0)),"")</f>
        <v/>
      </c>
      <c r="R141" s="31" t="str">
        <f>IFERROR(INDEX(#REF!,MATCH(O141,#REF!,0)),"")</f>
        <v/>
      </c>
      <c r="S141" s="31" t="str">
        <f>IFERROR(INDEX(#REF!,MATCH($O141,#REF!,0)),"")</f>
        <v/>
      </c>
      <c r="T141" s="31" t="str">
        <f>IFERROR(INDEX(#REF!,MATCH($O141,#REF!,0)),"")</f>
        <v/>
      </c>
      <c r="U141" s="31" t="str">
        <f>IFERROR(INDEX(#REF!,MATCH($O141,#REF!,0)),"")</f>
        <v/>
      </c>
      <c r="V141" s="31" t="str">
        <f>IFERROR(INDEX(#REF!,MATCH($O141,#REF!,0)),"")</f>
        <v/>
      </c>
      <c r="W141" s="31" t="str">
        <f>IFERROR(INDEX(Parametrage!$D:$D,MATCH(P141,Parametrage!$F:$F,0)),"")</f>
        <v/>
      </c>
      <c r="X141" s="31" t="str">
        <f>IFERROR(INDEX(Parametrage!$I:$I,MATCH(P141,Parametrage!$J:$J,0)),"")</f>
        <v/>
      </c>
      <c r="Y141" s="18" t="str">
        <f>IFERROR(INDEX(Parametrage!$G:$G,MATCH(P141,Parametrage!$H:$H,0)),"")</f>
        <v/>
      </c>
      <c r="Z141" s="73" t="str">
        <f>IFERROR(INDEX(Parametrage!$K:$K,MATCH(P141,Parametrage!$L:$L,0)),"")</f>
        <v/>
      </c>
      <c r="BQ141" s="8"/>
      <c r="BR141" s="8"/>
      <c r="BS141" s="8"/>
      <c r="BT141" s="8"/>
    </row>
    <row r="142" spans="1:72" ht="17.45" customHeight="1" x14ac:dyDescent="0.2">
      <c r="A142" s="14">
        <f t="shared" si="24"/>
        <v>19</v>
      </c>
      <c r="B142" s="15">
        <f t="shared" si="26"/>
        <v>45420</v>
      </c>
      <c r="C142" s="53" t="str">
        <f>+IFERROR(INDEX(#REF!,MATCH(B142,#REF!,0)),"")</f>
        <v/>
      </c>
      <c r="D142" s="31" t="str">
        <f>IFERROR(INDEX(#REF!,MATCH(A142,#REF!,0)),"")</f>
        <v/>
      </c>
      <c r="E142" s="31" t="str">
        <f>IFERROR(INDEX(#REF!,MATCH($A142,#REF!,0)),"")</f>
        <v/>
      </c>
      <c r="F142" s="31" t="str">
        <f>IFERROR(INDEX(#REF!,MATCH($A142,#REF!,0)),"")</f>
        <v/>
      </c>
      <c r="G142" s="31" t="str">
        <f>IFERROR(INDEX(#REF!,MATCH($A142,#REF!,0)),"")</f>
        <v/>
      </c>
      <c r="H142" s="31" t="str">
        <f>IFERROR(INDEX(#REF!,MATCH($A142,#REF!,0)),"")</f>
        <v/>
      </c>
      <c r="I142" s="31"/>
      <c r="J142" s="31" t="str">
        <f>IFERROR(INDEX(Parametrage!$D:$D,MATCH(B142,Parametrage!$F:$F,0)),"")</f>
        <v/>
      </c>
      <c r="K142" s="31" t="str">
        <f>IFERROR(INDEX(Parametrage!$I:$I,MATCH(B142,Parametrage!$J:$J,0)),"")</f>
        <v/>
      </c>
      <c r="L142" s="18" t="str">
        <f>IFERROR(INDEX(Parametrage!$G:$G,MATCH(B142,Parametrage!$H:$H,0)),"")</f>
        <v/>
      </c>
      <c r="M142" s="73" t="str">
        <f>IFERROR(INDEX(Parametrage!$K:$K,MATCH(B142,Parametrage!$L:$L,0)),"")</f>
        <v/>
      </c>
      <c r="O142" s="14">
        <f t="shared" si="25"/>
        <v>23</v>
      </c>
      <c r="P142" s="15">
        <f t="shared" si="27"/>
        <v>45451</v>
      </c>
      <c r="Q142" s="53" t="str">
        <f>+IFERROR(INDEX(#REF!,MATCH(P142,#REF!,0)),"")</f>
        <v/>
      </c>
      <c r="R142" s="31" t="str">
        <f>IFERROR(INDEX(#REF!,MATCH(O142,#REF!,0)),"")</f>
        <v/>
      </c>
      <c r="S142" s="31" t="str">
        <f>IFERROR(INDEX(#REF!,MATCH($O142,#REF!,0)),"")</f>
        <v/>
      </c>
      <c r="T142" s="31" t="str">
        <f>IFERROR(INDEX(#REF!,MATCH($O142,#REF!,0)),"")</f>
        <v/>
      </c>
      <c r="U142" s="31" t="str">
        <f>IFERROR(INDEX(#REF!,MATCH($O142,#REF!,0)),"")</f>
        <v/>
      </c>
      <c r="V142" s="31" t="str">
        <f>IFERROR(INDEX(#REF!,MATCH($O142,#REF!,0)),"")</f>
        <v/>
      </c>
      <c r="W142" s="31" t="str">
        <f>IFERROR(INDEX(Parametrage!$D:$D,MATCH(P142,Parametrage!$F:$F,0)),"")</f>
        <v/>
      </c>
      <c r="X142" s="31" t="str">
        <f>IFERROR(INDEX(Parametrage!$I:$I,MATCH(P142,Parametrage!$J:$J,0)),"")</f>
        <v/>
      </c>
      <c r="Y142" s="18" t="str">
        <f>IFERROR(INDEX(Parametrage!$G:$G,MATCH(P142,Parametrage!$H:$H,0)),"")</f>
        <v/>
      </c>
      <c r="Z142" s="73" t="str">
        <f>IFERROR(INDEX(Parametrage!$K:$K,MATCH(P142,Parametrage!$L:$L,0)),"")</f>
        <v/>
      </c>
      <c r="BQ142" s="8"/>
      <c r="BR142" s="8"/>
      <c r="BS142" s="8"/>
      <c r="BT142" s="8"/>
    </row>
    <row r="143" spans="1:72" ht="17.45" customHeight="1" x14ac:dyDescent="0.2">
      <c r="A143" s="14">
        <f t="shared" si="24"/>
        <v>19</v>
      </c>
      <c r="B143" s="15">
        <f t="shared" si="26"/>
        <v>45421</v>
      </c>
      <c r="C143" s="53" t="str">
        <f>+IFERROR(INDEX(#REF!,MATCH(B143,#REF!,0)),"")</f>
        <v/>
      </c>
      <c r="D143" s="31" t="str">
        <f>IFERROR(INDEX(#REF!,MATCH(A143,#REF!,0)),"")</f>
        <v/>
      </c>
      <c r="E143" s="31" t="str">
        <f>IFERROR(INDEX(#REF!,MATCH($A143,#REF!,0)),"")</f>
        <v/>
      </c>
      <c r="F143" s="31" t="str">
        <f>IFERROR(INDEX(#REF!,MATCH($A143,#REF!,0)),"")</f>
        <v/>
      </c>
      <c r="G143" s="31" t="str">
        <f>IFERROR(INDEX(#REF!,MATCH($A143,#REF!,0)),"")</f>
        <v/>
      </c>
      <c r="H143" s="31" t="str">
        <f>IFERROR(INDEX(#REF!,MATCH($A143,#REF!,0)),"")</f>
        <v/>
      </c>
      <c r="I143" s="31"/>
      <c r="J143" s="31" t="str">
        <f>IFERROR(INDEX(Parametrage!$D:$D,MATCH(B143,Parametrage!$F:$F,0)),"")</f>
        <v/>
      </c>
      <c r="K143" s="31" t="str">
        <f>IFERROR(INDEX(Parametrage!$I:$I,MATCH(B143,Parametrage!$J:$J,0)),"")</f>
        <v/>
      </c>
      <c r="L143" s="18" t="str">
        <f>IFERROR(INDEX(Parametrage!$G:$G,MATCH(B143,Parametrage!$H:$H,0)),"")</f>
        <v/>
      </c>
      <c r="M143" s="73" t="str">
        <f>IFERROR(INDEX(Parametrage!$K:$K,MATCH(B143,Parametrage!$L:$L,0)),"")</f>
        <v/>
      </c>
      <c r="O143" s="14">
        <f t="shared" si="25"/>
        <v>23</v>
      </c>
      <c r="P143" s="15">
        <f t="shared" si="27"/>
        <v>45452</v>
      </c>
      <c r="Q143" s="53" t="str">
        <f>+IFERROR(INDEX(#REF!,MATCH(P143,#REF!,0)),"")</f>
        <v/>
      </c>
      <c r="R143" s="31" t="str">
        <f>IFERROR(INDEX(#REF!,MATCH(O143,#REF!,0)),"")</f>
        <v/>
      </c>
      <c r="S143" s="31" t="str">
        <f>IFERROR(INDEX(#REF!,MATCH($O143,#REF!,0)),"")</f>
        <v/>
      </c>
      <c r="T143" s="31" t="str">
        <f>IFERROR(INDEX(#REF!,MATCH($O143,#REF!,0)),"")</f>
        <v/>
      </c>
      <c r="U143" s="31" t="str">
        <f>IFERROR(INDEX(#REF!,MATCH($O143,#REF!,0)),"")</f>
        <v/>
      </c>
      <c r="V143" s="31" t="str">
        <f>IFERROR(INDEX(#REF!,MATCH($O143,#REF!,0)),"")</f>
        <v/>
      </c>
      <c r="W143" s="31" t="str">
        <f>IFERROR(INDEX(Parametrage!$D:$D,MATCH(P143,Parametrage!$F:$F,0)),"")</f>
        <v/>
      </c>
      <c r="X143" s="31" t="str">
        <f>IFERROR(INDEX(Parametrage!$I:$I,MATCH(P143,Parametrage!$J:$J,0)),"")</f>
        <v/>
      </c>
      <c r="Y143" s="18" t="str">
        <f>IFERROR(INDEX(Parametrage!$G:$G,MATCH(P143,Parametrage!$H:$H,0)),"")</f>
        <v/>
      </c>
      <c r="Z143" s="73" t="str">
        <f>IFERROR(INDEX(Parametrage!$K:$K,MATCH(P143,Parametrage!$L:$L,0)),"")</f>
        <v/>
      </c>
      <c r="BQ143" s="8"/>
      <c r="BR143" s="8"/>
      <c r="BS143" s="8"/>
      <c r="BT143" s="8"/>
    </row>
    <row r="144" spans="1:72" ht="17.45" customHeight="1" x14ac:dyDescent="0.2">
      <c r="A144" s="14">
        <f t="shared" si="24"/>
        <v>19</v>
      </c>
      <c r="B144" s="15">
        <f t="shared" si="26"/>
        <v>45422</v>
      </c>
      <c r="C144" s="53" t="str">
        <f>+IFERROR(INDEX(#REF!,MATCH(B144,#REF!,0)),"")</f>
        <v/>
      </c>
      <c r="D144" s="31" t="str">
        <f>IFERROR(INDEX(#REF!,MATCH(A144,#REF!,0)),"")</f>
        <v/>
      </c>
      <c r="E144" s="31" t="str">
        <f>IFERROR(INDEX(#REF!,MATCH($A144,#REF!,0)),"")</f>
        <v/>
      </c>
      <c r="F144" s="31" t="str">
        <f>IFERROR(INDEX(#REF!,MATCH($A144,#REF!,0)),"")</f>
        <v/>
      </c>
      <c r="G144" s="31" t="str">
        <f>IFERROR(INDEX(#REF!,MATCH($A144,#REF!,0)),"")</f>
        <v/>
      </c>
      <c r="H144" s="31" t="str">
        <f>IFERROR(INDEX(#REF!,MATCH($A144,#REF!,0)),"")</f>
        <v/>
      </c>
      <c r="I144" s="31"/>
      <c r="J144" s="31" t="str">
        <f>IFERROR(INDEX(Parametrage!$D:$D,MATCH(B144,Parametrage!$F:$F,0)),"")</f>
        <v/>
      </c>
      <c r="K144" s="31" t="str">
        <f>IFERROR(INDEX(Parametrage!$I:$I,MATCH(B144,Parametrage!$J:$J,0)),"")</f>
        <v/>
      </c>
      <c r="L144" s="18" t="str">
        <f>IFERROR(INDEX(Parametrage!$G:$G,MATCH(B144,Parametrage!$H:$H,0)),"")</f>
        <v/>
      </c>
      <c r="M144" s="73" t="str">
        <f>IFERROR(INDEX(Parametrage!$K:$K,MATCH(B144,Parametrage!$L:$L,0)),"")</f>
        <v/>
      </c>
      <c r="O144" s="14">
        <f t="shared" si="25"/>
        <v>24</v>
      </c>
      <c r="P144" s="15">
        <f t="shared" si="27"/>
        <v>45453</v>
      </c>
      <c r="Q144" s="53" t="str">
        <f>+IFERROR(INDEX(#REF!,MATCH(P144,#REF!,0)),"")</f>
        <v/>
      </c>
      <c r="R144" s="31" t="str">
        <f>IFERROR(INDEX(#REF!,MATCH(O144,#REF!,0)),"")</f>
        <v/>
      </c>
      <c r="S144" s="31" t="str">
        <f>IFERROR(INDEX(#REF!,MATCH($O144,#REF!,0)),"")</f>
        <v/>
      </c>
      <c r="T144" s="31" t="str">
        <f>IFERROR(INDEX(#REF!,MATCH($O144,#REF!,0)),"")</f>
        <v/>
      </c>
      <c r="U144" s="31" t="str">
        <f>IFERROR(INDEX(#REF!,MATCH($O144,#REF!,0)),"")</f>
        <v/>
      </c>
      <c r="V144" s="31" t="str">
        <f>IFERROR(INDEX(#REF!,MATCH($O144,#REF!,0)),"")</f>
        <v/>
      </c>
      <c r="W144" s="31" t="str">
        <f>IFERROR(INDEX(Parametrage!$D:$D,MATCH(P144,Parametrage!$F:$F,0)),"")</f>
        <v/>
      </c>
      <c r="X144" s="31" t="str">
        <f>IFERROR(INDEX(Parametrage!$I:$I,MATCH(P144,Parametrage!$J:$J,0)),"")</f>
        <v/>
      </c>
      <c r="Y144" s="18" t="str">
        <f>IFERROR(INDEX(Parametrage!$G:$G,MATCH(P144,Parametrage!$H:$H,0)),"")</f>
        <v/>
      </c>
      <c r="Z144" s="73" t="str">
        <f>IFERROR(INDEX(Parametrage!$K:$K,MATCH(P144,Parametrage!$L:$L,0)),"")</f>
        <v/>
      </c>
      <c r="BQ144" s="8"/>
      <c r="BR144" s="8"/>
      <c r="BS144" s="8"/>
      <c r="BT144" s="8"/>
    </row>
    <row r="145" spans="1:72" ht="17.45" customHeight="1" x14ac:dyDescent="0.2">
      <c r="A145" s="14">
        <f t="shared" si="24"/>
        <v>19</v>
      </c>
      <c r="B145" s="15">
        <f t="shared" si="26"/>
        <v>45423</v>
      </c>
      <c r="C145" s="53" t="str">
        <f>+IFERROR(INDEX(#REF!,MATCH(B145,#REF!,0)),"")</f>
        <v/>
      </c>
      <c r="D145" s="31" t="str">
        <f>IFERROR(INDEX(#REF!,MATCH(A145,#REF!,0)),"")</f>
        <v/>
      </c>
      <c r="E145" s="31" t="str">
        <f>IFERROR(INDEX(#REF!,MATCH($A145,#REF!,0)),"")</f>
        <v/>
      </c>
      <c r="F145" s="31" t="str">
        <f>IFERROR(INDEX(#REF!,MATCH($A145,#REF!,0)),"")</f>
        <v/>
      </c>
      <c r="G145" s="31" t="str">
        <f>IFERROR(INDEX(#REF!,MATCH($A145,#REF!,0)),"")</f>
        <v/>
      </c>
      <c r="H145" s="31" t="str">
        <f>IFERROR(INDEX(#REF!,MATCH($A145,#REF!,0)),"")</f>
        <v/>
      </c>
      <c r="I145" s="31"/>
      <c r="J145" s="31" t="str">
        <f>IFERROR(INDEX(Parametrage!$D:$D,MATCH(B145,Parametrage!$F:$F,0)),"")</f>
        <v/>
      </c>
      <c r="K145" s="31" t="str">
        <f>IFERROR(INDEX(Parametrage!$I:$I,MATCH(B145,Parametrage!$J:$J,0)),"")</f>
        <v/>
      </c>
      <c r="L145" s="18" t="str">
        <f>IFERROR(INDEX(Parametrage!$G:$G,MATCH(B145,Parametrage!$H:$H,0)),"")</f>
        <v/>
      </c>
      <c r="M145" s="73" t="str">
        <f>IFERROR(INDEX(Parametrage!$K:$K,MATCH(B145,Parametrage!$L:$L,0)),"")</f>
        <v/>
      </c>
      <c r="O145" s="14">
        <f t="shared" si="25"/>
        <v>24</v>
      </c>
      <c r="P145" s="15">
        <f t="shared" si="27"/>
        <v>45454</v>
      </c>
      <c r="Q145" s="53" t="str">
        <f>+IFERROR(INDEX(#REF!,MATCH(P145,#REF!,0)),"")</f>
        <v/>
      </c>
      <c r="R145" s="31" t="str">
        <f>IFERROR(INDEX(#REF!,MATCH(O145,#REF!,0)),"")</f>
        <v/>
      </c>
      <c r="S145" s="31" t="str">
        <f>IFERROR(INDEX(#REF!,MATCH($O145,#REF!,0)),"")</f>
        <v/>
      </c>
      <c r="T145" s="31" t="str">
        <f>IFERROR(INDEX(#REF!,MATCH($O145,#REF!,0)),"")</f>
        <v/>
      </c>
      <c r="U145" s="31" t="str">
        <f>IFERROR(INDEX(#REF!,MATCH($O145,#REF!,0)),"")</f>
        <v/>
      </c>
      <c r="V145" s="31" t="str">
        <f>IFERROR(INDEX(#REF!,MATCH($O145,#REF!,0)),"")</f>
        <v/>
      </c>
      <c r="W145" s="31" t="str">
        <f>IFERROR(INDEX(Parametrage!$D:$D,MATCH(P145,Parametrage!$F:$F,0)),"")</f>
        <v/>
      </c>
      <c r="X145" s="31" t="str">
        <f>IFERROR(INDEX(Parametrage!$I:$I,MATCH(P145,Parametrage!$J:$J,0)),"")</f>
        <v/>
      </c>
      <c r="Y145" s="18" t="str">
        <f>IFERROR(INDEX(Parametrage!$G:$G,MATCH(P145,Parametrage!$H:$H,0)),"")</f>
        <v/>
      </c>
      <c r="Z145" s="73" t="str">
        <f>IFERROR(INDEX(Parametrage!$K:$K,MATCH(P145,Parametrage!$L:$L,0)),"")</f>
        <v/>
      </c>
      <c r="BQ145" s="8"/>
      <c r="BR145" s="8"/>
      <c r="BS145" s="8"/>
      <c r="BT145" s="8"/>
    </row>
    <row r="146" spans="1:72" ht="17.45" customHeight="1" x14ac:dyDescent="0.2">
      <c r="A146" s="14">
        <f t="shared" si="24"/>
        <v>19</v>
      </c>
      <c r="B146" s="15">
        <f t="shared" si="26"/>
        <v>45424</v>
      </c>
      <c r="C146" s="53" t="str">
        <f>+IFERROR(INDEX(#REF!,MATCH(B146,#REF!,0)),"")</f>
        <v/>
      </c>
      <c r="D146" s="31" t="str">
        <f>IFERROR(INDEX(#REF!,MATCH(A146,#REF!,0)),"")</f>
        <v/>
      </c>
      <c r="E146" s="31" t="str">
        <f>IFERROR(INDEX(#REF!,MATCH($A146,#REF!,0)),"")</f>
        <v/>
      </c>
      <c r="F146" s="31" t="str">
        <f>IFERROR(INDEX(#REF!,MATCH($A146,#REF!,0)),"")</f>
        <v/>
      </c>
      <c r="G146" s="31" t="str">
        <f>IFERROR(INDEX(#REF!,MATCH($A146,#REF!,0)),"")</f>
        <v/>
      </c>
      <c r="H146" s="31" t="str">
        <f>IFERROR(INDEX(#REF!,MATCH($A146,#REF!,0)),"")</f>
        <v/>
      </c>
      <c r="I146" s="31"/>
      <c r="J146" s="31" t="str">
        <f>IFERROR(INDEX(Parametrage!$D:$D,MATCH(B146,Parametrage!$F:$F,0)),"")</f>
        <v/>
      </c>
      <c r="K146" s="31" t="str">
        <f>IFERROR(INDEX(Parametrage!$I:$I,MATCH(B146,Parametrage!$J:$J,0)),"")</f>
        <v/>
      </c>
      <c r="L146" s="18" t="str">
        <f>IFERROR(INDEX(Parametrage!$G:$G,MATCH(B146,Parametrage!$H:$H,0)),"")</f>
        <v/>
      </c>
      <c r="M146" s="73" t="str">
        <f>IFERROR(INDEX(Parametrage!$K:$K,MATCH(B146,Parametrage!$L:$L,0)),"")</f>
        <v/>
      </c>
      <c r="O146" s="14">
        <f t="shared" si="25"/>
        <v>24</v>
      </c>
      <c r="P146" s="15">
        <f t="shared" si="27"/>
        <v>45455</v>
      </c>
      <c r="Q146" s="53" t="str">
        <f>+IFERROR(INDEX(#REF!,MATCH(P146,#REF!,0)),"")</f>
        <v/>
      </c>
      <c r="R146" s="31" t="str">
        <f>IFERROR(INDEX(#REF!,MATCH(O146,#REF!,0)),"")</f>
        <v/>
      </c>
      <c r="S146" s="31" t="str">
        <f>IFERROR(INDEX(#REF!,MATCH($O146,#REF!,0)),"")</f>
        <v/>
      </c>
      <c r="T146" s="31" t="str">
        <f>IFERROR(INDEX(#REF!,MATCH($O146,#REF!,0)),"")</f>
        <v/>
      </c>
      <c r="U146" s="31" t="str">
        <f>IFERROR(INDEX(#REF!,MATCH($O146,#REF!,0)),"")</f>
        <v/>
      </c>
      <c r="V146" s="31" t="str">
        <f>IFERROR(INDEX(#REF!,MATCH($O146,#REF!,0)),"")</f>
        <v/>
      </c>
      <c r="W146" s="31" t="str">
        <f>IFERROR(INDEX(Parametrage!$D:$D,MATCH(P146,Parametrage!$F:$F,0)),"")</f>
        <v/>
      </c>
      <c r="X146" s="31" t="str">
        <f>IFERROR(INDEX(Parametrage!$I:$I,MATCH(P146,Parametrage!$J:$J,0)),"")</f>
        <v/>
      </c>
      <c r="Y146" s="18" t="str">
        <f>IFERROR(INDEX(Parametrage!$G:$G,MATCH(P146,Parametrage!$H:$H,0)),"")</f>
        <v/>
      </c>
      <c r="Z146" s="73" t="str">
        <f>IFERROR(INDEX(Parametrage!$K:$K,MATCH(P146,Parametrage!$L:$L,0)),"")</f>
        <v/>
      </c>
      <c r="BQ146" s="8"/>
      <c r="BR146" s="8"/>
      <c r="BS146" s="8"/>
      <c r="BT146" s="8"/>
    </row>
    <row r="147" spans="1:72" ht="17.45" customHeight="1" x14ac:dyDescent="0.2">
      <c r="A147" s="14">
        <f t="shared" si="24"/>
        <v>20</v>
      </c>
      <c r="B147" s="15">
        <f t="shared" si="26"/>
        <v>45425</v>
      </c>
      <c r="C147" s="53" t="str">
        <f>+IFERROR(INDEX(#REF!,MATCH(B147,#REF!,0)),"")</f>
        <v/>
      </c>
      <c r="D147" s="31" t="str">
        <f>IFERROR(INDEX(#REF!,MATCH(A147,#REF!,0)),"")</f>
        <v/>
      </c>
      <c r="E147" s="31" t="str">
        <f>IFERROR(INDEX(#REF!,MATCH($A147,#REF!,0)),"")</f>
        <v/>
      </c>
      <c r="F147" s="31" t="str">
        <f>IFERROR(INDEX(#REF!,MATCH($A147,#REF!,0)),"")</f>
        <v/>
      </c>
      <c r="G147" s="31" t="str">
        <f>IFERROR(INDEX(#REF!,MATCH($A147,#REF!,0)),"")</f>
        <v/>
      </c>
      <c r="H147" s="31" t="str">
        <f>IFERROR(INDEX(#REF!,MATCH($A147,#REF!,0)),"")</f>
        <v/>
      </c>
      <c r="I147" s="31"/>
      <c r="J147" s="31" t="str">
        <f>IFERROR(INDEX(Parametrage!$D:$D,MATCH(B147,Parametrage!$F:$F,0)),"")</f>
        <v/>
      </c>
      <c r="K147" s="31" t="str">
        <f>IFERROR(INDEX(Parametrage!$I:$I,MATCH(B147,Parametrage!$J:$J,0)),"")</f>
        <v/>
      </c>
      <c r="L147" s="18" t="str">
        <f>IFERROR(INDEX(Parametrage!$G:$G,MATCH(B147,Parametrage!$H:$H,0)),"")</f>
        <v/>
      </c>
      <c r="M147" s="73" t="str">
        <f>IFERROR(INDEX(Parametrage!$K:$K,MATCH(B147,Parametrage!$L:$L,0)),"")</f>
        <v/>
      </c>
      <c r="O147" s="14">
        <f t="shared" si="25"/>
        <v>24</v>
      </c>
      <c r="P147" s="15">
        <f t="shared" si="27"/>
        <v>45456</v>
      </c>
      <c r="Q147" s="53" t="str">
        <f>+IFERROR(INDEX(#REF!,MATCH(P147,#REF!,0)),"")</f>
        <v/>
      </c>
      <c r="R147" s="31" t="str">
        <f>IFERROR(INDEX(#REF!,MATCH(O147,#REF!,0)),"")</f>
        <v/>
      </c>
      <c r="S147" s="31" t="str">
        <f>IFERROR(INDEX(#REF!,MATCH($O147,#REF!,0)),"")</f>
        <v/>
      </c>
      <c r="T147" s="31" t="str">
        <f>IFERROR(INDEX(#REF!,MATCH($O147,#REF!,0)),"")</f>
        <v/>
      </c>
      <c r="U147" s="31" t="str">
        <f>IFERROR(INDEX(#REF!,MATCH($O147,#REF!,0)),"")</f>
        <v/>
      </c>
      <c r="V147" s="31" t="str">
        <f>IFERROR(INDEX(#REF!,MATCH($O147,#REF!,0)),"")</f>
        <v/>
      </c>
      <c r="W147" s="31" t="str">
        <f>IFERROR(INDEX(Parametrage!$D:$D,MATCH(P147,Parametrage!$F:$F,0)),"")</f>
        <v/>
      </c>
      <c r="X147" s="31" t="str">
        <f>IFERROR(INDEX(Parametrage!$I:$I,MATCH(P147,Parametrage!$J:$J,0)),"")</f>
        <v/>
      </c>
      <c r="Y147" s="18" t="str">
        <f>IFERROR(INDEX(Parametrage!$G:$G,MATCH(P147,Parametrage!$H:$H,0)),"")</f>
        <v/>
      </c>
      <c r="Z147" s="73" t="str">
        <f>IFERROR(INDEX(Parametrage!$K:$K,MATCH(P147,Parametrage!$L:$L,0)),"")</f>
        <v/>
      </c>
      <c r="BQ147" s="8"/>
      <c r="BR147" s="8"/>
      <c r="BS147" s="8"/>
      <c r="BT147" s="8"/>
    </row>
    <row r="148" spans="1:72" ht="17.45" customHeight="1" x14ac:dyDescent="0.2">
      <c r="A148" s="14">
        <f t="shared" si="24"/>
        <v>20</v>
      </c>
      <c r="B148" s="15">
        <f t="shared" si="26"/>
        <v>45426</v>
      </c>
      <c r="C148" s="53" t="str">
        <f>+IFERROR(INDEX(#REF!,MATCH(B148,#REF!,0)),"")</f>
        <v/>
      </c>
      <c r="D148" s="31" t="str">
        <f>IFERROR(INDEX(#REF!,MATCH(A148,#REF!,0)),"")</f>
        <v/>
      </c>
      <c r="E148" s="31" t="str">
        <f>IFERROR(INDEX(#REF!,MATCH($A148,#REF!,0)),"")</f>
        <v/>
      </c>
      <c r="F148" s="31" t="str">
        <f>IFERROR(INDEX(#REF!,MATCH($A148,#REF!,0)),"")</f>
        <v/>
      </c>
      <c r="G148" s="31" t="str">
        <f>IFERROR(INDEX(#REF!,MATCH($A148,#REF!,0)),"")</f>
        <v/>
      </c>
      <c r="H148" s="31" t="str">
        <f>IFERROR(INDEX(#REF!,MATCH($A148,#REF!,0)),"")</f>
        <v/>
      </c>
      <c r="I148" s="31"/>
      <c r="J148" s="31" t="str">
        <f>IFERROR(INDEX(Parametrage!$D:$D,MATCH(B148,Parametrage!$F:$F,0)),"")</f>
        <v/>
      </c>
      <c r="K148" s="31" t="str">
        <f>IFERROR(INDEX(Parametrage!$I:$I,MATCH(B148,Parametrage!$J:$J,0)),"")</f>
        <v/>
      </c>
      <c r="L148" s="18" t="str">
        <f>IFERROR(INDEX(Parametrage!$G:$G,MATCH(B148,Parametrage!$H:$H,0)),"")</f>
        <v/>
      </c>
      <c r="M148" s="73" t="str">
        <f>IFERROR(INDEX(Parametrage!$K:$K,MATCH(B148,Parametrage!$L:$L,0)),"")</f>
        <v/>
      </c>
      <c r="O148" s="14">
        <f t="shared" si="25"/>
        <v>24</v>
      </c>
      <c r="P148" s="15">
        <f t="shared" si="27"/>
        <v>45457</v>
      </c>
      <c r="Q148" s="53" t="str">
        <f>+IFERROR(INDEX(#REF!,MATCH(P148,#REF!,0)),"")</f>
        <v/>
      </c>
      <c r="R148" s="31" t="str">
        <f>IFERROR(INDEX(#REF!,MATCH(O148,#REF!,0)),"")</f>
        <v/>
      </c>
      <c r="S148" s="31" t="str">
        <f>IFERROR(INDEX(#REF!,MATCH($O148,#REF!,0)),"")</f>
        <v/>
      </c>
      <c r="T148" s="31" t="str">
        <f>IFERROR(INDEX(#REF!,MATCH($O148,#REF!,0)),"")</f>
        <v/>
      </c>
      <c r="U148" s="31" t="str">
        <f>IFERROR(INDEX(#REF!,MATCH($O148,#REF!,0)),"")</f>
        <v/>
      </c>
      <c r="V148" s="31" t="str">
        <f>IFERROR(INDEX(#REF!,MATCH($O148,#REF!,0)),"")</f>
        <v/>
      </c>
      <c r="W148" s="31" t="str">
        <f>IFERROR(INDEX(Parametrage!$D:$D,MATCH(P148,Parametrage!$F:$F,0)),"")</f>
        <v/>
      </c>
      <c r="X148" s="31" t="str">
        <f>IFERROR(INDEX(Parametrage!$I:$I,MATCH(P148,Parametrage!$J:$J,0)),"")</f>
        <v/>
      </c>
      <c r="Y148" s="18" t="str">
        <f>IFERROR(INDEX(Parametrage!$G:$G,MATCH(P148,Parametrage!$H:$H,0)),"")</f>
        <v/>
      </c>
      <c r="Z148" s="73" t="str">
        <f>IFERROR(INDEX(Parametrage!$K:$K,MATCH(P148,Parametrage!$L:$L,0)),"")</f>
        <v/>
      </c>
      <c r="BQ148" s="8"/>
      <c r="BR148" s="8"/>
      <c r="BS148" s="8"/>
      <c r="BT148" s="8"/>
    </row>
    <row r="149" spans="1:72" ht="17.45" customHeight="1" x14ac:dyDescent="0.2">
      <c r="A149" s="14">
        <f t="shared" si="24"/>
        <v>20</v>
      </c>
      <c r="B149" s="15">
        <f t="shared" si="26"/>
        <v>45427</v>
      </c>
      <c r="C149" s="53" t="str">
        <f>+IFERROR(INDEX(#REF!,MATCH(B149,#REF!,0)),"")</f>
        <v/>
      </c>
      <c r="D149" s="31" t="str">
        <f>IFERROR(INDEX(#REF!,MATCH(A149,#REF!,0)),"")</f>
        <v/>
      </c>
      <c r="E149" s="31" t="str">
        <f>IFERROR(INDEX(#REF!,MATCH($A149,#REF!,0)),"")</f>
        <v/>
      </c>
      <c r="F149" s="31" t="str">
        <f>IFERROR(INDEX(#REF!,MATCH($A149,#REF!,0)),"")</f>
        <v/>
      </c>
      <c r="G149" s="31" t="str">
        <f>IFERROR(INDEX(#REF!,MATCH($A149,#REF!,0)),"")</f>
        <v/>
      </c>
      <c r="H149" s="31" t="str">
        <f>IFERROR(INDEX(#REF!,MATCH($A149,#REF!,0)),"")</f>
        <v/>
      </c>
      <c r="I149" s="31"/>
      <c r="J149" s="31" t="str">
        <f>IFERROR(INDEX(Parametrage!$D:$D,MATCH(B149,Parametrage!$F:$F,0)),"")</f>
        <v/>
      </c>
      <c r="K149" s="31" t="str">
        <f>IFERROR(INDEX(Parametrage!$I:$I,MATCH(B149,Parametrage!$J:$J,0)),"")</f>
        <v/>
      </c>
      <c r="L149" s="18" t="str">
        <f>IFERROR(INDEX(Parametrage!$G:$G,MATCH(B149,Parametrage!$H:$H,0)),"")</f>
        <v/>
      </c>
      <c r="M149" s="73" t="str">
        <f>IFERROR(INDEX(Parametrage!$K:$K,MATCH(B149,Parametrage!$L:$L,0)),"")</f>
        <v/>
      </c>
      <c r="O149" s="14">
        <f t="shared" si="25"/>
        <v>24</v>
      </c>
      <c r="P149" s="15">
        <f t="shared" si="27"/>
        <v>45458</v>
      </c>
      <c r="Q149" s="53" t="str">
        <f>+IFERROR(INDEX(#REF!,MATCH(P149,#REF!,0)),"")</f>
        <v/>
      </c>
      <c r="R149" s="31" t="str">
        <f>IFERROR(INDEX(#REF!,MATCH(O149,#REF!,0)),"")</f>
        <v/>
      </c>
      <c r="S149" s="31" t="str">
        <f>IFERROR(INDEX(#REF!,MATCH($O149,#REF!,0)),"")</f>
        <v/>
      </c>
      <c r="T149" s="31" t="str">
        <f>IFERROR(INDEX(#REF!,MATCH($O149,#REF!,0)),"")</f>
        <v/>
      </c>
      <c r="U149" s="31" t="str">
        <f>IFERROR(INDEX(#REF!,MATCH($O149,#REF!,0)),"")</f>
        <v/>
      </c>
      <c r="V149" s="31" t="str">
        <f>IFERROR(INDEX(#REF!,MATCH($O149,#REF!,0)),"")</f>
        <v/>
      </c>
      <c r="W149" s="31" t="str">
        <f>IFERROR(INDEX(Parametrage!$D:$D,MATCH(P149,Parametrage!$F:$F,0)),"")</f>
        <v/>
      </c>
      <c r="X149" s="31" t="str">
        <f>IFERROR(INDEX(Parametrage!$I:$I,MATCH(P149,Parametrage!$J:$J,0)),"")</f>
        <v/>
      </c>
      <c r="Y149" s="18" t="str">
        <f>IFERROR(INDEX(Parametrage!$G:$G,MATCH(P149,Parametrage!$H:$H,0)),"")</f>
        <v/>
      </c>
      <c r="Z149" s="73" t="str">
        <f>IFERROR(INDEX(Parametrage!$K:$K,MATCH(P149,Parametrage!$L:$L,0)),"")</f>
        <v/>
      </c>
      <c r="BQ149" s="8"/>
      <c r="BR149" s="8"/>
      <c r="BS149" s="8"/>
      <c r="BT149" s="8"/>
    </row>
    <row r="150" spans="1:72" ht="17.45" customHeight="1" x14ac:dyDescent="0.2">
      <c r="A150" s="14">
        <f t="shared" si="24"/>
        <v>20</v>
      </c>
      <c r="B150" s="15">
        <f t="shared" si="26"/>
        <v>45428</v>
      </c>
      <c r="C150" s="53" t="str">
        <f>+IFERROR(INDEX(#REF!,MATCH(B150,#REF!,0)),"")</f>
        <v/>
      </c>
      <c r="D150" s="31" t="str">
        <f>IFERROR(INDEX(#REF!,MATCH(A150,#REF!,0)),"")</f>
        <v/>
      </c>
      <c r="E150" s="31" t="str">
        <f>IFERROR(INDEX(#REF!,MATCH($A150,#REF!,0)),"")</f>
        <v/>
      </c>
      <c r="F150" s="31" t="str">
        <f>IFERROR(INDEX(#REF!,MATCH($A150,#REF!,0)),"")</f>
        <v/>
      </c>
      <c r="G150" s="31" t="str">
        <f>IFERROR(INDEX(#REF!,MATCH($A150,#REF!,0)),"")</f>
        <v/>
      </c>
      <c r="H150" s="31" t="str">
        <f>IFERROR(INDEX(#REF!,MATCH($A150,#REF!,0)),"")</f>
        <v/>
      </c>
      <c r="I150" s="31"/>
      <c r="J150" s="31" t="str">
        <f>IFERROR(INDEX(Parametrage!$D:$D,MATCH(B150,Parametrage!$F:$F,0)),"")</f>
        <v/>
      </c>
      <c r="K150" s="31" t="str">
        <f>IFERROR(INDEX(Parametrage!$I:$I,MATCH(B150,Parametrage!$J:$J,0)),"")</f>
        <v/>
      </c>
      <c r="L150" s="18" t="str">
        <f>IFERROR(INDEX(Parametrage!$G:$G,MATCH(B150,Parametrage!$H:$H,0)),"")</f>
        <v/>
      </c>
      <c r="M150" s="73" t="str">
        <f>IFERROR(INDEX(Parametrage!$K:$K,MATCH(B150,Parametrage!$L:$L,0)),"")</f>
        <v/>
      </c>
      <c r="O150" s="14">
        <f t="shared" si="25"/>
        <v>24</v>
      </c>
      <c r="P150" s="15">
        <f t="shared" si="27"/>
        <v>45459</v>
      </c>
      <c r="Q150" s="53" t="str">
        <f>+IFERROR(INDEX(#REF!,MATCH(P150,#REF!,0)),"")</f>
        <v/>
      </c>
      <c r="R150" s="31" t="str">
        <f>IFERROR(INDEX(#REF!,MATCH(O150,#REF!,0)),"")</f>
        <v/>
      </c>
      <c r="S150" s="31" t="str">
        <f>IFERROR(INDEX(#REF!,MATCH($O150,#REF!,0)),"")</f>
        <v/>
      </c>
      <c r="T150" s="31" t="str">
        <f>IFERROR(INDEX(#REF!,MATCH($O150,#REF!,0)),"")</f>
        <v/>
      </c>
      <c r="U150" s="31" t="str">
        <f>IFERROR(INDEX(#REF!,MATCH($O150,#REF!,0)),"")</f>
        <v/>
      </c>
      <c r="V150" s="31" t="str">
        <f>IFERROR(INDEX(#REF!,MATCH($O150,#REF!,0)),"")</f>
        <v/>
      </c>
      <c r="W150" s="31" t="str">
        <f>IFERROR(INDEX(Parametrage!$D:$D,MATCH(P150,Parametrage!$F:$F,0)),"")</f>
        <v/>
      </c>
      <c r="X150" s="31" t="str">
        <f>IFERROR(INDEX(Parametrage!$I:$I,MATCH(P150,Parametrage!$J:$J,0)),"")</f>
        <v/>
      </c>
      <c r="Y150" s="18" t="str">
        <f>IFERROR(INDEX(Parametrage!$G:$G,MATCH(P150,Parametrage!$H:$H,0)),"")</f>
        <v/>
      </c>
      <c r="Z150" s="73" t="str">
        <f>IFERROR(INDEX(Parametrage!$K:$K,MATCH(P150,Parametrage!$L:$L,0)),"")</f>
        <v/>
      </c>
      <c r="BQ150" s="8"/>
      <c r="BR150" s="8"/>
      <c r="BS150" s="8"/>
      <c r="BT150" s="8"/>
    </row>
    <row r="151" spans="1:72" ht="17.45" customHeight="1" x14ac:dyDescent="0.2">
      <c r="A151" s="14">
        <f t="shared" si="24"/>
        <v>20</v>
      </c>
      <c r="B151" s="15">
        <f t="shared" si="26"/>
        <v>45429</v>
      </c>
      <c r="C151" s="53" t="str">
        <f>+IFERROR(INDEX(#REF!,MATCH(B151,#REF!,0)),"")</f>
        <v/>
      </c>
      <c r="D151" s="31" t="str">
        <f>IFERROR(INDEX(#REF!,MATCH(A151,#REF!,0)),"")</f>
        <v/>
      </c>
      <c r="E151" s="31" t="str">
        <f>IFERROR(INDEX(#REF!,MATCH($A151,#REF!,0)),"")</f>
        <v/>
      </c>
      <c r="F151" s="31" t="str">
        <f>IFERROR(INDEX(#REF!,MATCH($A151,#REF!,0)),"")</f>
        <v/>
      </c>
      <c r="G151" s="31" t="str">
        <f>IFERROR(INDEX(#REF!,MATCH($A151,#REF!,0)),"")</f>
        <v/>
      </c>
      <c r="H151" s="31" t="str">
        <f>IFERROR(INDEX(#REF!,MATCH($A151,#REF!,0)),"")</f>
        <v/>
      </c>
      <c r="I151" s="31"/>
      <c r="J151" s="31" t="str">
        <f>IFERROR(INDEX(Parametrage!$D:$D,MATCH(B151,Parametrage!$F:$F,0)),"")</f>
        <v/>
      </c>
      <c r="K151" s="31" t="str">
        <f>IFERROR(INDEX(Parametrage!$I:$I,MATCH(B151,Parametrage!$J:$J,0)),"")</f>
        <v/>
      </c>
      <c r="L151" s="18" t="str">
        <f>IFERROR(INDEX(Parametrage!$G:$G,MATCH(B151,Parametrage!$H:$H,0)),"")</f>
        <v/>
      </c>
      <c r="M151" s="73" t="str">
        <f>IFERROR(INDEX(Parametrage!$K:$K,MATCH(B151,Parametrage!$L:$L,0)),"")</f>
        <v/>
      </c>
      <c r="O151" s="14">
        <f t="shared" si="25"/>
        <v>25</v>
      </c>
      <c r="P151" s="15">
        <f t="shared" si="27"/>
        <v>45460</v>
      </c>
      <c r="Q151" s="53" t="str">
        <f>+IFERROR(INDEX(#REF!,MATCH(P151,#REF!,0)),"")</f>
        <v/>
      </c>
      <c r="R151" s="31" t="str">
        <f>IFERROR(INDEX(#REF!,MATCH(O151,#REF!,0)),"")</f>
        <v/>
      </c>
      <c r="S151" s="31" t="str">
        <f>IFERROR(INDEX(#REF!,MATCH($O151,#REF!,0)),"")</f>
        <v/>
      </c>
      <c r="T151" s="31" t="str">
        <f>IFERROR(INDEX(#REF!,MATCH($O151,#REF!,0)),"")</f>
        <v/>
      </c>
      <c r="U151" s="31" t="str">
        <f>IFERROR(INDEX(#REF!,MATCH($O151,#REF!,0)),"")</f>
        <v/>
      </c>
      <c r="V151" s="31" t="str">
        <f>IFERROR(INDEX(#REF!,MATCH($O151,#REF!,0)),"")</f>
        <v/>
      </c>
      <c r="W151" s="31" t="str">
        <f>IFERROR(INDEX(Parametrage!$D:$D,MATCH(P151,Parametrage!$F:$F,0)),"")</f>
        <v/>
      </c>
      <c r="X151" s="31" t="str">
        <f>IFERROR(INDEX(Parametrage!$I:$I,MATCH(P151,Parametrage!$J:$J,0)),"")</f>
        <v/>
      </c>
      <c r="Y151" s="18" t="str">
        <f>IFERROR(INDEX(Parametrage!$G:$G,MATCH(P151,Parametrage!$H:$H,0)),"")</f>
        <v/>
      </c>
      <c r="Z151" s="73" t="str">
        <f>IFERROR(INDEX(Parametrage!$K:$K,MATCH(P151,Parametrage!$L:$L,0)),"")</f>
        <v/>
      </c>
      <c r="BQ151" s="8"/>
      <c r="BR151" s="8"/>
      <c r="BS151" s="8"/>
      <c r="BT151" s="8"/>
    </row>
    <row r="152" spans="1:72" ht="17.45" customHeight="1" x14ac:dyDescent="0.2">
      <c r="A152" s="14">
        <f t="shared" si="24"/>
        <v>20</v>
      </c>
      <c r="B152" s="15">
        <f t="shared" si="26"/>
        <v>45430</v>
      </c>
      <c r="C152" s="53" t="str">
        <f>+IFERROR(INDEX(#REF!,MATCH(B152,#REF!,0)),"")</f>
        <v/>
      </c>
      <c r="D152" s="31" t="str">
        <f>IFERROR(INDEX(#REF!,MATCH(A152,#REF!,0)),"")</f>
        <v/>
      </c>
      <c r="E152" s="31" t="str">
        <f>IFERROR(INDEX(#REF!,MATCH($A152,#REF!,0)),"")</f>
        <v/>
      </c>
      <c r="F152" s="31" t="str">
        <f>IFERROR(INDEX(#REF!,MATCH($A152,#REF!,0)),"")</f>
        <v/>
      </c>
      <c r="G152" s="31" t="str">
        <f>IFERROR(INDEX(#REF!,MATCH($A152,#REF!,0)),"")</f>
        <v/>
      </c>
      <c r="H152" s="31" t="str">
        <f>IFERROR(INDEX(#REF!,MATCH($A152,#REF!,0)),"")</f>
        <v/>
      </c>
      <c r="I152" s="31"/>
      <c r="J152" s="31" t="str">
        <f>IFERROR(INDEX(Parametrage!$D:$D,MATCH(B152,Parametrage!$F:$F,0)),"")</f>
        <v/>
      </c>
      <c r="K152" s="31" t="str">
        <f>IFERROR(INDEX(Parametrage!$I:$I,MATCH(B152,Parametrage!$J:$J,0)),"")</f>
        <v/>
      </c>
      <c r="L152" s="18" t="str">
        <f>IFERROR(INDEX(Parametrage!$G:$G,MATCH(B152,Parametrage!$H:$H,0)),"")</f>
        <v/>
      </c>
      <c r="M152" s="73" t="str">
        <f>IFERROR(INDEX(Parametrage!$K:$K,MATCH(B152,Parametrage!$L:$L,0)),"")</f>
        <v/>
      </c>
      <c r="O152" s="14">
        <f t="shared" si="25"/>
        <v>25</v>
      </c>
      <c r="P152" s="15">
        <f t="shared" si="27"/>
        <v>45461</v>
      </c>
      <c r="Q152" s="53" t="str">
        <f>+IFERROR(INDEX(#REF!,MATCH(P152,#REF!,0)),"")</f>
        <v/>
      </c>
      <c r="R152" s="31" t="str">
        <f>IFERROR(INDEX(#REF!,MATCH(O152,#REF!,0)),"")</f>
        <v/>
      </c>
      <c r="S152" s="31" t="str">
        <f>IFERROR(INDEX(#REF!,MATCH($O152,#REF!,0)),"")</f>
        <v/>
      </c>
      <c r="T152" s="31" t="str">
        <f>IFERROR(INDEX(#REF!,MATCH($O152,#REF!,0)),"")</f>
        <v/>
      </c>
      <c r="U152" s="31" t="str">
        <f>IFERROR(INDEX(#REF!,MATCH($O152,#REF!,0)),"")</f>
        <v/>
      </c>
      <c r="V152" s="31" t="str">
        <f>IFERROR(INDEX(#REF!,MATCH($O152,#REF!,0)),"")</f>
        <v/>
      </c>
      <c r="W152" s="31" t="str">
        <f>IFERROR(INDEX(Parametrage!$D:$D,MATCH(P152,Parametrage!$F:$F,0)),"")</f>
        <v/>
      </c>
      <c r="X152" s="31" t="str">
        <f>IFERROR(INDEX(Parametrage!$I:$I,MATCH(P152,Parametrage!$J:$J,0)),"")</f>
        <v/>
      </c>
      <c r="Y152" s="18" t="str">
        <f>IFERROR(INDEX(Parametrage!$G:$G,MATCH(P152,Parametrage!$H:$H,0)),"")</f>
        <v/>
      </c>
      <c r="Z152" s="73" t="str">
        <f>IFERROR(INDEX(Parametrage!$K:$K,MATCH(P152,Parametrage!$L:$L,0)),"")</f>
        <v/>
      </c>
      <c r="BQ152" s="8"/>
      <c r="BR152" s="8"/>
      <c r="BS152" s="8"/>
      <c r="BT152" s="8"/>
    </row>
    <row r="153" spans="1:72" ht="17.45" customHeight="1" x14ac:dyDescent="0.2">
      <c r="A153" s="14">
        <f t="shared" si="24"/>
        <v>20</v>
      </c>
      <c r="B153" s="15">
        <f t="shared" si="26"/>
        <v>45431</v>
      </c>
      <c r="C153" s="53" t="str">
        <f>+IFERROR(INDEX(#REF!,MATCH(B153,#REF!,0)),"")</f>
        <v/>
      </c>
      <c r="D153" s="31" t="str">
        <f>IFERROR(INDEX(#REF!,MATCH(A153,#REF!,0)),"")</f>
        <v/>
      </c>
      <c r="E153" s="31" t="str">
        <f>IFERROR(INDEX(#REF!,MATCH($A153,#REF!,0)),"")</f>
        <v/>
      </c>
      <c r="F153" s="31" t="str">
        <f>IFERROR(INDEX(#REF!,MATCH($A153,#REF!,0)),"")</f>
        <v/>
      </c>
      <c r="G153" s="31" t="str">
        <f>IFERROR(INDEX(#REF!,MATCH($A153,#REF!,0)),"")</f>
        <v/>
      </c>
      <c r="H153" s="31" t="str">
        <f>IFERROR(INDEX(#REF!,MATCH($A153,#REF!,0)),"")</f>
        <v/>
      </c>
      <c r="I153" s="31"/>
      <c r="J153" s="31" t="str">
        <f>IFERROR(INDEX(Parametrage!$D:$D,MATCH(B153,Parametrage!$F:$F,0)),"")</f>
        <v/>
      </c>
      <c r="K153" s="31" t="str">
        <f>IFERROR(INDEX(Parametrage!$I:$I,MATCH(B153,Parametrage!$J:$J,0)),"")</f>
        <v/>
      </c>
      <c r="L153" s="18" t="str">
        <f>IFERROR(INDEX(Parametrage!$G:$G,MATCH(B153,Parametrage!$H:$H,0)),"")</f>
        <v/>
      </c>
      <c r="M153" s="73" t="str">
        <f>IFERROR(INDEX(Parametrage!$K:$K,MATCH(B153,Parametrage!$L:$L,0)),"")</f>
        <v/>
      </c>
      <c r="O153" s="14">
        <f t="shared" si="25"/>
        <v>25</v>
      </c>
      <c r="P153" s="15">
        <f t="shared" si="27"/>
        <v>45462</v>
      </c>
      <c r="Q153" s="53" t="str">
        <f>+IFERROR(INDEX(#REF!,MATCH(P153,#REF!,0)),"")</f>
        <v/>
      </c>
      <c r="R153" s="31" t="str">
        <f>IFERROR(INDEX(#REF!,MATCH(O153,#REF!,0)),"")</f>
        <v/>
      </c>
      <c r="S153" s="31" t="str">
        <f>IFERROR(INDEX(#REF!,MATCH($O153,#REF!,0)),"")</f>
        <v/>
      </c>
      <c r="T153" s="31" t="str">
        <f>IFERROR(INDEX(#REF!,MATCH($O153,#REF!,0)),"")</f>
        <v/>
      </c>
      <c r="U153" s="31" t="str">
        <f>IFERROR(INDEX(#REF!,MATCH($O153,#REF!,0)),"")</f>
        <v/>
      </c>
      <c r="V153" s="31" t="str">
        <f>IFERROR(INDEX(#REF!,MATCH($O153,#REF!,0)),"")</f>
        <v/>
      </c>
      <c r="W153" s="31" t="str">
        <f>IFERROR(INDEX(Parametrage!$D:$D,MATCH(P153,Parametrage!$F:$F,0)),"")</f>
        <v/>
      </c>
      <c r="X153" s="31" t="str">
        <f>IFERROR(INDEX(Parametrage!$I:$I,MATCH(P153,Parametrage!$J:$J,0)),"")</f>
        <v/>
      </c>
      <c r="Y153" s="18" t="str">
        <f>IFERROR(INDEX(Parametrage!$G:$G,MATCH(P153,Parametrage!$H:$H,0)),"")</f>
        <v/>
      </c>
      <c r="Z153" s="73" t="str">
        <f>IFERROR(INDEX(Parametrage!$K:$K,MATCH(P153,Parametrage!$L:$L,0)),"")</f>
        <v/>
      </c>
      <c r="BQ153" s="8"/>
      <c r="BR153" s="8"/>
      <c r="BS153" s="8"/>
      <c r="BT153" s="8"/>
    </row>
    <row r="154" spans="1:72" ht="17.45" customHeight="1" x14ac:dyDescent="0.2">
      <c r="A154" s="14">
        <f t="shared" si="24"/>
        <v>21</v>
      </c>
      <c r="B154" s="15">
        <f t="shared" si="26"/>
        <v>45432</v>
      </c>
      <c r="C154" s="53" t="str">
        <f>+IFERROR(INDEX(#REF!,MATCH(B154,#REF!,0)),"")</f>
        <v/>
      </c>
      <c r="D154" s="31" t="str">
        <f>IFERROR(INDEX(#REF!,MATCH(A154,#REF!,0)),"")</f>
        <v/>
      </c>
      <c r="E154" s="31" t="str">
        <f>IFERROR(INDEX(#REF!,MATCH($A154,#REF!,0)),"")</f>
        <v/>
      </c>
      <c r="F154" s="31" t="str">
        <f>IFERROR(INDEX(#REF!,MATCH($A154,#REF!,0)),"")</f>
        <v/>
      </c>
      <c r="G154" s="31" t="str">
        <f>IFERROR(INDEX(#REF!,MATCH($A154,#REF!,0)),"")</f>
        <v/>
      </c>
      <c r="H154" s="31" t="str">
        <f>IFERROR(INDEX(#REF!,MATCH($A154,#REF!,0)),"")</f>
        <v/>
      </c>
      <c r="I154" s="31"/>
      <c r="J154" s="31" t="str">
        <f>IFERROR(INDEX(Parametrage!$D:$D,MATCH(B154,Parametrage!$F:$F,0)),"")</f>
        <v/>
      </c>
      <c r="K154" s="31" t="str">
        <f>IFERROR(INDEX(Parametrage!$I:$I,MATCH(B154,Parametrage!$J:$J,0)),"")</f>
        <v/>
      </c>
      <c r="L154" s="18" t="str">
        <f>IFERROR(INDEX(Parametrage!$G:$G,MATCH(B154,Parametrage!$H:$H,0)),"")</f>
        <v/>
      </c>
      <c r="M154" s="73" t="str">
        <f>IFERROR(INDEX(Parametrage!$K:$K,MATCH(B154,Parametrage!$L:$L,0)),"")</f>
        <v/>
      </c>
      <c r="O154" s="14">
        <f t="shared" si="25"/>
        <v>25</v>
      </c>
      <c r="P154" s="15">
        <f t="shared" si="27"/>
        <v>45463</v>
      </c>
      <c r="Q154" s="53" t="str">
        <f>+IFERROR(INDEX(#REF!,MATCH(P154,#REF!,0)),"")</f>
        <v/>
      </c>
      <c r="R154" s="31" t="str">
        <f>IFERROR(INDEX(#REF!,MATCH(O154,#REF!,0)),"")</f>
        <v/>
      </c>
      <c r="S154" s="31" t="str">
        <f>IFERROR(INDEX(#REF!,MATCH($O154,#REF!,0)),"")</f>
        <v/>
      </c>
      <c r="T154" s="31" t="str">
        <f>IFERROR(INDEX(#REF!,MATCH($O154,#REF!,0)),"")</f>
        <v/>
      </c>
      <c r="U154" s="31" t="str">
        <f>IFERROR(INDEX(#REF!,MATCH($O154,#REF!,0)),"")</f>
        <v/>
      </c>
      <c r="V154" s="31" t="str">
        <f>IFERROR(INDEX(#REF!,MATCH($O154,#REF!,0)),"")</f>
        <v/>
      </c>
      <c r="W154" s="31" t="str">
        <f>IFERROR(INDEX(Parametrage!$D:$D,MATCH(P154,Parametrage!$F:$F,0)),"")</f>
        <v/>
      </c>
      <c r="X154" s="31" t="str">
        <f>IFERROR(INDEX(Parametrage!$I:$I,MATCH(P154,Parametrage!$J:$J,0)),"")</f>
        <v/>
      </c>
      <c r="Y154" s="18" t="str">
        <f>IFERROR(INDEX(Parametrage!$G:$G,MATCH(P154,Parametrage!$H:$H,0)),"")</f>
        <v/>
      </c>
      <c r="Z154" s="73" t="str">
        <f>IFERROR(INDEX(Parametrage!$K:$K,MATCH(P154,Parametrage!$L:$L,0)),"")</f>
        <v/>
      </c>
      <c r="BQ154" s="8"/>
      <c r="BR154" s="8"/>
      <c r="BS154" s="8"/>
      <c r="BT154" s="8"/>
    </row>
    <row r="155" spans="1:72" ht="17.45" customHeight="1" x14ac:dyDescent="0.2">
      <c r="A155" s="14">
        <f t="shared" si="24"/>
        <v>21</v>
      </c>
      <c r="B155" s="15">
        <f t="shared" si="26"/>
        <v>45433</v>
      </c>
      <c r="C155" s="53" t="str">
        <f>+IFERROR(INDEX(#REF!,MATCH(B155,#REF!,0)),"")</f>
        <v/>
      </c>
      <c r="D155" s="31" t="str">
        <f>IFERROR(INDEX(#REF!,MATCH(A155,#REF!,0)),"")</f>
        <v/>
      </c>
      <c r="E155" s="31" t="str">
        <f>IFERROR(INDEX(#REF!,MATCH($A155,#REF!,0)),"")</f>
        <v/>
      </c>
      <c r="F155" s="31" t="str">
        <f>IFERROR(INDEX(#REF!,MATCH($A155,#REF!,0)),"")</f>
        <v/>
      </c>
      <c r="G155" s="31" t="str">
        <f>IFERROR(INDEX(#REF!,MATCH($A155,#REF!,0)),"")</f>
        <v/>
      </c>
      <c r="H155" s="31" t="str">
        <f>IFERROR(INDEX(#REF!,MATCH($A155,#REF!,0)),"")</f>
        <v/>
      </c>
      <c r="I155" s="31"/>
      <c r="J155" s="31" t="str">
        <f>IFERROR(INDEX(Parametrage!$D:$D,MATCH(B155,Parametrage!$F:$F,0)),"")</f>
        <v/>
      </c>
      <c r="K155" s="31" t="str">
        <f>IFERROR(INDEX(Parametrage!$I:$I,MATCH(B155,Parametrage!$J:$J,0)),"")</f>
        <v/>
      </c>
      <c r="L155" s="18" t="str">
        <f>IFERROR(INDEX(Parametrage!$G:$G,MATCH(B155,Parametrage!$H:$H,0)),"")</f>
        <v/>
      </c>
      <c r="M155" s="73" t="str">
        <f>IFERROR(INDEX(Parametrage!$K:$K,MATCH(B155,Parametrage!$L:$L,0)),"")</f>
        <v/>
      </c>
      <c r="O155" s="14">
        <f t="shared" si="25"/>
        <v>25</v>
      </c>
      <c r="P155" s="15">
        <f t="shared" si="27"/>
        <v>45464</v>
      </c>
      <c r="Q155" s="53" t="str">
        <f>+IFERROR(INDEX(#REF!,MATCH(P155,#REF!,0)),"")</f>
        <v/>
      </c>
      <c r="R155" s="31" t="str">
        <f>IFERROR(INDEX(#REF!,MATCH(O155,#REF!,0)),"")</f>
        <v/>
      </c>
      <c r="S155" s="31" t="str">
        <f>IFERROR(INDEX(#REF!,MATCH($O155,#REF!,0)),"")</f>
        <v/>
      </c>
      <c r="T155" s="31" t="str">
        <f>IFERROR(INDEX(#REF!,MATCH($O155,#REF!,0)),"")</f>
        <v/>
      </c>
      <c r="U155" s="31" t="str">
        <f>IFERROR(INDEX(#REF!,MATCH($O155,#REF!,0)),"")</f>
        <v/>
      </c>
      <c r="V155" s="31" t="str">
        <f>IFERROR(INDEX(#REF!,MATCH($O155,#REF!,0)),"")</f>
        <v/>
      </c>
      <c r="W155" s="31" t="str">
        <f>IFERROR(INDEX(Parametrage!$D:$D,MATCH(P155,Parametrage!$F:$F,0)),"")</f>
        <v/>
      </c>
      <c r="X155" s="31" t="str">
        <f>IFERROR(INDEX(Parametrage!$I:$I,MATCH(P155,Parametrage!$J:$J,0)),"")</f>
        <v/>
      </c>
      <c r="Y155" s="18" t="str">
        <f>IFERROR(INDEX(Parametrage!$G:$G,MATCH(P155,Parametrage!$H:$H,0)),"")</f>
        <v/>
      </c>
      <c r="Z155" s="73" t="str">
        <f>IFERROR(INDEX(Parametrage!$K:$K,MATCH(P155,Parametrage!$L:$L,0)),"")</f>
        <v/>
      </c>
      <c r="BQ155" s="8"/>
      <c r="BR155" s="8"/>
      <c r="BS155" s="8"/>
      <c r="BT155" s="8"/>
    </row>
    <row r="156" spans="1:72" ht="17.45" customHeight="1" x14ac:dyDescent="0.2">
      <c r="A156" s="14">
        <f t="shared" si="24"/>
        <v>21</v>
      </c>
      <c r="B156" s="15">
        <f t="shared" si="26"/>
        <v>45434</v>
      </c>
      <c r="C156" s="53" t="str">
        <f>+IFERROR(INDEX(#REF!,MATCH(B156,#REF!,0)),"")</f>
        <v/>
      </c>
      <c r="D156" s="31" t="str">
        <f>IFERROR(INDEX(#REF!,MATCH(A156,#REF!,0)),"")</f>
        <v/>
      </c>
      <c r="E156" s="31" t="str">
        <f>IFERROR(INDEX(#REF!,MATCH($A156,#REF!,0)),"")</f>
        <v/>
      </c>
      <c r="F156" s="31" t="str">
        <f>IFERROR(INDEX(#REF!,MATCH($A156,#REF!,0)),"")</f>
        <v/>
      </c>
      <c r="G156" s="31" t="str">
        <f>IFERROR(INDEX(#REF!,MATCH($A156,#REF!,0)),"")</f>
        <v/>
      </c>
      <c r="H156" s="31" t="str">
        <f>IFERROR(INDEX(#REF!,MATCH($A156,#REF!,0)),"")</f>
        <v/>
      </c>
      <c r="I156" s="31"/>
      <c r="J156" s="31" t="str">
        <f>IFERROR(INDEX(Parametrage!$D:$D,MATCH(B156,Parametrage!$F:$F,0)),"")</f>
        <v/>
      </c>
      <c r="K156" s="31" t="str">
        <f>IFERROR(INDEX(Parametrage!$I:$I,MATCH(B156,Parametrage!$J:$J,0)),"")</f>
        <v/>
      </c>
      <c r="L156" s="18" t="str">
        <f>IFERROR(INDEX(Parametrage!$G:$G,MATCH(B156,Parametrage!$H:$H,0)),"")</f>
        <v/>
      </c>
      <c r="M156" s="73" t="str">
        <f>IFERROR(INDEX(Parametrage!$K:$K,MATCH(B156,Parametrage!$L:$L,0)),"")</f>
        <v/>
      </c>
      <c r="O156" s="14">
        <f t="shared" si="25"/>
        <v>25</v>
      </c>
      <c r="P156" s="15">
        <f t="shared" si="27"/>
        <v>45465</v>
      </c>
      <c r="Q156" s="53" t="str">
        <f>+IFERROR(INDEX(#REF!,MATCH(P156,#REF!,0)),"")</f>
        <v/>
      </c>
      <c r="R156" s="31" t="str">
        <f>IFERROR(INDEX(#REF!,MATCH(O156,#REF!,0)),"")</f>
        <v/>
      </c>
      <c r="S156" s="31" t="str">
        <f>IFERROR(INDEX(#REF!,MATCH($O156,#REF!,0)),"")</f>
        <v/>
      </c>
      <c r="T156" s="31" t="str">
        <f>IFERROR(INDEX(#REF!,MATCH($O156,#REF!,0)),"")</f>
        <v/>
      </c>
      <c r="U156" s="31" t="str">
        <f>IFERROR(INDEX(#REF!,MATCH($O156,#REF!,0)),"")</f>
        <v/>
      </c>
      <c r="V156" s="31" t="str">
        <f>IFERROR(INDEX(#REF!,MATCH($O156,#REF!,0)),"")</f>
        <v/>
      </c>
      <c r="W156" s="31" t="str">
        <f>IFERROR(INDEX(Parametrage!$D:$D,MATCH(P156,Parametrage!$F:$F,0)),"")</f>
        <v/>
      </c>
      <c r="X156" s="31" t="str">
        <f>IFERROR(INDEX(Parametrage!$I:$I,MATCH(P156,Parametrage!$J:$J,0)),"")</f>
        <v/>
      </c>
      <c r="Y156" s="18" t="str">
        <f>IFERROR(INDEX(Parametrage!$G:$G,MATCH(P156,Parametrage!$H:$H,0)),"")</f>
        <v/>
      </c>
      <c r="Z156" s="73" t="str">
        <f>IFERROR(INDEX(Parametrage!$K:$K,MATCH(P156,Parametrage!$L:$L,0)),"")</f>
        <v/>
      </c>
      <c r="BQ156" s="8"/>
      <c r="BR156" s="8"/>
      <c r="BS156" s="8"/>
      <c r="BT156" s="8"/>
    </row>
    <row r="157" spans="1:72" ht="17.45" customHeight="1" x14ac:dyDescent="0.2">
      <c r="A157" s="14">
        <f t="shared" si="24"/>
        <v>21</v>
      </c>
      <c r="B157" s="15">
        <f t="shared" si="26"/>
        <v>45435</v>
      </c>
      <c r="C157" s="53" t="str">
        <f>+IFERROR(INDEX(#REF!,MATCH(B157,#REF!,0)),"")</f>
        <v/>
      </c>
      <c r="D157" s="31" t="str">
        <f>IFERROR(INDEX(#REF!,MATCH(A157,#REF!,0)),"")</f>
        <v/>
      </c>
      <c r="E157" s="31" t="str">
        <f>IFERROR(INDEX(#REF!,MATCH($A157,#REF!,0)),"")</f>
        <v/>
      </c>
      <c r="F157" s="31" t="str">
        <f>IFERROR(INDEX(#REF!,MATCH($A157,#REF!,0)),"")</f>
        <v/>
      </c>
      <c r="G157" s="31" t="str">
        <f>IFERROR(INDEX(#REF!,MATCH($A157,#REF!,0)),"")</f>
        <v/>
      </c>
      <c r="H157" s="31" t="str">
        <f>IFERROR(INDEX(#REF!,MATCH($A157,#REF!,0)),"")</f>
        <v/>
      </c>
      <c r="I157" s="31"/>
      <c r="J157" s="31" t="str">
        <f>IFERROR(INDEX(Parametrage!$D:$D,MATCH(B157,Parametrage!$F:$F,0)),"")</f>
        <v/>
      </c>
      <c r="K157" s="31" t="str">
        <f>IFERROR(INDEX(Parametrage!$I:$I,MATCH(B157,Parametrage!$J:$J,0)),"")</f>
        <v/>
      </c>
      <c r="L157" s="18" t="str">
        <f>IFERROR(INDEX(Parametrage!$G:$G,MATCH(B157,Parametrage!$H:$H,0)),"")</f>
        <v/>
      </c>
      <c r="M157" s="73" t="str">
        <f>IFERROR(INDEX(Parametrage!$K:$K,MATCH(B157,Parametrage!$L:$L,0)),"")</f>
        <v/>
      </c>
      <c r="O157" s="14">
        <f t="shared" si="25"/>
        <v>25</v>
      </c>
      <c r="P157" s="15">
        <f t="shared" si="27"/>
        <v>45466</v>
      </c>
      <c r="Q157" s="53" t="str">
        <f>+IFERROR(INDEX(#REF!,MATCH(P157,#REF!,0)),"")</f>
        <v/>
      </c>
      <c r="R157" s="31" t="str">
        <f>IFERROR(INDEX(#REF!,MATCH(O157,#REF!,0)),"")</f>
        <v/>
      </c>
      <c r="S157" s="31" t="str">
        <f>IFERROR(INDEX(#REF!,MATCH($O157,#REF!,0)),"")</f>
        <v/>
      </c>
      <c r="T157" s="31" t="str">
        <f>IFERROR(INDEX(#REF!,MATCH($O157,#REF!,0)),"")</f>
        <v/>
      </c>
      <c r="U157" s="31" t="str">
        <f>IFERROR(INDEX(#REF!,MATCH($O157,#REF!,0)),"")</f>
        <v/>
      </c>
      <c r="V157" s="31" t="str">
        <f>IFERROR(INDEX(#REF!,MATCH($O157,#REF!,0)),"")</f>
        <v/>
      </c>
      <c r="W157" s="31" t="str">
        <f>IFERROR(INDEX(Parametrage!$D:$D,MATCH(P157,Parametrage!$F:$F,0)),"")</f>
        <v/>
      </c>
      <c r="X157" s="31" t="str">
        <f>IFERROR(INDEX(Parametrage!$I:$I,MATCH(P157,Parametrage!$J:$J,0)),"")</f>
        <v/>
      </c>
      <c r="Y157" s="18" t="str">
        <f>IFERROR(INDEX(Parametrage!$G:$G,MATCH(P157,Parametrage!$H:$H,0)),"")</f>
        <v/>
      </c>
      <c r="Z157" s="73" t="str">
        <f>IFERROR(INDEX(Parametrage!$K:$K,MATCH(P157,Parametrage!$L:$L,0)),"")</f>
        <v/>
      </c>
      <c r="BQ157" s="8"/>
    </row>
    <row r="158" spans="1:72" ht="17.45" customHeight="1" x14ac:dyDescent="0.2">
      <c r="A158" s="14">
        <f t="shared" si="24"/>
        <v>21</v>
      </c>
      <c r="B158" s="15">
        <f t="shared" si="26"/>
        <v>45436</v>
      </c>
      <c r="C158" s="53" t="str">
        <f>+IFERROR(INDEX(#REF!,MATCH(B158,#REF!,0)),"")</f>
        <v/>
      </c>
      <c r="D158" s="31" t="str">
        <f>IFERROR(INDEX(#REF!,MATCH(A158,#REF!,0)),"")</f>
        <v/>
      </c>
      <c r="E158" s="31" t="str">
        <f>IFERROR(INDEX(#REF!,MATCH($A158,#REF!,0)),"")</f>
        <v/>
      </c>
      <c r="F158" s="31" t="str">
        <f>IFERROR(INDEX(#REF!,MATCH($A158,#REF!,0)),"")</f>
        <v/>
      </c>
      <c r="G158" s="31" t="str">
        <f>IFERROR(INDEX(#REF!,MATCH($A158,#REF!,0)),"")</f>
        <v/>
      </c>
      <c r="H158" s="31" t="str">
        <f>IFERROR(INDEX(#REF!,MATCH($A158,#REF!,0)),"")</f>
        <v/>
      </c>
      <c r="I158" s="31"/>
      <c r="J158" s="31" t="str">
        <f>IFERROR(INDEX(Parametrage!$D:$D,MATCH(B158,Parametrage!$F:$F,0)),"")</f>
        <v/>
      </c>
      <c r="K158" s="31" t="str">
        <f>IFERROR(INDEX(Parametrage!$I:$I,MATCH(B158,Parametrage!$J:$J,0)),"")</f>
        <v/>
      </c>
      <c r="L158" s="18" t="str">
        <f>IFERROR(INDEX(Parametrage!$G:$G,MATCH(B158,Parametrage!$H:$H,0)),"")</f>
        <v/>
      </c>
      <c r="M158" s="73" t="str">
        <f>IFERROR(INDEX(Parametrage!$K:$K,MATCH(B158,Parametrage!$L:$L,0)),"")</f>
        <v/>
      </c>
      <c r="O158" s="14">
        <f t="shared" si="25"/>
        <v>26</v>
      </c>
      <c r="P158" s="15">
        <f t="shared" si="27"/>
        <v>45467</v>
      </c>
      <c r="Q158" s="53" t="str">
        <f>+IFERROR(INDEX(#REF!,MATCH(P158,#REF!,0)),"")</f>
        <v/>
      </c>
      <c r="R158" s="31" t="str">
        <f>IFERROR(INDEX(#REF!,MATCH(O158,#REF!,0)),"")</f>
        <v/>
      </c>
      <c r="S158" s="31" t="str">
        <f>IFERROR(INDEX(#REF!,MATCH($O158,#REF!,0)),"")</f>
        <v/>
      </c>
      <c r="T158" s="31" t="str">
        <f>IFERROR(INDEX(#REF!,MATCH($O158,#REF!,0)),"")</f>
        <v/>
      </c>
      <c r="U158" s="31" t="str">
        <f>IFERROR(INDEX(#REF!,MATCH($O158,#REF!,0)),"")</f>
        <v/>
      </c>
      <c r="V158" s="31" t="str">
        <f>IFERROR(INDEX(#REF!,MATCH($O158,#REF!,0)),"")</f>
        <v/>
      </c>
      <c r="W158" s="31" t="str">
        <f>IFERROR(INDEX(Parametrage!$D:$D,MATCH(P158,Parametrage!$F:$F,0)),"")</f>
        <v/>
      </c>
      <c r="X158" s="31" t="str">
        <f>IFERROR(INDEX(Parametrage!$I:$I,MATCH(P158,Parametrage!$J:$J,0)),"")</f>
        <v/>
      </c>
      <c r="Y158" s="18" t="str">
        <f>IFERROR(INDEX(Parametrage!$G:$G,MATCH(P158,Parametrage!$H:$H,0)),"")</f>
        <v/>
      </c>
      <c r="Z158" s="73" t="str">
        <f>IFERROR(INDEX(Parametrage!$K:$K,MATCH(P158,Parametrage!$L:$L,0)),"")</f>
        <v/>
      </c>
    </row>
    <row r="159" spans="1:72" ht="17.45" customHeight="1" x14ac:dyDescent="0.2">
      <c r="A159" s="14">
        <f t="shared" si="24"/>
        <v>21</v>
      </c>
      <c r="B159" s="15">
        <f t="shared" si="26"/>
        <v>45437</v>
      </c>
      <c r="C159" s="53" t="str">
        <f>+IFERROR(INDEX(#REF!,MATCH(B159,#REF!,0)),"")</f>
        <v/>
      </c>
      <c r="D159" s="31" t="str">
        <f>IFERROR(INDEX(#REF!,MATCH(A159,#REF!,0)),"")</f>
        <v/>
      </c>
      <c r="E159" s="31" t="str">
        <f>IFERROR(INDEX(#REF!,MATCH($A159,#REF!,0)),"")</f>
        <v/>
      </c>
      <c r="F159" s="31" t="str">
        <f>IFERROR(INDEX(#REF!,MATCH($A159,#REF!,0)),"")</f>
        <v/>
      </c>
      <c r="G159" s="31" t="str">
        <f>IFERROR(INDEX(#REF!,MATCH($A159,#REF!,0)),"")</f>
        <v/>
      </c>
      <c r="H159" s="31" t="str">
        <f>IFERROR(INDEX(#REF!,MATCH($A159,#REF!,0)),"")</f>
        <v/>
      </c>
      <c r="I159" s="31"/>
      <c r="J159" s="31" t="str">
        <f>IFERROR(INDEX(Parametrage!$D:$D,MATCH(B159,Parametrage!$F:$F,0)),"")</f>
        <v/>
      </c>
      <c r="K159" s="31" t="str">
        <f>IFERROR(INDEX(Parametrage!$I:$I,MATCH(B159,Parametrage!$J:$J,0)),"")</f>
        <v/>
      </c>
      <c r="L159" s="18" t="str">
        <f>IFERROR(INDEX(Parametrage!$G:$G,MATCH(B159,Parametrage!$H:$H,0)),"")</f>
        <v/>
      </c>
      <c r="M159" s="73" t="str">
        <f>IFERROR(INDEX(Parametrage!$K:$K,MATCH(B159,Parametrage!$L:$L,0)),"")</f>
        <v/>
      </c>
      <c r="O159" s="14">
        <f t="shared" si="25"/>
        <v>26</v>
      </c>
      <c r="P159" s="15">
        <f t="shared" si="27"/>
        <v>45468</v>
      </c>
      <c r="Q159" s="53" t="str">
        <f>+IFERROR(INDEX(#REF!,MATCH(P159,#REF!,0)),"")</f>
        <v/>
      </c>
      <c r="R159" s="31" t="str">
        <f>IFERROR(INDEX(#REF!,MATCH(O159,#REF!,0)),"")</f>
        <v/>
      </c>
      <c r="S159" s="31" t="str">
        <f>IFERROR(INDEX(#REF!,MATCH($O159,#REF!,0)),"")</f>
        <v/>
      </c>
      <c r="T159" s="31" t="str">
        <f>IFERROR(INDEX(#REF!,MATCH($O159,#REF!,0)),"")</f>
        <v/>
      </c>
      <c r="U159" s="31" t="str">
        <f>IFERROR(INDEX(#REF!,MATCH($O159,#REF!,0)),"")</f>
        <v/>
      </c>
      <c r="V159" s="31" t="str">
        <f>IFERROR(INDEX(#REF!,MATCH($O159,#REF!,0)),"")</f>
        <v/>
      </c>
      <c r="W159" s="31" t="str">
        <f>IFERROR(INDEX(Parametrage!$D:$D,MATCH(P159,Parametrage!$F:$F,0)),"")</f>
        <v/>
      </c>
      <c r="X159" s="31" t="str">
        <f>IFERROR(INDEX(Parametrage!$I:$I,MATCH(P159,Parametrage!$J:$J,0)),"")</f>
        <v/>
      </c>
      <c r="Y159" s="18" t="str">
        <f>IFERROR(INDEX(Parametrage!$G:$G,MATCH(P159,Parametrage!$H:$H,0)),"")</f>
        <v/>
      </c>
      <c r="Z159" s="73" t="str">
        <f>IFERROR(INDEX(Parametrage!$K:$K,MATCH(P159,Parametrage!$L:$L,0)),"")</f>
        <v/>
      </c>
    </row>
    <row r="160" spans="1:72" ht="17.45" customHeight="1" x14ac:dyDescent="0.2">
      <c r="A160" s="14">
        <f t="shared" si="24"/>
        <v>21</v>
      </c>
      <c r="B160" s="15">
        <f t="shared" si="26"/>
        <v>45438</v>
      </c>
      <c r="C160" s="53" t="str">
        <f>+IFERROR(INDEX(#REF!,MATCH(B160,#REF!,0)),"")</f>
        <v/>
      </c>
      <c r="D160" s="31" t="str">
        <f>IFERROR(INDEX(#REF!,MATCH(A160,#REF!,0)),"")</f>
        <v/>
      </c>
      <c r="E160" s="31" t="str">
        <f>IFERROR(INDEX(#REF!,MATCH($A160,#REF!,0)),"")</f>
        <v/>
      </c>
      <c r="F160" s="31" t="str">
        <f>IFERROR(INDEX(#REF!,MATCH($A160,#REF!,0)),"")</f>
        <v/>
      </c>
      <c r="G160" s="31" t="str">
        <f>IFERROR(INDEX(#REF!,MATCH($A160,#REF!,0)),"")</f>
        <v/>
      </c>
      <c r="H160" s="31" t="str">
        <f>IFERROR(INDEX(#REF!,MATCH($A160,#REF!,0)),"")</f>
        <v/>
      </c>
      <c r="I160" s="31"/>
      <c r="J160" s="31" t="str">
        <f>IFERROR(INDEX(Parametrage!$D:$D,MATCH(B160,Parametrage!$F:$F,0)),"")</f>
        <v/>
      </c>
      <c r="K160" s="31" t="str">
        <f>IFERROR(INDEX(Parametrage!$I:$I,MATCH(B160,Parametrage!$J:$J,0)),"")</f>
        <v/>
      </c>
      <c r="L160" s="18" t="str">
        <f>IFERROR(INDEX(Parametrage!$G:$G,MATCH(B160,Parametrage!$H:$H,0)),"")</f>
        <v/>
      </c>
      <c r="M160" s="73" t="str">
        <f>IFERROR(INDEX(Parametrage!$K:$K,MATCH(B160,Parametrage!$L:$L,0)),"")</f>
        <v/>
      </c>
      <c r="O160" s="14">
        <f t="shared" si="25"/>
        <v>26</v>
      </c>
      <c r="P160" s="15">
        <f t="shared" si="27"/>
        <v>45469</v>
      </c>
      <c r="Q160" s="53" t="str">
        <f>+IFERROR(INDEX(#REF!,MATCH(P160,#REF!,0)),"")</f>
        <v/>
      </c>
      <c r="R160" s="31" t="str">
        <f>IFERROR(INDEX(#REF!,MATCH(O160,#REF!,0)),"")</f>
        <v/>
      </c>
      <c r="S160" s="31" t="str">
        <f>IFERROR(INDEX(#REF!,MATCH($O160,#REF!,0)),"")</f>
        <v/>
      </c>
      <c r="T160" s="31" t="str">
        <f>IFERROR(INDEX(#REF!,MATCH($O160,#REF!,0)),"")</f>
        <v/>
      </c>
      <c r="U160" s="31" t="str">
        <f>IFERROR(INDEX(#REF!,MATCH($O160,#REF!,0)),"")</f>
        <v/>
      </c>
      <c r="V160" s="31" t="str">
        <f>IFERROR(INDEX(#REF!,MATCH($O160,#REF!,0)),"")</f>
        <v/>
      </c>
      <c r="W160" s="31" t="str">
        <f>IFERROR(INDEX(Parametrage!$D:$D,MATCH(P160,Parametrage!$F:$F,0)),"")</f>
        <v/>
      </c>
      <c r="X160" s="31" t="str">
        <f>IFERROR(INDEX(Parametrage!$I:$I,MATCH(P160,Parametrage!$J:$J,0)),"")</f>
        <v/>
      </c>
      <c r="Y160" s="18" t="str">
        <f>IFERROR(INDEX(Parametrage!$G:$G,MATCH(P160,Parametrage!$H:$H,0)),"")</f>
        <v/>
      </c>
      <c r="Z160" s="73" t="str">
        <f>IFERROR(INDEX(Parametrage!$K:$K,MATCH(P160,Parametrage!$L:$L,0)),"")</f>
        <v/>
      </c>
    </row>
    <row r="161" spans="1:26" ht="17.45" customHeight="1" x14ac:dyDescent="0.2">
      <c r="A161" s="14">
        <f t="shared" si="24"/>
        <v>22</v>
      </c>
      <c r="B161" s="15">
        <f t="shared" si="26"/>
        <v>45439</v>
      </c>
      <c r="C161" s="53" t="str">
        <f>+IFERROR(INDEX(#REF!,MATCH(B161,#REF!,0)),"")</f>
        <v/>
      </c>
      <c r="D161" s="31" t="str">
        <f>IFERROR(INDEX(#REF!,MATCH(A161,#REF!,0)),"")</f>
        <v/>
      </c>
      <c r="E161" s="31" t="str">
        <f>IFERROR(INDEX(#REF!,MATCH($A161,#REF!,0)),"")</f>
        <v/>
      </c>
      <c r="F161" s="31" t="str">
        <f>IFERROR(INDEX(#REF!,MATCH($A161,#REF!,0)),"")</f>
        <v/>
      </c>
      <c r="G161" s="31" t="str">
        <f>IFERROR(INDEX(#REF!,MATCH($A161,#REF!,0)),"")</f>
        <v/>
      </c>
      <c r="H161" s="31" t="str">
        <f>IFERROR(INDEX(#REF!,MATCH($A161,#REF!,0)),"")</f>
        <v/>
      </c>
      <c r="I161" s="31"/>
      <c r="J161" s="31" t="str">
        <f>IFERROR(INDEX(Parametrage!$D:$D,MATCH(B161,Parametrage!$F:$F,0)),"")</f>
        <v/>
      </c>
      <c r="K161" s="31" t="str">
        <f>IFERROR(INDEX(Parametrage!$I:$I,MATCH(B161,Parametrage!$J:$J,0)),"")</f>
        <v/>
      </c>
      <c r="L161" s="18" t="str">
        <f>IFERROR(INDEX(Parametrage!$G:$G,MATCH(B161,Parametrage!$H:$H,0)),"")</f>
        <v/>
      </c>
      <c r="M161" s="73" t="str">
        <f>IFERROR(INDEX(Parametrage!$K:$K,MATCH(B161,Parametrage!$L:$L,0)),"")</f>
        <v/>
      </c>
      <c r="O161" s="14">
        <f t="shared" si="25"/>
        <v>26</v>
      </c>
      <c r="P161" s="15">
        <f t="shared" si="27"/>
        <v>45470</v>
      </c>
      <c r="Q161" s="53" t="str">
        <f>+IFERROR(INDEX(#REF!,MATCH(P161,#REF!,0)),"")</f>
        <v/>
      </c>
      <c r="R161" s="31" t="str">
        <f>IFERROR(INDEX(#REF!,MATCH(O161,#REF!,0)),"")</f>
        <v/>
      </c>
      <c r="S161" s="31" t="str">
        <f>IFERROR(INDEX(#REF!,MATCH($O161,#REF!,0)),"")</f>
        <v/>
      </c>
      <c r="T161" s="31" t="str">
        <f>IFERROR(INDEX(#REF!,MATCH($O161,#REF!,0)),"")</f>
        <v/>
      </c>
      <c r="U161" s="31" t="str">
        <f>IFERROR(INDEX(#REF!,MATCH($O161,#REF!,0)),"")</f>
        <v/>
      </c>
      <c r="V161" s="31" t="str">
        <f>IFERROR(INDEX(#REF!,MATCH($O161,#REF!,0)),"")</f>
        <v/>
      </c>
      <c r="W161" s="31" t="str">
        <f>IFERROR(INDEX(Parametrage!$D:$D,MATCH(P161,Parametrage!$F:$F,0)),"")</f>
        <v/>
      </c>
      <c r="X161" s="31" t="str">
        <f>IFERROR(INDEX(Parametrage!$I:$I,MATCH(P161,Parametrage!$J:$J,0)),"")</f>
        <v/>
      </c>
      <c r="Y161" s="18" t="str">
        <f>IFERROR(INDEX(Parametrage!$G:$G,MATCH(P161,Parametrage!$H:$H,0)),"")</f>
        <v/>
      </c>
      <c r="Z161" s="73" t="str">
        <f>IFERROR(INDEX(Parametrage!$K:$K,MATCH(P161,Parametrage!$L:$L,0)),"")</f>
        <v/>
      </c>
    </row>
    <row r="162" spans="1:26" ht="17.45" customHeight="1" x14ac:dyDescent="0.2">
      <c r="A162" s="14">
        <f t="shared" si="24"/>
        <v>22</v>
      </c>
      <c r="B162" s="15">
        <f t="shared" si="26"/>
        <v>45440</v>
      </c>
      <c r="C162" s="53" t="str">
        <f>+IFERROR(INDEX(#REF!,MATCH(B162,#REF!,0)),"")</f>
        <v/>
      </c>
      <c r="D162" s="31" t="str">
        <f>IFERROR(INDEX(#REF!,MATCH(A162,#REF!,0)),"")</f>
        <v/>
      </c>
      <c r="E162" s="31" t="str">
        <f>IFERROR(INDEX(#REF!,MATCH($A162,#REF!,0)),"")</f>
        <v/>
      </c>
      <c r="F162" s="31" t="str">
        <f>IFERROR(INDEX(#REF!,MATCH($A162,#REF!,0)),"")</f>
        <v/>
      </c>
      <c r="G162" s="31" t="str">
        <f>IFERROR(INDEX(#REF!,MATCH($A162,#REF!,0)),"")</f>
        <v/>
      </c>
      <c r="H162" s="31" t="str">
        <f>IFERROR(INDEX(#REF!,MATCH($A162,#REF!,0)),"")</f>
        <v/>
      </c>
      <c r="I162" s="31"/>
      <c r="J162" s="31" t="str">
        <f>IFERROR(INDEX(Parametrage!$D:$D,MATCH(B162,Parametrage!$F:$F,0)),"")</f>
        <v/>
      </c>
      <c r="K162" s="31" t="str">
        <f>IFERROR(INDEX(Parametrage!$I:$I,MATCH(B162,Parametrage!$J:$J,0)),"")</f>
        <v/>
      </c>
      <c r="L162" s="18" t="str">
        <f>IFERROR(INDEX(Parametrage!$G:$G,MATCH(B162,Parametrage!$H:$H,0)),"")</f>
        <v/>
      </c>
      <c r="M162" s="73" t="str">
        <f>IFERROR(INDEX(Parametrage!$K:$K,MATCH(B162,Parametrage!$L:$L,0)),"")</f>
        <v/>
      </c>
      <c r="O162" s="14">
        <f t="shared" si="25"/>
        <v>26</v>
      </c>
      <c r="P162" s="15">
        <f t="shared" si="27"/>
        <v>45471</v>
      </c>
      <c r="Q162" s="53" t="str">
        <f>+IFERROR(INDEX(#REF!,MATCH(P162,#REF!,0)),"")</f>
        <v/>
      </c>
      <c r="R162" s="31" t="str">
        <f>IFERROR(INDEX(#REF!,MATCH(O162,#REF!,0)),"")</f>
        <v/>
      </c>
      <c r="S162" s="31" t="str">
        <f>IFERROR(INDEX(#REF!,MATCH($O162,#REF!,0)),"")</f>
        <v/>
      </c>
      <c r="T162" s="31" t="str">
        <f>IFERROR(INDEX(#REF!,MATCH($O162,#REF!,0)),"")</f>
        <v/>
      </c>
      <c r="U162" s="31" t="str">
        <f>IFERROR(INDEX(#REF!,MATCH($O162,#REF!,0)),"")</f>
        <v/>
      </c>
      <c r="V162" s="31" t="str">
        <f>IFERROR(INDEX(#REF!,MATCH($O162,#REF!,0)),"")</f>
        <v/>
      </c>
      <c r="W162" s="31" t="str">
        <f>IFERROR(INDEX(Parametrage!$D:$D,MATCH(P162,Parametrage!$F:$F,0)),"")</f>
        <v/>
      </c>
      <c r="X162" s="31" t="str">
        <f>IFERROR(INDEX(Parametrage!$I:$I,MATCH(P162,Parametrage!$J:$J,0)),"")</f>
        <v/>
      </c>
      <c r="Y162" s="18" t="str">
        <f>IFERROR(INDEX(Parametrage!$G:$G,MATCH(P162,Parametrage!$H:$H,0)),"")</f>
        <v/>
      </c>
      <c r="Z162" s="73" t="str">
        <f>IFERROR(INDEX(Parametrage!$K:$K,MATCH(P162,Parametrage!$L:$L,0)),"")</f>
        <v/>
      </c>
    </row>
    <row r="163" spans="1:26" ht="17.45" customHeight="1" x14ac:dyDescent="0.2">
      <c r="A163" s="14">
        <f t="shared" si="24"/>
        <v>22</v>
      </c>
      <c r="B163" s="15">
        <f>IFERROR(IF(MONTH(B162)=MONTH(B162+1),B162+1,""),"")</f>
        <v>45441</v>
      </c>
      <c r="C163" s="53" t="str">
        <f>+IFERROR(INDEX(#REF!,MATCH(B163,#REF!,0)),"")</f>
        <v/>
      </c>
      <c r="D163" s="31" t="str">
        <f>IFERROR(INDEX(#REF!,MATCH(A163,#REF!,0)),"")</f>
        <v/>
      </c>
      <c r="E163" s="31" t="str">
        <f>IFERROR(INDEX(#REF!,MATCH($A163,#REF!,0)),"")</f>
        <v/>
      </c>
      <c r="F163" s="31" t="str">
        <f>IFERROR(INDEX(#REF!,MATCH($A163,#REF!,0)),"")</f>
        <v/>
      </c>
      <c r="G163" s="31" t="str">
        <f>IFERROR(INDEX(#REF!,MATCH($A163,#REF!,0)),"")</f>
        <v/>
      </c>
      <c r="H163" s="31" t="str">
        <f>IFERROR(INDEX(#REF!,MATCH($A163,#REF!,0)),"")</f>
        <v/>
      </c>
      <c r="I163" s="31"/>
      <c r="J163" s="31" t="str">
        <f>IFERROR(INDEX(Parametrage!$D:$D,MATCH(B163,Parametrage!$F:$F,0)),"")</f>
        <v/>
      </c>
      <c r="K163" s="31" t="str">
        <f>IFERROR(INDEX(Parametrage!$I:$I,MATCH(B163,Parametrage!$J:$J,0)),"")</f>
        <v/>
      </c>
      <c r="L163" s="18" t="str">
        <f>IFERROR(INDEX(Parametrage!$G:$G,MATCH(B163,Parametrage!$H:$H,0)),"")</f>
        <v/>
      </c>
      <c r="M163" s="73" t="str">
        <f>IFERROR(INDEX(Parametrage!$K:$K,MATCH(B163,Parametrage!$L:$L,0)),"")</f>
        <v/>
      </c>
      <c r="O163" s="14">
        <f t="shared" si="25"/>
        <v>26</v>
      </c>
      <c r="P163" s="15">
        <f>IFERROR(IF(MONTH(P162)=MONTH(P162+1),P162+1,""),"")</f>
        <v>45472</v>
      </c>
      <c r="Q163" s="53" t="str">
        <f>+IFERROR(INDEX(#REF!,MATCH(P163,#REF!,0)),"")</f>
        <v/>
      </c>
      <c r="R163" s="31" t="str">
        <f>IFERROR(INDEX(#REF!,MATCH(O163,#REF!,0)),"")</f>
        <v/>
      </c>
      <c r="S163" s="31" t="str">
        <f>IFERROR(INDEX(#REF!,MATCH($O163,#REF!,0)),"")</f>
        <v/>
      </c>
      <c r="T163" s="31" t="str">
        <f>IFERROR(INDEX(#REF!,MATCH($O163,#REF!,0)),"")</f>
        <v/>
      </c>
      <c r="U163" s="31" t="str">
        <f>IFERROR(INDEX(#REF!,MATCH($O163,#REF!,0)),"")</f>
        <v/>
      </c>
      <c r="V163" s="31" t="str">
        <f>IFERROR(INDEX(#REF!,MATCH($O163,#REF!,0)),"")</f>
        <v/>
      </c>
      <c r="W163" s="31" t="str">
        <f>IFERROR(INDEX(Parametrage!$D:$D,MATCH(P163,Parametrage!$F:$F,0)),"")</f>
        <v/>
      </c>
      <c r="X163" s="31" t="str">
        <f>IFERROR(INDEX(Parametrage!$I:$I,MATCH(P163,Parametrage!$J:$J,0)),"")</f>
        <v/>
      </c>
      <c r="Y163" s="18" t="str">
        <f>IFERROR(INDEX(Parametrage!$G:$G,MATCH(P163,Parametrage!$H:$H,0)),"")</f>
        <v/>
      </c>
      <c r="Z163" s="73" t="str">
        <f>IFERROR(INDEX(Parametrage!$K:$K,MATCH(P163,Parametrage!$L:$L,0)),"")</f>
        <v/>
      </c>
    </row>
    <row r="164" spans="1:26" ht="17.45" customHeight="1" x14ac:dyDescent="0.2">
      <c r="A164" s="14">
        <f t="shared" si="24"/>
        <v>22</v>
      </c>
      <c r="B164" s="15">
        <f t="shared" ref="B164:B165" si="28">IFERROR(IF(MONTH(B163)=MONTH(B163+1),B163+1,""),"")</f>
        <v>45442</v>
      </c>
      <c r="C164" s="53" t="str">
        <f>+IFERROR(INDEX(#REF!,MATCH(B164,#REF!,0)),"")</f>
        <v/>
      </c>
      <c r="D164" s="31" t="str">
        <f>IFERROR(INDEX(#REF!,MATCH(A164,#REF!,0)),"")</f>
        <v/>
      </c>
      <c r="E164" s="31" t="str">
        <f>IFERROR(INDEX(#REF!,MATCH($A164,#REF!,0)),"")</f>
        <v/>
      </c>
      <c r="F164" s="31" t="str">
        <f>IFERROR(INDEX(#REF!,MATCH($A164,#REF!,0)),"")</f>
        <v/>
      </c>
      <c r="G164" s="31" t="str">
        <f>IFERROR(INDEX(#REF!,MATCH($A164,#REF!,0)),"")</f>
        <v/>
      </c>
      <c r="H164" s="31" t="str">
        <f>IFERROR(INDEX(#REF!,MATCH($A164,#REF!,0)),"")</f>
        <v/>
      </c>
      <c r="I164" s="31"/>
      <c r="J164" s="31" t="str">
        <f>IFERROR(INDEX(Parametrage!$D:$D,MATCH(B164,Parametrage!$F:$F,0)),"")</f>
        <v/>
      </c>
      <c r="K164" s="31" t="str">
        <f>IFERROR(INDEX(Parametrage!$I:$I,MATCH(B164,Parametrage!$J:$J,0)),"")</f>
        <v/>
      </c>
      <c r="L164" s="18" t="str">
        <f>IFERROR(INDEX(Parametrage!$G:$G,MATCH(B164,Parametrage!$H:$H,0)),"")</f>
        <v/>
      </c>
      <c r="M164" s="73" t="str">
        <f>IFERROR(INDEX(Parametrage!$K:$K,MATCH(B164,Parametrage!$L:$L,0)),"")</f>
        <v/>
      </c>
      <c r="O164" s="14">
        <f t="shared" si="25"/>
        <v>26</v>
      </c>
      <c r="P164" s="15">
        <f t="shared" ref="P164:P165" si="29">IFERROR(IF(MONTH(P163)=MONTH(P163+1),P163+1,""),"")</f>
        <v>45473</v>
      </c>
      <c r="Q164" s="53" t="str">
        <f>+IFERROR(INDEX(#REF!,MATCH(P164,#REF!,0)),"")</f>
        <v/>
      </c>
      <c r="R164" s="31" t="str">
        <f>IFERROR(INDEX(#REF!,MATCH(O164,#REF!,0)),"")</f>
        <v/>
      </c>
      <c r="S164" s="31" t="str">
        <f>IFERROR(INDEX(#REF!,MATCH($O164,#REF!,0)),"")</f>
        <v/>
      </c>
      <c r="T164" s="31" t="str">
        <f>IFERROR(INDEX(#REF!,MATCH($O164,#REF!,0)),"")</f>
        <v/>
      </c>
      <c r="U164" s="31" t="str">
        <f>IFERROR(INDEX(#REF!,MATCH($O164,#REF!,0)),"")</f>
        <v/>
      </c>
      <c r="V164" s="31" t="str">
        <f>IFERROR(INDEX(#REF!,MATCH($O164,#REF!,0)),"")</f>
        <v/>
      </c>
      <c r="W164" s="31" t="str">
        <f>IFERROR(INDEX(Parametrage!$D:$D,MATCH(P164,Parametrage!$F:$F,0)),"")</f>
        <v/>
      </c>
      <c r="X164" s="31" t="str">
        <f>IFERROR(INDEX(Parametrage!$I:$I,MATCH(P164,Parametrage!$J:$J,0)),"")</f>
        <v/>
      </c>
      <c r="Y164" s="18" t="str">
        <f>IFERROR(INDEX(Parametrage!$G:$G,MATCH(P164,Parametrage!$H:$H,0)),"")</f>
        <v/>
      </c>
      <c r="Z164" s="73" t="str">
        <f>IFERROR(INDEX(Parametrage!$K:$K,MATCH(P164,Parametrage!$L:$L,0)),"")</f>
        <v/>
      </c>
    </row>
    <row r="165" spans="1:26" ht="17.45" customHeight="1" thickBot="1" x14ac:dyDescent="0.25">
      <c r="A165" s="16">
        <f t="shared" si="24"/>
        <v>22</v>
      </c>
      <c r="B165" s="17">
        <f t="shared" si="28"/>
        <v>45443</v>
      </c>
      <c r="C165" s="54" t="str">
        <f>+IFERROR(INDEX(#REF!,MATCH(B165,#REF!,0)),"")</f>
        <v/>
      </c>
      <c r="D165" s="32" t="str">
        <f>IFERROR(INDEX(#REF!,MATCH(A165,#REF!,0)),"")</f>
        <v/>
      </c>
      <c r="E165" s="32" t="str">
        <f>IFERROR(INDEX(#REF!,MATCH($A165,#REF!,0)),"")</f>
        <v/>
      </c>
      <c r="F165" s="32" t="str">
        <f>IFERROR(INDEX(#REF!,MATCH($A165,#REF!,0)),"")</f>
        <v/>
      </c>
      <c r="G165" s="32" t="str">
        <f>IFERROR(INDEX(#REF!,MATCH($A165,#REF!,0)),"")</f>
        <v/>
      </c>
      <c r="H165" s="32" t="str">
        <f>IFERROR(INDEX(#REF!,MATCH($A165,#REF!,0)),"")</f>
        <v/>
      </c>
      <c r="I165" s="32"/>
      <c r="J165" s="32" t="str">
        <f>IFERROR(INDEX(Parametrage!$D:$D,MATCH(B165,Parametrage!$F:$F,0)),"")</f>
        <v/>
      </c>
      <c r="K165" s="32" t="str">
        <f>IFERROR(INDEX(Parametrage!$I:$I,MATCH(B165,Parametrage!$J:$J,0)),"")</f>
        <v/>
      </c>
      <c r="L165" s="19" t="str">
        <f>IFERROR(INDEX(Parametrage!$G:$G,MATCH(B165,Parametrage!$H:$H,0)),"")</f>
        <v/>
      </c>
      <c r="M165" s="74" t="str">
        <f>IFERROR(INDEX(Parametrage!$K:$K,MATCH(B165,Parametrage!$L:$L,0)),"")</f>
        <v/>
      </c>
      <c r="O165" s="16" t="str">
        <f t="shared" si="25"/>
        <v/>
      </c>
      <c r="P165" s="17" t="str">
        <f t="shared" si="29"/>
        <v/>
      </c>
      <c r="Q165" s="54" t="str">
        <f>+IFERROR(INDEX(#REF!,MATCH(P165,#REF!,0)),"")</f>
        <v/>
      </c>
      <c r="R165" s="32" t="str">
        <f>IFERROR(INDEX(#REF!,MATCH(O165,#REF!,0)),"")</f>
        <v/>
      </c>
      <c r="S165" s="32" t="str">
        <f>IFERROR(INDEX(#REF!,MATCH($O165,#REF!,0)),"")</f>
        <v/>
      </c>
      <c r="T165" s="32" t="str">
        <f>IFERROR(INDEX(#REF!,MATCH($O165,#REF!,0)),"")</f>
        <v/>
      </c>
      <c r="U165" s="32" t="str">
        <f>IFERROR(INDEX(#REF!,MATCH($O165,#REF!,0)),"")</f>
        <v/>
      </c>
      <c r="V165" s="32" t="str">
        <f>IFERROR(INDEX(#REF!,MATCH($O165,#REF!,0)),"")</f>
        <v/>
      </c>
      <c r="W165" s="32" t="str">
        <f>IFERROR(INDEX(Parametrage!$D:$D,MATCH(P165,Parametrage!$F:$F,0)),"")</f>
        <v/>
      </c>
      <c r="X165" s="32" t="str">
        <f>IFERROR(INDEX(Parametrage!$I:$I,MATCH(P165,Parametrage!$J:$J,0)),"")</f>
        <v/>
      </c>
      <c r="Y165" s="19" t="str">
        <f>IFERROR(INDEX(Parametrage!$G:$G,MATCH(P165,Parametrage!$H:$H,0)),"")</f>
        <v/>
      </c>
      <c r="Z165" s="74" t="str">
        <f>IFERROR(INDEX(Parametrage!$K:$K,MATCH(P165,Parametrage!$L:$L,0)),"")</f>
        <v/>
      </c>
    </row>
    <row r="166" spans="1:26" ht="7.15" customHeight="1" thickBot="1" x14ac:dyDescent="0.25"/>
    <row r="167" spans="1:26" ht="37.15" customHeight="1" x14ac:dyDescent="0.2">
      <c r="A167" s="26" t="s">
        <v>8</v>
      </c>
      <c r="B167" s="27">
        <f>EDATE($K$1,10)</f>
        <v>45474</v>
      </c>
      <c r="C167" s="27" t="s">
        <v>38</v>
      </c>
      <c r="D167" s="28" t="s">
        <v>75</v>
      </c>
      <c r="E167" s="28" t="s">
        <v>85</v>
      </c>
      <c r="F167" s="28" t="s">
        <v>62</v>
      </c>
      <c r="G167" s="28" t="s">
        <v>20</v>
      </c>
      <c r="H167" s="28" t="s">
        <v>65</v>
      </c>
      <c r="I167" s="28"/>
      <c r="J167" s="28" t="s">
        <v>36</v>
      </c>
      <c r="K167" s="28" t="s">
        <v>27</v>
      </c>
      <c r="L167" s="28" t="s">
        <v>24</v>
      </c>
      <c r="M167" s="29" t="s">
        <v>32</v>
      </c>
    </row>
    <row r="168" spans="1:26" ht="16.899999999999999" customHeight="1" x14ac:dyDescent="0.2">
      <c r="A168" s="20">
        <f t="shared" ref="A168:A198" si="30">IFERROR(_xlfn.ISOWEEKNUM(B168),"")</f>
        <v>27</v>
      </c>
      <c r="B168" s="21">
        <f>B167</f>
        <v>45474</v>
      </c>
      <c r="C168" s="52" t="str">
        <f>+IFERROR(INDEX(#REF!,MATCH(B168,#REF!,0)),"")</f>
        <v/>
      </c>
      <c r="D168" s="30" t="str">
        <f>IFERROR(INDEX(#REF!,MATCH(A168,#REF!,0)),"")</f>
        <v/>
      </c>
      <c r="E168" s="30" t="str">
        <f>IFERROR(INDEX(#REF!,MATCH($A168,#REF!,0)),"")</f>
        <v/>
      </c>
      <c r="F168" s="30" t="str">
        <f>IFERROR(INDEX(#REF!,MATCH($A168,#REF!,0)),"")</f>
        <v/>
      </c>
      <c r="G168" s="30" t="str">
        <f>IFERROR(INDEX(#REF!,MATCH($A168,#REF!,0)),"")</f>
        <v/>
      </c>
      <c r="H168" s="30" t="str">
        <f>IFERROR(INDEX(#REF!,MATCH($A168,#REF!,0)),"")</f>
        <v/>
      </c>
      <c r="I168" s="30"/>
      <c r="J168" s="30" t="str">
        <f>IFERROR(INDEX(Parametrage!$D:$D,MATCH(B168,Parametrage!$F:$F,0)),"")</f>
        <v/>
      </c>
      <c r="K168" s="23" t="str">
        <f>IFERROR(INDEX(Parametrage!$I:$I,MATCH(B168,Parametrage!$J:$J,0)),"")</f>
        <v/>
      </c>
      <c r="L168" s="23" t="str">
        <f>IFERROR(INDEX(Parametrage!$G:$G,MATCH(B168,Parametrage!$H:$H,0)),"")</f>
        <v/>
      </c>
      <c r="M168" s="72" t="str">
        <f>IFERROR(INDEX(Parametrage!$K:$K,MATCH(B168,Parametrage!$L:$L,0)),"")</f>
        <v/>
      </c>
    </row>
    <row r="169" spans="1:26" ht="16.899999999999999" customHeight="1" x14ac:dyDescent="0.2">
      <c r="A169" s="14">
        <f t="shared" si="30"/>
        <v>27</v>
      </c>
      <c r="B169" s="15">
        <f>B168+1</f>
        <v>45475</v>
      </c>
      <c r="C169" s="53" t="str">
        <f>+IFERROR(INDEX(#REF!,MATCH(B169,#REF!,0)),"")</f>
        <v/>
      </c>
      <c r="D169" s="31" t="str">
        <f>IFERROR(INDEX(#REF!,MATCH(A169,#REF!,0)),"")</f>
        <v/>
      </c>
      <c r="E169" s="31" t="str">
        <f>IFERROR(INDEX(#REF!,MATCH($A169,#REF!,0)),"")</f>
        <v/>
      </c>
      <c r="F169" s="31" t="str">
        <f>IFERROR(INDEX(#REF!,MATCH($A169,#REF!,0)),"")</f>
        <v/>
      </c>
      <c r="G169" s="31" t="str">
        <f>IFERROR(INDEX(#REF!,MATCH($A169,#REF!,0)),"")</f>
        <v/>
      </c>
      <c r="H169" s="31" t="str">
        <f>IFERROR(INDEX(#REF!,MATCH($A169,#REF!,0)),"")</f>
        <v/>
      </c>
      <c r="I169" s="31"/>
      <c r="J169" s="31" t="str">
        <f>IFERROR(INDEX(Parametrage!$D:$D,MATCH(B169,Parametrage!$F:$F,0)),"")</f>
        <v/>
      </c>
      <c r="K169" s="31" t="str">
        <f>IFERROR(INDEX(Parametrage!$I:$I,MATCH(B169,Parametrage!$J:$J,0)),"")</f>
        <v/>
      </c>
      <c r="L169" s="18" t="str">
        <f>IFERROR(INDEX(Parametrage!$G:$G,MATCH(B169,Parametrage!$H:$H,0)),"")</f>
        <v/>
      </c>
      <c r="M169" s="73" t="str">
        <f>IFERROR(INDEX(Parametrage!$K:$K,MATCH(B169,Parametrage!$L:$L,0)),"")</f>
        <v/>
      </c>
    </row>
    <row r="170" spans="1:26" ht="16.899999999999999" customHeight="1" x14ac:dyDescent="0.2">
      <c r="A170" s="14">
        <f t="shared" si="30"/>
        <v>27</v>
      </c>
      <c r="B170" s="15">
        <f t="shared" ref="B170:B195" si="31">B169+1</f>
        <v>45476</v>
      </c>
      <c r="C170" s="53" t="str">
        <f>+IFERROR(INDEX(#REF!,MATCH(B170,#REF!,0)),"")</f>
        <v/>
      </c>
      <c r="D170" s="31" t="str">
        <f>IFERROR(INDEX(#REF!,MATCH(A170,#REF!,0)),"")</f>
        <v/>
      </c>
      <c r="E170" s="31" t="str">
        <f>IFERROR(INDEX(#REF!,MATCH($A170,#REF!,0)),"")</f>
        <v/>
      </c>
      <c r="F170" s="31" t="str">
        <f>IFERROR(INDEX(#REF!,MATCH($A170,#REF!,0)),"")</f>
        <v/>
      </c>
      <c r="G170" s="31" t="str">
        <f>IFERROR(INDEX(#REF!,MATCH($A170,#REF!,0)),"")</f>
        <v/>
      </c>
      <c r="H170" s="31" t="str">
        <f>IFERROR(INDEX(#REF!,MATCH($A170,#REF!,0)),"")</f>
        <v/>
      </c>
      <c r="I170" s="31"/>
      <c r="J170" s="31" t="str">
        <f>IFERROR(INDEX(Parametrage!$D:$D,MATCH(B170,Parametrage!$F:$F,0)),"")</f>
        <v/>
      </c>
      <c r="K170" s="31" t="str">
        <f>IFERROR(INDEX(Parametrage!$I:$I,MATCH(B170,Parametrage!$J:$J,0)),"")</f>
        <v/>
      </c>
      <c r="L170" s="18" t="str">
        <f>IFERROR(INDEX(Parametrage!$G:$G,MATCH(B170,Parametrage!$H:$H,0)),"")</f>
        <v/>
      </c>
      <c r="M170" s="73" t="str">
        <f>IFERROR(INDEX(Parametrage!$K:$K,MATCH(B170,Parametrage!$L:$L,0)),"")</f>
        <v/>
      </c>
    </row>
    <row r="171" spans="1:26" ht="16.899999999999999" customHeight="1" x14ac:dyDescent="0.2">
      <c r="A171" s="14">
        <f t="shared" si="30"/>
        <v>27</v>
      </c>
      <c r="B171" s="15">
        <f t="shared" si="31"/>
        <v>45477</v>
      </c>
      <c r="C171" s="53" t="str">
        <f>+IFERROR(INDEX(#REF!,MATCH(B171,#REF!,0)),"")</f>
        <v/>
      </c>
      <c r="D171" s="31" t="str">
        <f>IFERROR(INDEX(#REF!,MATCH(A171,#REF!,0)),"")</f>
        <v/>
      </c>
      <c r="E171" s="31" t="str">
        <f>IFERROR(INDEX(#REF!,MATCH($A171,#REF!,0)),"")</f>
        <v/>
      </c>
      <c r="F171" s="31" t="str">
        <f>IFERROR(INDEX(#REF!,MATCH($A171,#REF!,0)),"")</f>
        <v/>
      </c>
      <c r="G171" s="31" t="str">
        <f>IFERROR(INDEX(#REF!,MATCH($A171,#REF!,0)),"")</f>
        <v/>
      </c>
      <c r="H171" s="31" t="str">
        <f>IFERROR(INDEX(#REF!,MATCH($A171,#REF!,0)),"")</f>
        <v/>
      </c>
      <c r="I171" s="31"/>
      <c r="J171" s="31" t="str">
        <f>IFERROR(INDEX(Parametrage!$D:$D,MATCH(B171,Parametrage!$F:$F,0)),"")</f>
        <v/>
      </c>
      <c r="K171" s="31" t="str">
        <f>IFERROR(INDEX(Parametrage!$I:$I,MATCH(B171,Parametrage!$J:$J,0)),"")</f>
        <v/>
      </c>
      <c r="L171" s="18" t="str">
        <f>IFERROR(INDEX(Parametrage!$G:$G,MATCH(B171,Parametrage!$H:$H,0)),"")</f>
        <v/>
      </c>
      <c r="M171" s="73" t="str">
        <f>IFERROR(INDEX(Parametrage!$K:$K,MATCH(B171,Parametrage!$L:$L,0)),"")</f>
        <v/>
      </c>
    </row>
    <row r="172" spans="1:26" ht="16.899999999999999" customHeight="1" x14ac:dyDescent="0.2">
      <c r="A172" s="14">
        <f t="shared" si="30"/>
        <v>27</v>
      </c>
      <c r="B172" s="15">
        <f t="shared" si="31"/>
        <v>45478</v>
      </c>
      <c r="C172" s="53" t="str">
        <f>+IFERROR(INDEX(#REF!,MATCH(B172,#REF!,0)),"")</f>
        <v/>
      </c>
      <c r="D172" s="31" t="str">
        <f>IFERROR(INDEX(#REF!,MATCH(A172,#REF!,0)),"")</f>
        <v/>
      </c>
      <c r="E172" s="31" t="str">
        <f>IFERROR(INDEX(#REF!,MATCH($A172,#REF!,0)),"")</f>
        <v/>
      </c>
      <c r="F172" s="31" t="str">
        <f>IFERROR(INDEX(#REF!,MATCH($A172,#REF!,0)),"")</f>
        <v/>
      </c>
      <c r="G172" s="31" t="str">
        <f>IFERROR(INDEX(#REF!,MATCH($A172,#REF!,0)),"")</f>
        <v/>
      </c>
      <c r="H172" s="31" t="str">
        <f>IFERROR(INDEX(#REF!,MATCH($A172,#REF!,0)),"")</f>
        <v/>
      </c>
      <c r="I172" s="31"/>
      <c r="J172" s="31" t="str">
        <f>IFERROR(INDEX(Parametrage!$D:$D,MATCH(B172,Parametrage!$F:$F,0)),"")</f>
        <v/>
      </c>
      <c r="K172" s="31" t="str">
        <f>IFERROR(INDEX(Parametrage!$I:$I,MATCH(B172,Parametrage!$J:$J,0)),"")</f>
        <v/>
      </c>
      <c r="L172" s="18" t="str">
        <f>IFERROR(INDEX(Parametrage!$G:$G,MATCH(B172,Parametrage!$H:$H,0)),"")</f>
        <v/>
      </c>
      <c r="M172" s="73" t="str">
        <f>IFERROR(INDEX(Parametrage!$K:$K,MATCH(B172,Parametrage!$L:$L,0)),"")</f>
        <v/>
      </c>
    </row>
    <row r="173" spans="1:26" ht="16.899999999999999" customHeight="1" x14ac:dyDescent="0.2">
      <c r="A173" s="14">
        <f t="shared" si="30"/>
        <v>27</v>
      </c>
      <c r="B173" s="15">
        <f t="shared" si="31"/>
        <v>45479</v>
      </c>
      <c r="C173" s="53" t="str">
        <f>+IFERROR(INDEX(#REF!,MATCH(B173,#REF!,0)),"")</f>
        <v/>
      </c>
      <c r="D173" s="31" t="str">
        <f>IFERROR(INDEX(#REF!,MATCH(A173,#REF!,0)),"")</f>
        <v/>
      </c>
      <c r="E173" s="31" t="str">
        <f>IFERROR(INDEX(#REF!,MATCH($A173,#REF!,0)),"")</f>
        <v/>
      </c>
      <c r="F173" s="31" t="str">
        <f>IFERROR(INDEX(#REF!,MATCH($A173,#REF!,0)),"")</f>
        <v/>
      </c>
      <c r="G173" s="31" t="str">
        <f>IFERROR(INDEX(#REF!,MATCH($A173,#REF!,0)),"")</f>
        <v/>
      </c>
      <c r="H173" s="31" t="str">
        <f>IFERROR(INDEX(#REF!,MATCH($A173,#REF!,0)),"")</f>
        <v/>
      </c>
      <c r="I173" s="31"/>
      <c r="J173" s="31" t="str">
        <f>IFERROR(INDEX(Parametrage!$D:$D,MATCH(B173,Parametrage!$F:$F,0)),"")</f>
        <v/>
      </c>
      <c r="K173" s="31" t="str">
        <f>IFERROR(INDEX(Parametrage!$I:$I,MATCH(B173,Parametrage!$J:$J,0)),"")</f>
        <v/>
      </c>
      <c r="L173" s="18" t="str">
        <f>IFERROR(INDEX(Parametrage!$G:$G,MATCH(B173,Parametrage!$H:$H,0)),"")</f>
        <v/>
      </c>
      <c r="M173" s="73" t="str">
        <f>IFERROR(INDEX(Parametrage!$K:$K,MATCH(B173,Parametrage!$L:$L,0)),"")</f>
        <v/>
      </c>
    </row>
    <row r="174" spans="1:26" ht="16.899999999999999" customHeight="1" x14ac:dyDescent="0.2">
      <c r="A174" s="14">
        <f t="shared" si="30"/>
        <v>27</v>
      </c>
      <c r="B174" s="15">
        <f t="shared" si="31"/>
        <v>45480</v>
      </c>
      <c r="C174" s="53" t="str">
        <f>+IFERROR(INDEX(#REF!,MATCH(B174,#REF!,0)),"")</f>
        <v/>
      </c>
      <c r="D174" s="31" t="str">
        <f>IFERROR(INDEX(#REF!,MATCH(A174,#REF!,0)),"")</f>
        <v/>
      </c>
      <c r="E174" s="31" t="str">
        <f>IFERROR(INDEX(#REF!,MATCH($A174,#REF!,0)),"")</f>
        <v/>
      </c>
      <c r="F174" s="31" t="str">
        <f>IFERROR(INDEX(#REF!,MATCH($A174,#REF!,0)),"")</f>
        <v/>
      </c>
      <c r="G174" s="31" t="str">
        <f>IFERROR(INDEX(#REF!,MATCH($A174,#REF!,0)),"")</f>
        <v/>
      </c>
      <c r="H174" s="31" t="str">
        <f>IFERROR(INDEX(#REF!,MATCH($A174,#REF!,0)),"")</f>
        <v/>
      </c>
      <c r="I174" s="31"/>
      <c r="J174" s="31" t="str">
        <f>IFERROR(INDEX(Parametrage!$D:$D,MATCH(B174,Parametrage!$F:$F,0)),"")</f>
        <v/>
      </c>
      <c r="K174" s="31" t="str">
        <f>IFERROR(INDEX(Parametrage!$I:$I,MATCH(B174,Parametrage!$J:$J,0)),"")</f>
        <v/>
      </c>
      <c r="L174" s="18" t="str">
        <f>IFERROR(INDEX(Parametrage!$G:$G,MATCH(B174,Parametrage!$H:$H,0)),"")</f>
        <v/>
      </c>
      <c r="M174" s="73" t="str">
        <f>IFERROR(INDEX(Parametrage!$K:$K,MATCH(B174,Parametrage!$L:$L,0)),"")</f>
        <v/>
      </c>
    </row>
    <row r="175" spans="1:26" ht="16.899999999999999" customHeight="1" x14ac:dyDescent="0.2">
      <c r="A175" s="14">
        <f t="shared" si="30"/>
        <v>28</v>
      </c>
      <c r="B175" s="15">
        <f t="shared" si="31"/>
        <v>45481</v>
      </c>
      <c r="C175" s="53" t="str">
        <f>+IFERROR(INDEX(#REF!,MATCH(B175,#REF!,0)),"")</f>
        <v/>
      </c>
      <c r="D175" s="31" t="str">
        <f>IFERROR(INDEX(#REF!,MATCH(A175,#REF!,0)),"")</f>
        <v/>
      </c>
      <c r="E175" s="31" t="str">
        <f>IFERROR(INDEX(#REF!,MATCH($A175,#REF!,0)),"")</f>
        <v/>
      </c>
      <c r="F175" s="31" t="str">
        <f>IFERROR(INDEX(#REF!,MATCH($A175,#REF!,0)),"")</f>
        <v/>
      </c>
      <c r="G175" s="31" t="str">
        <f>IFERROR(INDEX(#REF!,MATCH($A175,#REF!,0)),"")</f>
        <v/>
      </c>
      <c r="H175" s="31" t="str">
        <f>IFERROR(INDEX(#REF!,MATCH($A175,#REF!,0)),"")</f>
        <v/>
      </c>
      <c r="I175" s="31"/>
      <c r="J175" s="31" t="str">
        <f>IFERROR(INDEX(Parametrage!$D:$D,MATCH(B175,Parametrage!$F:$F,0)),"")</f>
        <v/>
      </c>
      <c r="K175" s="31" t="str">
        <f>IFERROR(INDEX(Parametrage!$I:$I,MATCH(B175,Parametrage!$J:$J,0)),"")</f>
        <v/>
      </c>
      <c r="L175" s="18" t="str">
        <f>IFERROR(INDEX(Parametrage!$G:$G,MATCH(B175,Parametrage!$H:$H,0)),"")</f>
        <v/>
      </c>
      <c r="M175" s="73" t="str">
        <f>IFERROR(INDEX(Parametrage!$K:$K,MATCH(B175,Parametrage!$L:$L,0)),"")</f>
        <v/>
      </c>
    </row>
    <row r="176" spans="1:26" ht="16.899999999999999" customHeight="1" x14ac:dyDescent="0.2">
      <c r="A176" s="14">
        <f t="shared" si="30"/>
        <v>28</v>
      </c>
      <c r="B176" s="15">
        <f t="shared" si="31"/>
        <v>45482</v>
      </c>
      <c r="C176" s="53" t="str">
        <f>+IFERROR(INDEX(#REF!,MATCH(B176,#REF!,0)),"")</f>
        <v/>
      </c>
      <c r="D176" s="31" t="str">
        <f>IFERROR(INDEX(#REF!,MATCH(A176,#REF!,0)),"")</f>
        <v/>
      </c>
      <c r="E176" s="31" t="str">
        <f>IFERROR(INDEX(#REF!,MATCH($A176,#REF!,0)),"")</f>
        <v/>
      </c>
      <c r="F176" s="31" t="str">
        <f>IFERROR(INDEX(#REF!,MATCH($A176,#REF!,0)),"")</f>
        <v/>
      </c>
      <c r="G176" s="31" t="str">
        <f>IFERROR(INDEX(#REF!,MATCH($A176,#REF!,0)),"")</f>
        <v/>
      </c>
      <c r="H176" s="31" t="str">
        <f>IFERROR(INDEX(#REF!,MATCH($A176,#REF!,0)),"")</f>
        <v/>
      </c>
      <c r="I176" s="31"/>
      <c r="J176" s="31" t="str">
        <f>IFERROR(INDEX(Parametrage!$D:$D,MATCH(B176,Parametrage!$F:$F,0)),"")</f>
        <v/>
      </c>
      <c r="K176" s="31" t="str">
        <f>IFERROR(INDEX(Parametrage!$I:$I,MATCH(B176,Parametrage!$J:$J,0)),"")</f>
        <v/>
      </c>
      <c r="L176" s="18" t="str">
        <f>IFERROR(INDEX(Parametrage!$G:$G,MATCH(B176,Parametrage!$H:$H,0)),"")</f>
        <v/>
      </c>
      <c r="M176" s="73" t="str">
        <f>IFERROR(INDEX(Parametrage!$K:$K,MATCH(B176,Parametrage!$L:$L,0)),"")</f>
        <v/>
      </c>
    </row>
    <row r="177" spans="1:13" ht="16.899999999999999" customHeight="1" x14ac:dyDescent="0.2">
      <c r="A177" s="14">
        <f t="shared" si="30"/>
        <v>28</v>
      </c>
      <c r="B177" s="15">
        <f t="shared" si="31"/>
        <v>45483</v>
      </c>
      <c r="C177" s="53" t="str">
        <f>+IFERROR(INDEX(#REF!,MATCH(B177,#REF!,0)),"")</f>
        <v/>
      </c>
      <c r="D177" s="31" t="str">
        <f>IFERROR(INDEX(#REF!,MATCH(A177,#REF!,0)),"")</f>
        <v/>
      </c>
      <c r="E177" s="31" t="str">
        <f>IFERROR(INDEX(#REF!,MATCH($A177,#REF!,0)),"")</f>
        <v/>
      </c>
      <c r="F177" s="31" t="str">
        <f>IFERROR(INDEX(#REF!,MATCH($A177,#REF!,0)),"")</f>
        <v/>
      </c>
      <c r="G177" s="31" t="str">
        <f>IFERROR(INDEX(#REF!,MATCH($A177,#REF!,0)),"")</f>
        <v/>
      </c>
      <c r="H177" s="31" t="str">
        <f>IFERROR(INDEX(#REF!,MATCH($A177,#REF!,0)),"")</f>
        <v/>
      </c>
      <c r="I177" s="31"/>
      <c r="J177" s="31" t="str">
        <f>IFERROR(INDEX(Parametrage!$D:$D,MATCH(B177,Parametrage!$F:$F,0)),"")</f>
        <v/>
      </c>
      <c r="K177" s="31" t="str">
        <f>IFERROR(INDEX(Parametrage!$I:$I,MATCH(B177,Parametrage!$J:$J,0)),"")</f>
        <v/>
      </c>
      <c r="L177" s="18" t="str">
        <f>IFERROR(INDEX(Parametrage!$G:$G,MATCH(B177,Parametrage!$H:$H,0)),"")</f>
        <v/>
      </c>
      <c r="M177" s="73" t="str">
        <f>IFERROR(INDEX(Parametrage!$K:$K,MATCH(B177,Parametrage!$L:$L,0)),"")</f>
        <v/>
      </c>
    </row>
    <row r="178" spans="1:13" ht="16.899999999999999" customHeight="1" x14ac:dyDescent="0.2">
      <c r="A178" s="14">
        <f t="shared" si="30"/>
        <v>28</v>
      </c>
      <c r="B178" s="15">
        <f t="shared" si="31"/>
        <v>45484</v>
      </c>
      <c r="C178" s="53" t="str">
        <f>+IFERROR(INDEX(#REF!,MATCH(B178,#REF!,0)),"")</f>
        <v/>
      </c>
      <c r="D178" s="31" t="str">
        <f>IFERROR(INDEX(#REF!,MATCH(A178,#REF!,0)),"")</f>
        <v/>
      </c>
      <c r="E178" s="31" t="str">
        <f>IFERROR(INDEX(#REF!,MATCH($A178,#REF!,0)),"")</f>
        <v/>
      </c>
      <c r="F178" s="31" t="str">
        <f>IFERROR(INDEX(#REF!,MATCH($A178,#REF!,0)),"")</f>
        <v/>
      </c>
      <c r="G178" s="31" t="str">
        <f>IFERROR(INDEX(#REF!,MATCH($A178,#REF!,0)),"")</f>
        <v/>
      </c>
      <c r="H178" s="31" t="str">
        <f>IFERROR(INDEX(#REF!,MATCH($A178,#REF!,0)),"")</f>
        <v/>
      </c>
      <c r="I178" s="31"/>
      <c r="J178" s="31" t="str">
        <f>IFERROR(INDEX(Parametrage!$D:$D,MATCH(B178,Parametrage!$F:$F,0)),"")</f>
        <v/>
      </c>
      <c r="K178" s="31" t="str">
        <f>IFERROR(INDEX(Parametrage!$I:$I,MATCH(B178,Parametrage!$J:$J,0)),"")</f>
        <v/>
      </c>
      <c r="L178" s="18" t="str">
        <f>IFERROR(INDEX(Parametrage!$G:$G,MATCH(B178,Parametrage!$H:$H,0)),"")</f>
        <v/>
      </c>
      <c r="M178" s="73" t="str">
        <f>IFERROR(INDEX(Parametrage!$K:$K,MATCH(B178,Parametrage!$L:$L,0)),"")</f>
        <v/>
      </c>
    </row>
    <row r="179" spans="1:13" ht="16.899999999999999" customHeight="1" x14ac:dyDescent="0.2">
      <c r="A179" s="14">
        <f t="shared" si="30"/>
        <v>28</v>
      </c>
      <c r="B179" s="15">
        <f t="shared" si="31"/>
        <v>45485</v>
      </c>
      <c r="C179" s="53" t="str">
        <f>+IFERROR(INDEX(#REF!,MATCH(B179,#REF!,0)),"")</f>
        <v/>
      </c>
      <c r="D179" s="31" t="str">
        <f>IFERROR(INDEX(#REF!,MATCH(A179,#REF!,0)),"")</f>
        <v/>
      </c>
      <c r="E179" s="31" t="str">
        <f>IFERROR(INDEX(#REF!,MATCH($A179,#REF!,0)),"")</f>
        <v/>
      </c>
      <c r="F179" s="31" t="str">
        <f>IFERROR(INDEX(#REF!,MATCH($A179,#REF!,0)),"")</f>
        <v/>
      </c>
      <c r="G179" s="31" t="str">
        <f>IFERROR(INDEX(#REF!,MATCH($A179,#REF!,0)),"")</f>
        <v/>
      </c>
      <c r="H179" s="31" t="str">
        <f>IFERROR(INDEX(#REF!,MATCH($A179,#REF!,0)),"")</f>
        <v/>
      </c>
      <c r="I179" s="31"/>
      <c r="J179" s="31" t="str">
        <f>IFERROR(INDEX(Parametrage!$D:$D,MATCH(B179,Parametrage!$F:$F,0)),"")</f>
        <v/>
      </c>
      <c r="K179" s="31" t="str">
        <f>IFERROR(INDEX(Parametrage!$I:$I,MATCH(B179,Parametrage!$J:$J,0)),"")</f>
        <v/>
      </c>
      <c r="L179" s="18" t="str">
        <f>IFERROR(INDEX(Parametrage!$G:$G,MATCH(B179,Parametrage!$H:$H,0)),"")</f>
        <v/>
      </c>
      <c r="M179" s="73" t="str">
        <f>IFERROR(INDEX(Parametrage!$K:$K,MATCH(B179,Parametrage!$L:$L,0)),"")</f>
        <v/>
      </c>
    </row>
    <row r="180" spans="1:13" ht="16.899999999999999" customHeight="1" x14ac:dyDescent="0.2">
      <c r="A180" s="14">
        <f t="shared" si="30"/>
        <v>28</v>
      </c>
      <c r="B180" s="15">
        <f t="shared" si="31"/>
        <v>45486</v>
      </c>
      <c r="C180" s="53" t="str">
        <f>+IFERROR(INDEX(#REF!,MATCH(B180,#REF!,0)),"")</f>
        <v/>
      </c>
      <c r="D180" s="31" t="str">
        <f>IFERROR(INDEX(#REF!,MATCH(A180,#REF!,0)),"")</f>
        <v/>
      </c>
      <c r="E180" s="31" t="str">
        <f>IFERROR(INDEX(#REF!,MATCH($A180,#REF!,0)),"")</f>
        <v/>
      </c>
      <c r="F180" s="31" t="str">
        <f>IFERROR(INDEX(#REF!,MATCH($A180,#REF!,0)),"")</f>
        <v/>
      </c>
      <c r="G180" s="31" t="str">
        <f>IFERROR(INDEX(#REF!,MATCH($A180,#REF!,0)),"")</f>
        <v/>
      </c>
      <c r="H180" s="31" t="str">
        <f>IFERROR(INDEX(#REF!,MATCH($A180,#REF!,0)),"")</f>
        <v/>
      </c>
      <c r="I180" s="31"/>
      <c r="J180" s="31" t="str">
        <f>IFERROR(INDEX(Parametrage!$D:$D,MATCH(B180,Parametrage!$F:$F,0)),"")</f>
        <v/>
      </c>
      <c r="K180" s="31" t="str">
        <f>IFERROR(INDEX(Parametrage!$I:$I,MATCH(B180,Parametrage!$J:$J,0)),"")</f>
        <v/>
      </c>
      <c r="L180" s="18" t="str">
        <f>IFERROR(INDEX(Parametrage!$G:$G,MATCH(B180,Parametrage!$H:$H,0)),"")</f>
        <v/>
      </c>
      <c r="M180" s="73" t="str">
        <f>IFERROR(INDEX(Parametrage!$K:$K,MATCH(B180,Parametrage!$L:$L,0)),"")</f>
        <v/>
      </c>
    </row>
    <row r="181" spans="1:13" ht="16.899999999999999" customHeight="1" x14ac:dyDescent="0.2">
      <c r="A181" s="14">
        <f t="shared" si="30"/>
        <v>28</v>
      </c>
      <c r="B181" s="15">
        <f t="shared" si="31"/>
        <v>45487</v>
      </c>
      <c r="C181" s="53" t="str">
        <f>+IFERROR(INDEX(#REF!,MATCH(B181,#REF!,0)),"")</f>
        <v/>
      </c>
      <c r="D181" s="31" t="str">
        <f>IFERROR(INDEX(#REF!,MATCH(A181,#REF!,0)),"")</f>
        <v/>
      </c>
      <c r="E181" s="31" t="str">
        <f>IFERROR(INDEX(#REF!,MATCH($A181,#REF!,0)),"")</f>
        <v/>
      </c>
      <c r="F181" s="31" t="str">
        <f>IFERROR(INDEX(#REF!,MATCH($A181,#REF!,0)),"")</f>
        <v/>
      </c>
      <c r="G181" s="31" t="str">
        <f>IFERROR(INDEX(#REF!,MATCH($A181,#REF!,0)),"")</f>
        <v/>
      </c>
      <c r="H181" s="31" t="str">
        <f>IFERROR(INDEX(#REF!,MATCH($A181,#REF!,0)),"")</f>
        <v/>
      </c>
      <c r="I181" s="31"/>
      <c r="J181" s="31" t="str">
        <f>IFERROR(INDEX(Parametrage!$D:$D,MATCH(B181,Parametrage!$F:$F,0)),"")</f>
        <v/>
      </c>
      <c r="K181" s="31" t="str">
        <f>IFERROR(INDEX(Parametrage!$I:$I,MATCH(B181,Parametrage!$J:$J,0)),"")</f>
        <v/>
      </c>
      <c r="L181" s="18" t="str">
        <f>IFERROR(INDEX(Parametrage!$G:$G,MATCH(B181,Parametrage!$H:$H,0)),"")</f>
        <v/>
      </c>
      <c r="M181" s="73" t="str">
        <f>IFERROR(INDEX(Parametrage!$K:$K,MATCH(B181,Parametrage!$L:$L,0)),"")</f>
        <v/>
      </c>
    </row>
    <row r="182" spans="1:13" ht="16.899999999999999" customHeight="1" x14ac:dyDescent="0.2">
      <c r="A182" s="14">
        <f t="shared" si="30"/>
        <v>29</v>
      </c>
      <c r="B182" s="15">
        <f t="shared" si="31"/>
        <v>45488</v>
      </c>
      <c r="C182" s="53" t="str">
        <f>+IFERROR(INDEX(#REF!,MATCH(B182,#REF!,0)),"")</f>
        <v/>
      </c>
      <c r="D182" s="31" t="str">
        <f>IFERROR(INDEX(#REF!,MATCH(A182,#REF!,0)),"")</f>
        <v/>
      </c>
      <c r="E182" s="31" t="str">
        <f>IFERROR(INDEX(#REF!,MATCH($A182,#REF!,0)),"")</f>
        <v/>
      </c>
      <c r="F182" s="31" t="str">
        <f>IFERROR(INDEX(#REF!,MATCH($A182,#REF!,0)),"")</f>
        <v/>
      </c>
      <c r="G182" s="31" t="str">
        <f>IFERROR(INDEX(#REF!,MATCH($A182,#REF!,0)),"")</f>
        <v/>
      </c>
      <c r="H182" s="31" t="str">
        <f>IFERROR(INDEX(#REF!,MATCH($A182,#REF!,0)),"")</f>
        <v/>
      </c>
      <c r="I182" s="31"/>
      <c r="J182" s="31" t="str">
        <f>IFERROR(INDEX(Parametrage!$D:$D,MATCH(B182,Parametrage!$F:$F,0)),"")</f>
        <v/>
      </c>
      <c r="K182" s="31" t="str">
        <f>IFERROR(INDEX(Parametrage!$I:$I,MATCH(B182,Parametrage!$J:$J,0)),"")</f>
        <v/>
      </c>
      <c r="L182" s="18" t="str">
        <f>IFERROR(INDEX(Parametrage!$G:$G,MATCH(B182,Parametrage!$H:$H,0)),"")</f>
        <v/>
      </c>
      <c r="M182" s="73" t="str">
        <f>IFERROR(INDEX(Parametrage!$K:$K,MATCH(B182,Parametrage!$L:$L,0)),"")</f>
        <v/>
      </c>
    </row>
    <row r="183" spans="1:13" ht="16.899999999999999" customHeight="1" x14ac:dyDescent="0.2">
      <c r="A183" s="14">
        <f t="shared" si="30"/>
        <v>29</v>
      </c>
      <c r="B183" s="15">
        <f t="shared" si="31"/>
        <v>45489</v>
      </c>
      <c r="C183" s="53" t="str">
        <f>+IFERROR(INDEX(#REF!,MATCH(B183,#REF!,0)),"")</f>
        <v/>
      </c>
      <c r="D183" s="31" t="str">
        <f>IFERROR(INDEX(#REF!,MATCH(A183,#REF!,0)),"")</f>
        <v/>
      </c>
      <c r="E183" s="31" t="str">
        <f>IFERROR(INDEX(#REF!,MATCH($A183,#REF!,0)),"")</f>
        <v/>
      </c>
      <c r="F183" s="31" t="str">
        <f>IFERROR(INDEX(#REF!,MATCH($A183,#REF!,0)),"")</f>
        <v/>
      </c>
      <c r="G183" s="31" t="str">
        <f>IFERROR(INDEX(#REF!,MATCH($A183,#REF!,0)),"")</f>
        <v/>
      </c>
      <c r="H183" s="31" t="str">
        <f>IFERROR(INDEX(#REF!,MATCH($A183,#REF!,0)),"")</f>
        <v/>
      </c>
      <c r="I183" s="31"/>
      <c r="J183" s="31" t="str">
        <f>IFERROR(INDEX(Parametrage!$D:$D,MATCH(B183,Parametrage!$F:$F,0)),"")</f>
        <v/>
      </c>
      <c r="K183" s="31" t="str">
        <f>IFERROR(INDEX(Parametrage!$I:$I,MATCH(B183,Parametrage!$J:$J,0)),"")</f>
        <v/>
      </c>
      <c r="L183" s="18" t="str">
        <f>IFERROR(INDEX(Parametrage!$G:$G,MATCH(B183,Parametrage!$H:$H,0)),"")</f>
        <v/>
      </c>
      <c r="M183" s="73" t="str">
        <f>IFERROR(INDEX(Parametrage!$K:$K,MATCH(B183,Parametrage!$L:$L,0)),"")</f>
        <v/>
      </c>
    </row>
    <row r="184" spans="1:13" ht="16.899999999999999" customHeight="1" x14ac:dyDescent="0.2">
      <c r="A184" s="14">
        <f t="shared" si="30"/>
        <v>29</v>
      </c>
      <c r="B184" s="15">
        <f t="shared" si="31"/>
        <v>45490</v>
      </c>
      <c r="C184" s="53" t="str">
        <f>+IFERROR(INDEX(#REF!,MATCH(B184,#REF!,0)),"")</f>
        <v/>
      </c>
      <c r="D184" s="31" t="str">
        <f>IFERROR(INDEX(#REF!,MATCH(A184,#REF!,0)),"")</f>
        <v/>
      </c>
      <c r="E184" s="31" t="str">
        <f>IFERROR(INDEX(#REF!,MATCH($A184,#REF!,0)),"")</f>
        <v/>
      </c>
      <c r="F184" s="31" t="str">
        <f>IFERROR(INDEX(#REF!,MATCH($A184,#REF!,0)),"")</f>
        <v/>
      </c>
      <c r="G184" s="31" t="str">
        <f>IFERROR(INDEX(#REF!,MATCH($A184,#REF!,0)),"")</f>
        <v/>
      </c>
      <c r="H184" s="31" t="str">
        <f>IFERROR(INDEX(#REF!,MATCH($A184,#REF!,0)),"")</f>
        <v/>
      </c>
      <c r="I184" s="31"/>
      <c r="J184" s="31" t="str">
        <f>IFERROR(INDEX(Parametrage!$D:$D,MATCH(B184,Parametrage!$F:$F,0)),"")</f>
        <v/>
      </c>
      <c r="K184" s="31" t="str">
        <f>IFERROR(INDEX(Parametrage!$I:$I,MATCH(B184,Parametrage!$J:$J,0)),"")</f>
        <v/>
      </c>
      <c r="L184" s="18" t="str">
        <f>IFERROR(INDEX(Parametrage!$G:$G,MATCH(B184,Parametrage!$H:$H,0)),"")</f>
        <v/>
      </c>
      <c r="M184" s="73" t="str">
        <f>IFERROR(INDEX(Parametrage!$K:$K,MATCH(B184,Parametrage!$L:$L,0)),"")</f>
        <v/>
      </c>
    </row>
    <row r="185" spans="1:13" ht="16.899999999999999" customHeight="1" x14ac:dyDescent="0.2">
      <c r="A185" s="14">
        <f t="shared" si="30"/>
        <v>29</v>
      </c>
      <c r="B185" s="15">
        <f t="shared" si="31"/>
        <v>45491</v>
      </c>
      <c r="C185" s="53" t="str">
        <f>+IFERROR(INDEX(#REF!,MATCH(B185,#REF!,0)),"")</f>
        <v/>
      </c>
      <c r="D185" s="31" t="str">
        <f>IFERROR(INDEX(#REF!,MATCH(A185,#REF!,0)),"")</f>
        <v/>
      </c>
      <c r="E185" s="31" t="str">
        <f>IFERROR(INDEX(#REF!,MATCH($A185,#REF!,0)),"")</f>
        <v/>
      </c>
      <c r="F185" s="31" t="str">
        <f>IFERROR(INDEX(#REF!,MATCH($A185,#REF!,0)),"")</f>
        <v/>
      </c>
      <c r="G185" s="31" t="str">
        <f>IFERROR(INDEX(#REF!,MATCH($A185,#REF!,0)),"")</f>
        <v/>
      </c>
      <c r="H185" s="31" t="str">
        <f>IFERROR(INDEX(#REF!,MATCH($A185,#REF!,0)),"")</f>
        <v/>
      </c>
      <c r="I185" s="31"/>
      <c r="J185" s="31" t="str">
        <f>IFERROR(INDEX(Parametrage!$D:$D,MATCH(B185,Parametrage!$F:$F,0)),"")</f>
        <v/>
      </c>
      <c r="K185" s="31" t="str">
        <f>IFERROR(INDEX(Parametrage!$I:$I,MATCH(B185,Parametrage!$J:$J,0)),"")</f>
        <v/>
      </c>
      <c r="L185" s="18" t="str">
        <f>IFERROR(INDEX(Parametrage!$G:$G,MATCH(B185,Parametrage!$H:$H,0)),"")</f>
        <v/>
      </c>
      <c r="M185" s="73" t="str">
        <f>IFERROR(INDEX(Parametrage!$K:$K,MATCH(B185,Parametrage!$L:$L,0)),"")</f>
        <v/>
      </c>
    </row>
    <row r="186" spans="1:13" ht="16.899999999999999" customHeight="1" x14ac:dyDescent="0.2">
      <c r="A186" s="14">
        <f t="shared" si="30"/>
        <v>29</v>
      </c>
      <c r="B186" s="15">
        <f t="shared" si="31"/>
        <v>45492</v>
      </c>
      <c r="C186" s="53" t="str">
        <f>+IFERROR(INDEX(#REF!,MATCH(B186,#REF!,0)),"")</f>
        <v/>
      </c>
      <c r="D186" s="31" t="str">
        <f>IFERROR(INDEX(#REF!,MATCH(A186,#REF!,0)),"")</f>
        <v/>
      </c>
      <c r="E186" s="31" t="str">
        <f>IFERROR(INDEX(#REF!,MATCH($A186,#REF!,0)),"")</f>
        <v/>
      </c>
      <c r="F186" s="31" t="str">
        <f>IFERROR(INDEX(#REF!,MATCH($A186,#REF!,0)),"")</f>
        <v/>
      </c>
      <c r="G186" s="31" t="str">
        <f>IFERROR(INDEX(#REF!,MATCH($A186,#REF!,0)),"")</f>
        <v/>
      </c>
      <c r="H186" s="31" t="str">
        <f>IFERROR(INDEX(#REF!,MATCH($A186,#REF!,0)),"")</f>
        <v/>
      </c>
      <c r="I186" s="31"/>
      <c r="J186" s="31" t="str">
        <f>IFERROR(INDEX(Parametrage!$D:$D,MATCH(B186,Parametrage!$F:$F,0)),"")</f>
        <v/>
      </c>
      <c r="K186" s="31" t="str">
        <f>IFERROR(INDEX(Parametrage!$I:$I,MATCH(B186,Parametrage!$J:$J,0)),"")</f>
        <v/>
      </c>
      <c r="L186" s="18" t="str">
        <f>IFERROR(INDEX(Parametrage!$G:$G,MATCH(B186,Parametrage!$H:$H,0)),"")</f>
        <v/>
      </c>
      <c r="M186" s="73" t="str">
        <f>IFERROR(INDEX(Parametrage!$K:$K,MATCH(B186,Parametrage!$L:$L,0)),"")</f>
        <v/>
      </c>
    </row>
    <row r="187" spans="1:13" ht="16.899999999999999" customHeight="1" x14ac:dyDescent="0.2">
      <c r="A187" s="14">
        <f t="shared" si="30"/>
        <v>29</v>
      </c>
      <c r="B187" s="15">
        <f t="shared" si="31"/>
        <v>45493</v>
      </c>
      <c r="C187" s="53" t="str">
        <f>+IFERROR(INDEX(#REF!,MATCH(B187,#REF!,0)),"")</f>
        <v/>
      </c>
      <c r="D187" s="31" t="str">
        <f>IFERROR(INDEX(#REF!,MATCH(A187,#REF!,0)),"")</f>
        <v/>
      </c>
      <c r="E187" s="31" t="str">
        <f>IFERROR(INDEX(#REF!,MATCH($A187,#REF!,0)),"")</f>
        <v/>
      </c>
      <c r="F187" s="31" t="str">
        <f>IFERROR(INDEX(#REF!,MATCH($A187,#REF!,0)),"")</f>
        <v/>
      </c>
      <c r="G187" s="31" t="str">
        <f>IFERROR(INDEX(#REF!,MATCH($A187,#REF!,0)),"")</f>
        <v/>
      </c>
      <c r="H187" s="31" t="str">
        <f>IFERROR(INDEX(#REF!,MATCH($A187,#REF!,0)),"")</f>
        <v/>
      </c>
      <c r="I187" s="31"/>
      <c r="J187" s="31" t="str">
        <f>IFERROR(INDEX(Parametrage!$D:$D,MATCH(B187,Parametrage!$F:$F,0)),"")</f>
        <v/>
      </c>
      <c r="K187" s="31" t="str">
        <f>IFERROR(INDEX(Parametrage!$I:$I,MATCH(B187,Parametrage!$J:$J,0)),"")</f>
        <v/>
      </c>
      <c r="L187" s="18" t="str">
        <f>IFERROR(INDEX(Parametrage!$G:$G,MATCH(B187,Parametrage!$H:$H,0)),"")</f>
        <v/>
      </c>
      <c r="M187" s="73" t="str">
        <f>IFERROR(INDEX(Parametrage!$K:$K,MATCH(B187,Parametrage!$L:$L,0)),"")</f>
        <v/>
      </c>
    </row>
    <row r="188" spans="1:13" ht="16.899999999999999" customHeight="1" x14ac:dyDescent="0.2">
      <c r="A188" s="14">
        <f t="shared" si="30"/>
        <v>29</v>
      </c>
      <c r="B188" s="15">
        <f t="shared" si="31"/>
        <v>45494</v>
      </c>
      <c r="C188" s="53" t="str">
        <f>+IFERROR(INDEX(#REF!,MATCH(B188,#REF!,0)),"")</f>
        <v/>
      </c>
      <c r="D188" s="31" t="str">
        <f>IFERROR(INDEX(#REF!,MATCH(A188,#REF!,0)),"")</f>
        <v/>
      </c>
      <c r="E188" s="31" t="str">
        <f>IFERROR(INDEX(#REF!,MATCH($A188,#REF!,0)),"")</f>
        <v/>
      </c>
      <c r="F188" s="31" t="str">
        <f>IFERROR(INDEX(#REF!,MATCH($A188,#REF!,0)),"")</f>
        <v/>
      </c>
      <c r="G188" s="31" t="str">
        <f>IFERROR(INDEX(#REF!,MATCH($A188,#REF!,0)),"")</f>
        <v/>
      </c>
      <c r="H188" s="31" t="str">
        <f>IFERROR(INDEX(#REF!,MATCH($A188,#REF!,0)),"")</f>
        <v/>
      </c>
      <c r="I188" s="31"/>
      <c r="J188" s="31" t="str">
        <f>IFERROR(INDEX(Parametrage!$D:$D,MATCH(B188,Parametrage!$F:$F,0)),"")</f>
        <v/>
      </c>
      <c r="K188" s="31" t="str">
        <f>IFERROR(INDEX(Parametrage!$I:$I,MATCH(B188,Parametrage!$J:$J,0)),"")</f>
        <v/>
      </c>
      <c r="L188" s="18" t="str">
        <f>IFERROR(INDEX(Parametrage!$G:$G,MATCH(B188,Parametrage!$H:$H,0)),"")</f>
        <v/>
      </c>
      <c r="M188" s="73" t="str">
        <f>IFERROR(INDEX(Parametrage!$K:$K,MATCH(B188,Parametrage!$L:$L,0)),"")</f>
        <v/>
      </c>
    </row>
    <row r="189" spans="1:13" ht="16.899999999999999" customHeight="1" x14ac:dyDescent="0.2">
      <c r="A189" s="14">
        <f t="shared" si="30"/>
        <v>30</v>
      </c>
      <c r="B189" s="15">
        <f t="shared" si="31"/>
        <v>45495</v>
      </c>
      <c r="C189" s="53" t="str">
        <f>+IFERROR(INDEX(#REF!,MATCH(B189,#REF!,0)),"")</f>
        <v/>
      </c>
      <c r="D189" s="31" t="str">
        <f>IFERROR(INDEX(#REF!,MATCH(A189,#REF!,0)),"")</f>
        <v/>
      </c>
      <c r="E189" s="31" t="str">
        <f>IFERROR(INDEX(#REF!,MATCH($A189,#REF!,0)),"")</f>
        <v/>
      </c>
      <c r="F189" s="31" t="str">
        <f>IFERROR(INDEX(#REF!,MATCH($A189,#REF!,0)),"")</f>
        <v/>
      </c>
      <c r="G189" s="31" t="str">
        <f>IFERROR(INDEX(#REF!,MATCH($A189,#REF!,0)),"")</f>
        <v/>
      </c>
      <c r="H189" s="31" t="str">
        <f>IFERROR(INDEX(#REF!,MATCH($A189,#REF!,0)),"")</f>
        <v/>
      </c>
      <c r="I189" s="31"/>
      <c r="J189" s="31" t="str">
        <f>IFERROR(INDEX(Parametrage!$D:$D,MATCH(B189,Parametrage!$F:$F,0)),"")</f>
        <v/>
      </c>
      <c r="K189" s="31" t="str">
        <f>IFERROR(INDEX(Parametrage!$I:$I,MATCH(B189,Parametrage!$J:$J,0)),"")</f>
        <v/>
      </c>
      <c r="L189" s="18" t="str">
        <f>IFERROR(INDEX(Parametrage!$G:$G,MATCH(B189,Parametrage!$H:$H,0)),"")</f>
        <v/>
      </c>
      <c r="M189" s="73" t="str">
        <f>IFERROR(INDEX(Parametrage!$K:$K,MATCH(B189,Parametrage!$L:$L,0)),"")</f>
        <v/>
      </c>
    </row>
    <row r="190" spans="1:13" ht="16.899999999999999" customHeight="1" x14ac:dyDescent="0.2">
      <c r="A190" s="14">
        <f t="shared" si="30"/>
        <v>30</v>
      </c>
      <c r="B190" s="15">
        <f t="shared" si="31"/>
        <v>45496</v>
      </c>
      <c r="C190" s="53" t="str">
        <f>+IFERROR(INDEX(#REF!,MATCH(B190,#REF!,0)),"")</f>
        <v/>
      </c>
      <c r="D190" s="31" t="str">
        <f>IFERROR(INDEX(#REF!,MATCH(A190,#REF!,0)),"")</f>
        <v/>
      </c>
      <c r="E190" s="31" t="str">
        <f>IFERROR(INDEX(#REF!,MATCH($A190,#REF!,0)),"")</f>
        <v/>
      </c>
      <c r="F190" s="31" t="str">
        <f>IFERROR(INDEX(#REF!,MATCH($A190,#REF!,0)),"")</f>
        <v/>
      </c>
      <c r="G190" s="31" t="str">
        <f>IFERROR(INDEX(#REF!,MATCH($A190,#REF!,0)),"")</f>
        <v/>
      </c>
      <c r="H190" s="31" t="str">
        <f>IFERROR(INDEX(#REF!,MATCH($A190,#REF!,0)),"")</f>
        <v/>
      </c>
      <c r="I190" s="31"/>
      <c r="J190" s="31" t="str">
        <f>IFERROR(INDEX(Parametrage!$D:$D,MATCH(B190,Parametrage!$F:$F,0)),"")</f>
        <v/>
      </c>
      <c r="K190" s="31" t="str">
        <f>IFERROR(INDEX(Parametrage!$I:$I,MATCH(B190,Parametrage!$J:$J,0)),"")</f>
        <v/>
      </c>
      <c r="L190" s="18" t="str">
        <f>IFERROR(INDEX(Parametrage!$G:$G,MATCH(B190,Parametrage!$H:$H,0)),"")</f>
        <v/>
      </c>
      <c r="M190" s="73" t="str">
        <f>IFERROR(INDEX(Parametrage!$K:$K,MATCH(B190,Parametrage!$L:$L,0)),"")</f>
        <v/>
      </c>
    </row>
    <row r="191" spans="1:13" ht="16.899999999999999" customHeight="1" x14ac:dyDescent="0.2">
      <c r="A191" s="14">
        <f t="shared" si="30"/>
        <v>30</v>
      </c>
      <c r="B191" s="15">
        <f t="shared" si="31"/>
        <v>45497</v>
      </c>
      <c r="C191" s="53" t="str">
        <f>+IFERROR(INDEX(#REF!,MATCH(B191,#REF!,0)),"")</f>
        <v/>
      </c>
      <c r="D191" s="31" t="str">
        <f>IFERROR(INDEX(#REF!,MATCH(A191,#REF!,0)),"")</f>
        <v/>
      </c>
      <c r="E191" s="31" t="str">
        <f>IFERROR(INDEX(#REF!,MATCH($A191,#REF!,0)),"")</f>
        <v/>
      </c>
      <c r="F191" s="31" t="str">
        <f>IFERROR(INDEX(#REF!,MATCH($A191,#REF!,0)),"")</f>
        <v/>
      </c>
      <c r="G191" s="31" t="str">
        <f>IFERROR(INDEX(#REF!,MATCH($A191,#REF!,0)),"")</f>
        <v/>
      </c>
      <c r="H191" s="31" t="str">
        <f>IFERROR(INDEX(#REF!,MATCH($A191,#REF!,0)),"")</f>
        <v/>
      </c>
      <c r="I191" s="31"/>
      <c r="J191" s="31" t="str">
        <f>IFERROR(INDEX(Parametrage!$D:$D,MATCH(B191,Parametrage!$F:$F,0)),"")</f>
        <v/>
      </c>
      <c r="K191" s="31" t="str">
        <f>IFERROR(INDEX(Parametrage!$I:$I,MATCH(B191,Parametrage!$J:$J,0)),"")</f>
        <v/>
      </c>
      <c r="L191" s="18" t="str">
        <f>IFERROR(INDEX(Parametrage!$G:$G,MATCH(B191,Parametrage!$H:$H,0)),"")</f>
        <v/>
      </c>
      <c r="M191" s="73" t="str">
        <f>IFERROR(INDEX(Parametrage!$K:$K,MATCH(B191,Parametrage!$L:$L,0)),"")</f>
        <v/>
      </c>
    </row>
    <row r="192" spans="1:13" ht="16.899999999999999" customHeight="1" x14ac:dyDescent="0.2">
      <c r="A192" s="14">
        <f t="shared" si="30"/>
        <v>30</v>
      </c>
      <c r="B192" s="15">
        <f t="shared" si="31"/>
        <v>45498</v>
      </c>
      <c r="C192" s="53" t="str">
        <f>+IFERROR(INDEX(#REF!,MATCH(B192,#REF!,0)),"")</f>
        <v/>
      </c>
      <c r="D192" s="31" t="str">
        <f>IFERROR(INDEX(#REF!,MATCH(A192,#REF!,0)),"")</f>
        <v/>
      </c>
      <c r="E192" s="31" t="str">
        <f>IFERROR(INDEX(#REF!,MATCH($A192,#REF!,0)),"")</f>
        <v/>
      </c>
      <c r="F192" s="31" t="str">
        <f>IFERROR(INDEX(#REF!,MATCH($A192,#REF!,0)),"")</f>
        <v/>
      </c>
      <c r="G192" s="31" t="str">
        <f>IFERROR(INDEX(#REF!,MATCH($A192,#REF!,0)),"")</f>
        <v/>
      </c>
      <c r="H192" s="31" t="str">
        <f>IFERROR(INDEX(#REF!,MATCH($A192,#REF!,0)),"")</f>
        <v/>
      </c>
      <c r="I192" s="31"/>
      <c r="J192" s="31" t="str">
        <f>IFERROR(INDEX(Parametrage!$D:$D,MATCH(B192,Parametrage!$F:$F,0)),"")</f>
        <v/>
      </c>
      <c r="K192" s="31" t="str">
        <f>IFERROR(INDEX(Parametrage!$I:$I,MATCH(B192,Parametrage!$J:$J,0)),"")</f>
        <v/>
      </c>
      <c r="L192" s="18" t="str">
        <f>IFERROR(INDEX(Parametrage!$G:$G,MATCH(B192,Parametrage!$H:$H,0)),"")</f>
        <v/>
      </c>
      <c r="M192" s="73" t="str">
        <f>IFERROR(INDEX(Parametrage!$K:$K,MATCH(B192,Parametrage!$L:$L,0)),"")</f>
        <v/>
      </c>
    </row>
    <row r="193" spans="1:13" ht="16.899999999999999" customHeight="1" x14ac:dyDescent="0.2">
      <c r="A193" s="14">
        <f t="shared" si="30"/>
        <v>30</v>
      </c>
      <c r="B193" s="15">
        <f t="shared" si="31"/>
        <v>45499</v>
      </c>
      <c r="C193" s="53" t="str">
        <f>+IFERROR(INDEX(#REF!,MATCH(B193,#REF!,0)),"")</f>
        <v/>
      </c>
      <c r="D193" s="31" t="str">
        <f>IFERROR(INDEX(#REF!,MATCH(A193,#REF!,0)),"")</f>
        <v/>
      </c>
      <c r="E193" s="31" t="str">
        <f>IFERROR(INDEX(#REF!,MATCH($A193,#REF!,0)),"")</f>
        <v/>
      </c>
      <c r="F193" s="31" t="str">
        <f>IFERROR(INDEX(#REF!,MATCH($A193,#REF!,0)),"")</f>
        <v/>
      </c>
      <c r="G193" s="31" t="str">
        <f>IFERROR(INDEX(#REF!,MATCH($A193,#REF!,0)),"")</f>
        <v/>
      </c>
      <c r="H193" s="31" t="str">
        <f>IFERROR(INDEX(#REF!,MATCH($A193,#REF!,0)),"")</f>
        <v/>
      </c>
      <c r="I193" s="31"/>
      <c r="J193" s="31" t="str">
        <f>IFERROR(INDEX(Parametrage!$D:$D,MATCH(B193,Parametrage!$F:$F,0)),"")</f>
        <v/>
      </c>
      <c r="K193" s="31" t="str">
        <f>IFERROR(INDEX(Parametrage!$I:$I,MATCH(B193,Parametrage!$J:$J,0)),"")</f>
        <v/>
      </c>
      <c r="L193" s="18" t="str">
        <f>IFERROR(INDEX(Parametrage!$G:$G,MATCH(B193,Parametrage!$H:$H,0)),"")</f>
        <v/>
      </c>
      <c r="M193" s="73" t="str">
        <f>IFERROR(INDEX(Parametrage!$K:$K,MATCH(B193,Parametrage!$L:$L,0)),"")</f>
        <v/>
      </c>
    </row>
    <row r="194" spans="1:13" ht="16.899999999999999" customHeight="1" x14ac:dyDescent="0.2">
      <c r="A194" s="14">
        <f t="shared" si="30"/>
        <v>30</v>
      </c>
      <c r="B194" s="15">
        <f t="shared" si="31"/>
        <v>45500</v>
      </c>
      <c r="C194" s="53" t="str">
        <f>+IFERROR(INDEX(#REF!,MATCH(B194,#REF!,0)),"")</f>
        <v/>
      </c>
      <c r="D194" s="31" t="str">
        <f>IFERROR(INDEX(#REF!,MATCH(A194,#REF!,0)),"")</f>
        <v/>
      </c>
      <c r="E194" s="31" t="str">
        <f>IFERROR(INDEX(#REF!,MATCH($A194,#REF!,0)),"")</f>
        <v/>
      </c>
      <c r="F194" s="31" t="str">
        <f>IFERROR(INDEX(#REF!,MATCH($A194,#REF!,0)),"")</f>
        <v/>
      </c>
      <c r="G194" s="31" t="str">
        <f>IFERROR(INDEX(#REF!,MATCH($A194,#REF!,0)),"")</f>
        <v/>
      </c>
      <c r="H194" s="31" t="str">
        <f>IFERROR(INDEX(#REF!,MATCH($A194,#REF!,0)),"")</f>
        <v/>
      </c>
      <c r="I194" s="31"/>
      <c r="J194" s="31" t="str">
        <f>IFERROR(INDEX(Parametrage!$D:$D,MATCH(B194,Parametrage!$F:$F,0)),"")</f>
        <v/>
      </c>
      <c r="K194" s="31" t="str">
        <f>IFERROR(INDEX(Parametrage!$I:$I,MATCH(B194,Parametrage!$J:$J,0)),"")</f>
        <v/>
      </c>
      <c r="L194" s="18" t="str">
        <f>IFERROR(INDEX(Parametrage!$G:$G,MATCH(B194,Parametrage!$H:$H,0)),"")</f>
        <v/>
      </c>
      <c r="M194" s="73" t="str">
        <f>IFERROR(INDEX(Parametrage!$K:$K,MATCH(B194,Parametrage!$L:$L,0)),"")</f>
        <v/>
      </c>
    </row>
    <row r="195" spans="1:13" ht="16.899999999999999" customHeight="1" x14ac:dyDescent="0.2">
      <c r="A195" s="14">
        <f t="shared" si="30"/>
        <v>30</v>
      </c>
      <c r="B195" s="15">
        <f t="shared" si="31"/>
        <v>45501</v>
      </c>
      <c r="C195" s="53" t="str">
        <f>+IFERROR(INDEX(#REF!,MATCH(B195,#REF!,0)),"")</f>
        <v/>
      </c>
      <c r="D195" s="31" t="str">
        <f>IFERROR(INDEX(#REF!,MATCH(A195,#REF!,0)),"")</f>
        <v/>
      </c>
      <c r="E195" s="31" t="str">
        <f>IFERROR(INDEX(#REF!,MATCH($A195,#REF!,0)),"")</f>
        <v/>
      </c>
      <c r="F195" s="31" t="str">
        <f>IFERROR(INDEX(#REF!,MATCH($A195,#REF!,0)),"")</f>
        <v/>
      </c>
      <c r="G195" s="31" t="str">
        <f>IFERROR(INDEX(#REF!,MATCH($A195,#REF!,0)),"")</f>
        <v/>
      </c>
      <c r="H195" s="31" t="str">
        <f>IFERROR(INDEX(#REF!,MATCH($A195,#REF!,0)),"")</f>
        <v/>
      </c>
      <c r="I195" s="31"/>
      <c r="J195" s="31" t="str">
        <f>IFERROR(INDEX(Parametrage!$D:$D,MATCH(B195,Parametrage!$F:$F,0)),"")</f>
        <v/>
      </c>
      <c r="K195" s="31" t="str">
        <f>IFERROR(INDEX(Parametrage!$I:$I,MATCH(B195,Parametrage!$J:$J,0)),"")</f>
        <v/>
      </c>
      <c r="L195" s="18" t="str">
        <f>IFERROR(INDEX(Parametrage!$G:$G,MATCH(B195,Parametrage!$H:$H,0)),"")</f>
        <v/>
      </c>
      <c r="M195" s="73" t="str">
        <f>IFERROR(INDEX(Parametrage!$K:$K,MATCH(B195,Parametrage!$L:$L,0)),"")</f>
        <v/>
      </c>
    </row>
    <row r="196" spans="1:13" ht="16.899999999999999" customHeight="1" x14ac:dyDescent="0.2">
      <c r="A196" s="14">
        <f t="shared" si="30"/>
        <v>31</v>
      </c>
      <c r="B196" s="15">
        <f>IFERROR(IF(MONTH(B195)=MONTH(B195+1),B195+1,""),"")</f>
        <v>45502</v>
      </c>
      <c r="C196" s="53" t="str">
        <f>+IFERROR(INDEX(#REF!,MATCH(B196,#REF!,0)),"")</f>
        <v/>
      </c>
      <c r="D196" s="31" t="str">
        <f>IFERROR(INDEX(#REF!,MATCH(A196,#REF!,0)),"")</f>
        <v/>
      </c>
      <c r="E196" s="31" t="str">
        <f>IFERROR(INDEX(#REF!,MATCH($A196,#REF!,0)),"")</f>
        <v/>
      </c>
      <c r="F196" s="31" t="str">
        <f>IFERROR(INDEX(#REF!,MATCH($A196,#REF!,0)),"")</f>
        <v/>
      </c>
      <c r="G196" s="31" t="str">
        <f>IFERROR(INDEX(#REF!,MATCH($A196,#REF!,0)),"")</f>
        <v/>
      </c>
      <c r="H196" s="31" t="str">
        <f>IFERROR(INDEX(#REF!,MATCH($A196,#REF!,0)),"")</f>
        <v/>
      </c>
      <c r="I196" s="31"/>
      <c r="J196" s="31" t="str">
        <f>IFERROR(INDEX(Parametrage!$D:$D,MATCH(B196,Parametrage!$F:$F,0)),"")</f>
        <v/>
      </c>
      <c r="K196" s="31" t="str">
        <f>IFERROR(INDEX(Parametrage!$I:$I,MATCH(B196,Parametrage!$J:$J,0)),"")</f>
        <v/>
      </c>
      <c r="L196" s="18" t="str">
        <f>IFERROR(INDEX(Parametrage!$G:$G,MATCH(B196,Parametrage!$H:$H,0)),"")</f>
        <v/>
      </c>
      <c r="M196" s="73" t="str">
        <f>IFERROR(INDEX(Parametrage!$K:$K,MATCH(B196,Parametrage!$L:$L,0)),"")</f>
        <v/>
      </c>
    </row>
    <row r="197" spans="1:13" ht="16.899999999999999" customHeight="1" x14ac:dyDescent="0.2">
      <c r="A197" s="14">
        <f t="shared" si="30"/>
        <v>31</v>
      </c>
      <c r="B197" s="15">
        <f t="shared" ref="B197:B198" si="32">IFERROR(IF(MONTH(B196)=MONTH(B196+1),B196+1,""),"")</f>
        <v>45503</v>
      </c>
      <c r="C197" s="53" t="str">
        <f>+IFERROR(INDEX(#REF!,MATCH(B197,#REF!,0)),"")</f>
        <v/>
      </c>
      <c r="D197" s="31" t="str">
        <f>IFERROR(INDEX(#REF!,MATCH(A197,#REF!,0)),"")</f>
        <v/>
      </c>
      <c r="E197" s="31" t="str">
        <f>IFERROR(INDEX(#REF!,MATCH($A197,#REF!,0)),"")</f>
        <v/>
      </c>
      <c r="F197" s="31" t="str">
        <f>IFERROR(INDEX(#REF!,MATCH($A197,#REF!,0)),"")</f>
        <v/>
      </c>
      <c r="G197" s="31" t="str">
        <f>IFERROR(INDEX(#REF!,MATCH($A197,#REF!,0)),"")</f>
        <v/>
      </c>
      <c r="H197" s="31" t="str">
        <f>IFERROR(INDEX(#REF!,MATCH($A197,#REF!,0)),"")</f>
        <v/>
      </c>
      <c r="I197" s="31"/>
      <c r="J197" s="31" t="str">
        <f>IFERROR(INDEX(Parametrage!$D:$D,MATCH(B197,Parametrage!$F:$F,0)),"")</f>
        <v/>
      </c>
      <c r="K197" s="31" t="str">
        <f>IFERROR(INDEX(Parametrage!$I:$I,MATCH(B197,Parametrage!$J:$J,0)),"")</f>
        <v/>
      </c>
      <c r="L197" s="18" t="str">
        <f>IFERROR(INDEX(Parametrage!$G:$G,MATCH(B197,Parametrage!$H:$H,0)),"")</f>
        <v/>
      </c>
      <c r="M197" s="73" t="str">
        <f>IFERROR(INDEX(Parametrage!$K:$K,MATCH(B197,Parametrage!$L:$L,0)),"")</f>
        <v/>
      </c>
    </row>
    <row r="198" spans="1:13" ht="16.899999999999999" customHeight="1" thickBot="1" x14ac:dyDescent="0.25">
      <c r="A198" s="16">
        <f t="shared" si="30"/>
        <v>31</v>
      </c>
      <c r="B198" s="17">
        <f t="shared" si="32"/>
        <v>45504</v>
      </c>
      <c r="C198" s="54" t="str">
        <f>+IFERROR(INDEX(#REF!,MATCH(B198,#REF!,0)),"")</f>
        <v/>
      </c>
      <c r="D198" s="32" t="str">
        <f>IFERROR(INDEX(#REF!,MATCH(A198,#REF!,0)),"")</f>
        <v/>
      </c>
      <c r="E198" s="32" t="str">
        <f>IFERROR(INDEX(#REF!,MATCH($A198,#REF!,0)),"")</f>
        <v/>
      </c>
      <c r="F198" s="32" t="str">
        <f>IFERROR(INDEX(#REF!,MATCH($A198,#REF!,0)),"")</f>
        <v/>
      </c>
      <c r="G198" s="32" t="str">
        <f>IFERROR(INDEX(#REF!,MATCH($A198,#REF!,0)),"")</f>
        <v/>
      </c>
      <c r="H198" s="32" t="str">
        <f>IFERROR(INDEX(#REF!,MATCH($A198,#REF!,0)),"")</f>
        <v/>
      </c>
      <c r="I198" s="32"/>
      <c r="J198" s="32" t="str">
        <f>IFERROR(INDEX(Parametrage!$D:$D,MATCH(B198,Parametrage!$F:$F,0)),"")</f>
        <v/>
      </c>
      <c r="K198" s="32" t="str">
        <f>IFERROR(INDEX(Parametrage!$I:$I,MATCH(B198,Parametrage!$J:$J,0)),"")</f>
        <v/>
      </c>
      <c r="L198" s="19" t="str">
        <f>IFERROR(INDEX(Parametrage!$G:$G,MATCH(B198,Parametrage!$H:$H,0)),"")</f>
        <v/>
      </c>
      <c r="M198" s="74" t="str">
        <f>IFERROR(INDEX(Parametrage!$K:$K,MATCH(B198,Parametrage!$L:$L,0)),"")</f>
        <v/>
      </c>
    </row>
  </sheetData>
  <sheetProtection selectLockedCells="1"/>
  <mergeCells count="3">
    <mergeCell ref="W1:Y1"/>
    <mergeCell ref="H1:J1"/>
    <mergeCell ref="M1:O1"/>
  </mergeCells>
  <conditionalFormatting sqref="A3:M33 A36:M66">
    <cfRule type="expression" dxfId="36" priority="81">
      <formula>OR(WEEKDAY($B3)=1,WEEKDAY($B3)=7,COUNTIF(feries,DATE(YEAR($B3),MONTH($B3),DAY($B3)))&gt;0)</formula>
    </cfRule>
  </conditionalFormatting>
  <conditionalFormatting sqref="A3:M33">
    <cfRule type="expression" dxfId="35" priority="48">
      <formula>OR($A2=vacances)</formula>
    </cfRule>
  </conditionalFormatting>
  <conditionalFormatting sqref="A36:M66">
    <cfRule type="expression" dxfId="34" priority="46">
      <formula>OR($A36=vacances)</formula>
    </cfRule>
  </conditionalFormatting>
  <conditionalFormatting sqref="A69:M99">
    <cfRule type="expression" dxfId="33" priority="45">
      <formula>OR(WEEKDAY($B69)=1,WEEKDAY($B69)=7,COUNTIF(feries,DATE(YEAR($B69),MONTH($B69),DAY($B69)))&gt;0)</formula>
    </cfRule>
    <cfRule type="expression" dxfId="32" priority="42">
      <formula>OR($A69=vacances)</formula>
    </cfRule>
  </conditionalFormatting>
  <conditionalFormatting sqref="A102:M132">
    <cfRule type="expression" dxfId="31" priority="41">
      <formula>OR(WEEKDAY($B102)=1,WEEKDAY($B102)=7,COUNTIF(feries,DATE(YEAR($B102),MONTH($B102),DAY($B102)))&gt;0)</formula>
    </cfRule>
    <cfRule type="expression" dxfId="30" priority="38">
      <formula>OR($A102=vacances)</formula>
    </cfRule>
  </conditionalFormatting>
  <conditionalFormatting sqref="A135:M165">
    <cfRule type="expression" dxfId="29" priority="37">
      <formula>OR(WEEKDAY($B135)=1,WEEKDAY($B135)=7,COUNTIF(feries,DATE(YEAR($B135),MONTH($B135),DAY($B135)))&gt;0)</formula>
    </cfRule>
    <cfRule type="expression" dxfId="28" priority="34">
      <formula>OR($A135=vacances)</formula>
    </cfRule>
  </conditionalFormatting>
  <conditionalFormatting sqref="A168:M198">
    <cfRule type="expression" dxfId="27" priority="6">
      <formula>OR($A168=vacances)</formula>
    </cfRule>
    <cfRule type="expression" dxfId="26" priority="9">
      <formula>OR(WEEKDAY($B168)=1,WEEKDAY($B168)=7,COUNTIF(feries,DATE(YEAR($B168),MONTH($B168),DAY($B168)))&gt;0)</formula>
    </cfRule>
  </conditionalFormatting>
  <conditionalFormatting sqref="D1:M1 P1:XFD1 A2:XFD1048576">
    <cfRule type="containsText" dxfId="25" priority="2" operator="containsText" text="1cuis">
      <formula>NOT(ISERROR(SEARCH("1cuis",A1)))</formula>
    </cfRule>
    <cfRule type="containsText" dxfId="24" priority="3" operator="containsText" text="Tpro">
      <formula>NOT(ISERROR(SEARCH("Tpro",A1)))</formula>
    </cfRule>
    <cfRule type="containsText" dxfId="23" priority="4" operator="containsText" text="2pro">
      <formula>NOT(ISERROR(SEARCH("2pro",A1)))</formula>
    </cfRule>
    <cfRule type="containsText" dxfId="22" priority="5" operator="containsText" text="1pro">
      <formula>NOT(ISERROR(SEARCH("1pro",A1)))</formula>
    </cfRule>
    <cfRule type="containsText" dxfId="21" priority="1" operator="containsText" text="Tcuis">
      <formula>NOT(ISERROR(SEARCH("Tcuis",A1)))</formula>
    </cfRule>
  </conditionalFormatting>
  <conditionalFormatting sqref="L3:L33">
    <cfRule type="notContainsBlanks" dxfId="20" priority="70">
      <formula>LEN(TRIM(L3))&gt;0</formula>
    </cfRule>
  </conditionalFormatting>
  <conditionalFormatting sqref="L36:L66">
    <cfRule type="notContainsBlanks" dxfId="19" priority="47">
      <formula>LEN(TRIM(L36))&gt;0</formula>
    </cfRule>
  </conditionalFormatting>
  <conditionalFormatting sqref="L69:L99">
    <cfRule type="notContainsBlanks" dxfId="18" priority="43">
      <formula>LEN(TRIM(L69))&gt;0</formula>
    </cfRule>
  </conditionalFormatting>
  <conditionalFormatting sqref="L102:L132">
    <cfRule type="notContainsBlanks" dxfId="17" priority="39">
      <formula>LEN(TRIM(L102))&gt;0</formula>
    </cfRule>
  </conditionalFormatting>
  <conditionalFormatting sqref="L135:L165">
    <cfRule type="notContainsBlanks" dxfId="16" priority="35">
      <formula>LEN(TRIM(L135))&gt;0</formula>
    </cfRule>
  </conditionalFormatting>
  <conditionalFormatting sqref="L168:L198">
    <cfRule type="notContainsBlanks" dxfId="15" priority="7">
      <formula>LEN(TRIM(L168))&gt;0</formula>
    </cfRule>
  </conditionalFormatting>
  <conditionalFormatting sqref="O3:Z33">
    <cfRule type="expression" dxfId="14" priority="30">
      <formula>OR($O3=vacances)</formula>
    </cfRule>
    <cfRule type="expression" dxfId="13" priority="33">
      <formula>OR(WEEKDAY($P3)=1,WEEKDAY($P3)=7,COUNTIF(feries,DATE(YEAR($P3),MONTH($P3),DAY($P3)))&gt;0)</formula>
    </cfRule>
  </conditionalFormatting>
  <conditionalFormatting sqref="O36:Z66">
    <cfRule type="expression" dxfId="12" priority="25">
      <formula>OR(WEEKDAY($P36)=1,WEEKDAY($P36)=7,COUNTIF(feries,DATE(YEAR($P36),MONTH($P36),DAY($P36)))&gt;0)</formula>
    </cfRule>
    <cfRule type="expression" dxfId="11" priority="22">
      <formula>OR($O36=vacances)</formula>
    </cfRule>
  </conditionalFormatting>
  <conditionalFormatting sqref="O69:Z99">
    <cfRule type="expression" dxfId="10" priority="21">
      <formula>OR(WEEKDAY($P69)=1,WEEKDAY($P69)=7,COUNTIF(feries,DATE(YEAR($P69),MONTH($P69),DAY($P69)))&gt;0)</formula>
    </cfRule>
    <cfRule type="expression" dxfId="9" priority="18">
      <formula>OR($O69=vacances)</formula>
    </cfRule>
  </conditionalFormatting>
  <conditionalFormatting sqref="O102:Z132">
    <cfRule type="expression" dxfId="8" priority="17">
      <formula>OR(WEEKDAY($P102)=1,WEEKDAY($P102)=7,COUNTIF(feries,DATE(YEAR($P102),MONTH($P102),DAY($P102)))&gt;0)</formula>
    </cfRule>
    <cfRule type="expression" dxfId="7" priority="14">
      <formula>OR($O102=vacances)</formula>
    </cfRule>
  </conditionalFormatting>
  <conditionalFormatting sqref="O135:Z165">
    <cfRule type="expression" dxfId="6" priority="10">
      <formula>OR($O135=vacances)</formula>
    </cfRule>
    <cfRule type="expression" dxfId="5" priority="13">
      <formula>OR(WEEKDAY($P135)=1,WEEKDAY($P135)=7,COUNTIF(feries,DATE(YEAR($P135),MONTH($P135),DAY($P135)))&gt;0)</formula>
    </cfRule>
  </conditionalFormatting>
  <conditionalFormatting sqref="Y3:Y33">
    <cfRule type="notContainsBlanks" dxfId="4" priority="31">
      <formula>LEN(TRIM(Y3))&gt;0</formula>
    </cfRule>
  </conditionalFormatting>
  <conditionalFormatting sqref="Y36:Y66">
    <cfRule type="notContainsBlanks" dxfId="3" priority="23">
      <formula>LEN(TRIM(Y36))&gt;0</formula>
    </cfRule>
  </conditionalFormatting>
  <conditionalFormatting sqref="Y69:Y99">
    <cfRule type="notContainsBlanks" dxfId="2" priority="19">
      <formula>LEN(TRIM(Y69))&gt;0</formula>
    </cfRule>
  </conditionalFormatting>
  <conditionalFormatting sqref="Y102:Y132">
    <cfRule type="notContainsBlanks" dxfId="1" priority="15">
      <formula>LEN(TRIM(Y102))&gt;0</formula>
    </cfRule>
  </conditionalFormatting>
  <conditionalFormatting sqref="Y135:Y165">
    <cfRule type="notContainsBlanks" dxfId="0" priority="11">
      <formula>LEN(TRIM(Y135))&gt;0</formula>
    </cfRule>
  </conditionalFormatting>
  <pageMargins left="0" right="0" top="0" bottom="0" header="0" footer="0"/>
  <pageSetup paperSize="9" scale="98" orientation="landscape" r:id="rId1"/>
  <rowBreaks count="1" manualBreakCount="1">
    <brk id="33" max="16" man="1"/>
  </rowBreaks>
  <colBreaks count="1" manualBreakCount="1">
    <brk id="26" min="1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3945-F78B-4A3C-80C5-FF43B0696332}">
  <dimension ref="A1:J11"/>
  <sheetViews>
    <sheetView tabSelected="1" workbookViewId="0">
      <selection activeCell="B5" sqref="B5"/>
    </sheetView>
  </sheetViews>
  <sheetFormatPr baseColWidth="10" defaultRowHeight="15" x14ac:dyDescent="0.25"/>
  <cols>
    <col min="5" max="5" width="11.28515625" bestFit="1" customWidth="1"/>
  </cols>
  <sheetData>
    <row r="1" spans="1:10" x14ac:dyDescent="0.25">
      <c r="C1" t="s">
        <v>54</v>
      </c>
      <c r="D1" s="102">
        <v>8</v>
      </c>
    </row>
    <row r="4" spans="1:10" x14ac:dyDescent="0.25">
      <c r="A4" s="107" t="s">
        <v>111</v>
      </c>
      <c r="B4" s="107" t="s">
        <v>112</v>
      </c>
      <c r="C4" s="103"/>
      <c r="D4" s="104" t="s">
        <v>38</v>
      </c>
      <c r="E4" s="104" t="s">
        <v>36</v>
      </c>
      <c r="F4" s="104" t="s">
        <v>27</v>
      </c>
      <c r="G4" s="104" t="s">
        <v>24</v>
      </c>
      <c r="H4" s="104" t="s">
        <v>32</v>
      </c>
    </row>
    <row r="5" spans="1:10" x14ac:dyDescent="0.25">
      <c r="A5">
        <f>IFERROR(IFERROR(IF(WEEKDAY(INDEX(Calendrier!B:B,MATCH($D$1,Calendrier!A:A,0)),2)=1,MATCH($D$1,Calendrier!A:A,0),MATCH($D$1,Calendrier!O:O,0)),MATCH($D$1,Calendrier!O:O,0)),"")</f>
        <v>87</v>
      </c>
      <c r="B5">
        <f>IFERROR(IF(INDEX(Calendrier!A:A,A5)=$D$1,COL_SEM_1,COL_SEM_2),"")</f>
        <v>15</v>
      </c>
      <c r="C5" s="105" t="s">
        <v>97</v>
      </c>
      <c r="D5" s="103" t="str">
        <f>IF($A5&lt;&gt;"",INDEX(Calendrier!$A:$Z,$A5,$B5+2),"")</f>
        <v/>
      </c>
      <c r="E5" s="103" t="str">
        <f>IF($A5&lt;&gt;"",INDEX(Calendrier!$A:$Z,$A5,$B5+3),"")</f>
        <v/>
      </c>
      <c r="F5" s="103" t="str">
        <f>IF($A5&lt;&gt;"",INDEX(Calendrier!$A:$Z,$A5,$B5+4),"")</f>
        <v/>
      </c>
      <c r="G5" s="103" t="str">
        <f>IF($A5&lt;&gt;"",INDEX(Calendrier!$A:$Z,$A5,$B5+5),"")</f>
        <v/>
      </c>
      <c r="H5" s="103" t="str">
        <f>IF($A5&lt;&gt;"",INDEX(Calendrier!$A:$Z,$A5,$B5+6),"")</f>
        <v/>
      </c>
      <c r="I5" s="103"/>
      <c r="J5" s="103"/>
    </row>
    <row r="6" spans="1:10" x14ac:dyDescent="0.25">
      <c r="A6">
        <f>IFERROR(IF(A5&lt;&gt;"",IF(INDEX(Calendrier!A:Z,'35'!A5+1,B5)=$D$1,A5+1,MATCH($D$1,IF(B5=1,Calendrier!O:O,Calendrier!A:A),0)),IFERROR(IFERROR(IF(WEEKDAY(INDEX(Calendrier!B:B,MATCH($D$1,Calendrier!A:A,0)),2)=2,MATCH($D$1,Calendrier!A:A,0),MATCH($D$1,Calendrier!O:O,0)),MATCH($D$1,Calendrier!O:O,0)),"")),"")</f>
        <v>88</v>
      </c>
      <c r="B6">
        <f>IFERROR(IF(INDEX(Calendrier!A:A,A6)=$D$1,COL_SEM_1,COL_SEM_2),"")</f>
        <v>15</v>
      </c>
      <c r="C6" s="105" t="s">
        <v>98</v>
      </c>
      <c r="D6" s="103" t="str">
        <f>IF($A6&lt;&gt;"",INDEX(Calendrier!$A:$Z,$A6,$B6+2),"")</f>
        <v/>
      </c>
      <c r="E6" s="103" t="str">
        <f>IF($A6&lt;&gt;"",INDEX(Calendrier!$A:$Z,$A6,$B6+3),"")</f>
        <v/>
      </c>
      <c r="F6" s="103" t="str">
        <f>IF($A6&lt;&gt;"",INDEX(Calendrier!$A:$Z,$A6,$B6+4),"")</f>
        <v/>
      </c>
      <c r="G6" s="103" t="str">
        <f>IF($A6&lt;&gt;"",INDEX(Calendrier!$A:$Z,$A6,$B6+5),"")</f>
        <v/>
      </c>
      <c r="H6" s="103" t="str">
        <f>IF($A6&lt;&gt;"",INDEX(Calendrier!$A:$Z,$A6,$B6+6),"")</f>
        <v/>
      </c>
    </row>
    <row r="7" spans="1:10" x14ac:dyDescent="0.25">
      <c r="A7">
        <f>IFERROR(IF(A6&lt;&gt;"",IF(INDEX(Calendrier!A:Z,'35'!A6+1,B6)=$D$1,A6+1,MATCH($D$1,IF(B6=1,Calendrier!O:O,Calendrier!A:A),0)),IFERROR(IFERROR(IF(WEEKDAY(INDEX(Calendrier!B:B,MATCH($D$1,Calendrier!A:A,0)),2)=3,MATCH($D$1,Calendrier!A:A,0),MATCH($D$1,Calendrier!O:O,0)),MATCH($D$1,Calendrier!O:O,0)),"")),"")</f>
        <v>89</v>
      </c>
      <c r="B7">
        <f>IFERROR(IF(INDEX(Calendrier!A:A,A7)=$D$1,COL_SEM_1,COL_SEM_2),"")</f>
        <v>15</v>
      </c>
      <c r="C7" s="105" t="s">
        <v>99</v>
      </c>
      <c r="D7" s="103" t="str">
        <f>IF($A7&lt;&gt;"",INDEX(Calendrier!$A:$Z,$A7,$B7+2),"")</f>
        <v/>
      </c>
      <c r="E7" s="103" t="str">
        <f>IF($A7&lt;&gt;"",INDEX(Calendrier!$A:$Z,$A7,$B7+3),"")</f>
        <v/>
      </c>
      <c r="F7" s="103" t="str">
        <f>IF($A7&lt;&gt;"",INDEX(Calendrier!$A:$Z,$A7,$B7+4),"")</f>
        <v/>
      </c>
      <c r="G7" s="103" t="str">
        <f>IF($A7&lt;&gt;"",INDEX(Calendrier!$A:$Z,$A7,$B7+5),"")</f>
        <v/>
      </c>
      <c r="H7" s="103" t="str">
        <f>IF($A7&lt;&gt;"",INDEX(Calendrier!$A:$Z,$A7,$B7+6),"")</f>
        <v/>
      </c>
    </row>
    <row r="8" spans="1:10" x14ac:dyDescent="0.25">
      <c r="A8">
        <f>IFERROR(IF(A7&lt;&gt;"",IF(INDEX(Calendrier!A:Z,'35'!A7+1,B7)=$D$1,A7+1,MATCH($D$1,IF(B7=1,Calendrier!O:O,Calendrier!A:A),0)),IFERROR(IFERROR(IF(WEEKDAY(INDEX(Calendrier!B:B,MATCH($D$1,Calendrier!A:A,0)),2)=4,MATCH($D$1,Calendrier!A:A,0),MATCH($D$1,Calendrier!O:O,0)),MATCH($D$1,Calendrier!O:O,0)),"")),"")</f>
        <v>90</v>
      </c>
      <c r="B8">
        <f>IFERROR(IF(INDEX(Calendrier!A:A,A8)=$D$1,COL_SEM_1,COL_SEM_2),"")</f>
        <v>15</v>
      </c>
      <c r="C8" s="105" t="s">
        <v>100</v>
      </c>
      <c r="D8" s="103" t="str">
        <f>IF($A8&lt;&gt;"",INDEX(Calendrier!$A:$Z,$A8,$B8+2),"")</f>
        <v/>
      </c>
      <c r="E8" s="103" t="str">
        <f>IF($A8&lt;&gt;"",INDEX(Calendrier!$A:$Z,$A8,$B8+3),"")</f>
        <v/>
      </c>
      <c r="F8" s="103" t="str">
        <f>IF($A8&lt;&gt;"",INDEX(Calendrier!$A:$Z,$A8,$B8+4),"")</f>
        <v/>
      </c>
      <c r="G8" s="103" t="str">
        <f>IF($A8&lt;&gt;"",INDEX(Calendrier!$A:$Z,$A8,$B8+5),"")</f>
        <v/>
      </c>
      <c r="H8" s="103" t="str">
        <f>IF($A8&lt;&gt;"",INDEX(Calendrier!$A:$Z,$A8,$B8+6),"")</f>
        <v/>
      </c>
    </row>
    <row r="9" spans="1:10" x14ac:dyDescent="0.25">
      <c r="A9">
        <f>IF(A8&lt;&gt;"",IF(INDEX(Calendrier!A:Z,'35'!A8+1,B8)=$D$1,A8+1,MATCH($D$1,IF(B8=1,Calendrier!O:O,Calendrier!A:A),0)),IFERROR(IFERROR(IF(WEEKDAY(INDEX(Calendrier!B:B,MATCH($D$1,Calendrier!A:A,0)),2)=5,MATCH($D$1,Calendrier!A:A,0),MATCH($D$1,Calendrier!O:O,0)),MATCH($D$1,Calendrier!O:O,0)),""))</f>
        <v>91</v>
      </c>
      <c r="B9">
        <f>IFERROR(IF(INDEX(Calendrier!A:A,A9)=$D$1,COL_SEM_1,COL_SEM_2),"")</f>
        <v>15</v>
      </c>
      <c r="C9" s="105" t="s">
        <v>101</v>
      </c>
      <c r="D9" s="103" t="str">
        <f>IF($A9&lt;&gt;"",INDEX(Calendrier!$A:$Z,$A9,$B9+2),"")</f>
        <v/>
      </c>
      <c r="E9" s="103" t="str">
        <f>IF($A9&lt;&gt;"",INDEX(Calendrier!$A:$Z,$A9,$B9+3),"")</f>
        <v/>
      </c>
      <c r="F9" s="103" t="str">
        <f>IF($A9&lt;&gt;"",INDEX(Calendrier!$A:$Z,$A9,$B9+4),"")</f>
        <v/>
      </c>
      <c r="G9" s="103" t="str">
        <f>IF($A9&lt;&gt;"",INDEX(Calendrier!$A:$Z,$A9,$B9+5),"")</f>
        <v/>
      </c>
      <c r="H9" s="103" t="str">
        <f>IF($A9&lt;&gt;"",INDEX(Calendrier!$A:$Z,$A9,$B9+6),"")</f>
        <v/>
      </c>
    </row>
    <row r="10" spans="1:10" x14ac:dyDescent="0.25">
      <c r="A10">
        <f>IFERROR(IF(A9&lt;&gt;"",IF(INDEX(Calendrier!A:Z,'35'!A9+1,B9)=$D$1,A9+1,MATCH($D$1,IF(B9=1,Calendrier!O:O,Calendrier!A:A),0)),IFERROR(IFERROR(IF(WEEKDAY(INDEX(Calendrier!B:B,MATCH($D$1,Calendrier!A:A,0)),2)=6,MATCH($D$1,Calendrier!A:A,0),MATCH($D$1,Calendrier!O:O,0)),MATCH($D$1,Calendrier!O:O,0)),"")),"")</f>
        <v>92</v>
      </c>
      <c r="B10">
        <f>IFERROR(IF(INDEX(Calendrier!A:A,A10)=$D$1,COL_SEM_1,COL_SEM_2),"")</f>
        <v>15</v>
      </c>
      <c r="C10" s="105" t="s">
        <v>102</v>
      </c>
      <c r="D10" s="103" t="str">
        <f>IF($A10&lt;&gt;"",INDEX(Calendrier!$A:$Z,$A10,$B10+2),"")</f>
        <v/>
      </c>
      <c r="E10" s="103" t="str">
        <f>IF($A10&lt;&gt;"",INDEX(Calendrier!$A:$Z,$A10,$B10+3),"")</f>
        <v/>
      </c>
      <c r="F10" s="103" t="str">
        <f>IF($A10&lt;&gt;"",INDEX(Calendrier!$A:$Z,$A10,$B10+4),"")</f>
        <v/>
      </c>
      <c r="G10" s="103" t="str">
        <f>IF($A10&lt;&gt;"",INDEX(Calendrier!$A:$Z,$A10,$B10+5),"")</f>
        <v/>
      </c>
      <c r="H10" s="103" t="str">
        <f>IF($A10&lt;&gt;"",INDEX(Calendrier!$A:$Z,$A10,$B10+6),"")</f>
        <v/>
      </c>
    </row>
    <row r="11" spans="1:10" x14ac:dyDescent="0.25">
      <c r="A11">
        <f>IFERROR(IF(A10&lt;&gt;"",IF(INDEX(Calendrier!A:Z,'35'!A10+1,B10)=$D$1,A10+1,MATCH($D$1,IF(B10=1,Calendrier!O:O,Calendrier!A:A),0)),IFERROR(IFERROR(IF(WEEKDAY(INDEX(Calendrier!B:B,MATCH($D$1,Calendrier!A:A,0)),2)=7,MATCH($D$1,Calendrier!A:A,0),MATCH($D$1,Calendrier!O:O,0)),MATCH($D$1,Calendrier!O:O,0)),"")),"")</f>
        <v>93</v>
      </c>
      <c r="B11">
        <f>IFERROR(IF(INDEX(Calendrier!A:A,A11)=$D$1,COL_SEM_1,COL_SEM_2),"")</f>
        <v>15</v>
      </c>
      <c r="C11" s="105" t="s">
        <v>103</v>
      </c>
      <c r="D11" s="103" t="str">
        <f>IF($A11&lt;&gt;"",INDEX(Calendrier!$A:$Z,$A11,$B11+2),"")</f>
        <v/>
      </c>
      <c r="E11" s="103" t="str">
        <f>IF($A11&lt;&gt;"",INDEX(Calendrier!$A:$Z,$A11,$B11+3),"")</f>
        <v/>
      </c>
      <c r="F11" s="103" t="str">
        <f>IF($A11&lt;&gt;"",INDEX(Calendrier!$A:$Z,$A11,$B11+4),"")</f>
        <v/>
      </c>
      <c r="G11" s="103" t="str">
        <f>IF($A11&lt;&gt;"",INDEX(Calendrier!$A:$Z,$A11,$B11+5),"")</f>
        <v/>
      </c>
      <c r="H11" s="103" t="str">
        <f>IF($A11&lt;&gt;"",INDEX(Calendrier!$A:$Z,$A11,$B11+6),"")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6E55E-9D69-4D1E-BBB4-BAAAB7FE62EA}">
  <dimension ref="A1:J11"/>
  <sheetViews>
    <sheetView workbookViewId="0">
      <selection activeCell="B5" sqref="B5"/>
    </sheetView>
  </sheetViews>
  <sheetFormatPr baseColWidth="10" defaultRowHeight="15" x14ac:dyDescent="0.25"/>
  <cols>
    <col min="5" max="5" width="11.28515625" bestFit="1" customWidth="1"/>
  </cols>
  <sheetData>
    <row r="1" spans="1:10" x14ac:dyDescent="0.25">
      <c r="C1" t="s">
        <v>54</v>
      </c>
      <c r="D1" s="102">
        <v>36</v>
      </c>
    </row>
    <row r="4" spans="1:10" x14ac:dyDescent="0.25">
      <c r="A4" s="107" t="s">
        <v>111</v>
      </c>
      <c r="B4" s="107" t="s">
        <v>112</v>
      </c>
      <c r="C4" s="103"/>
      <c r="D4" s="104" t="s">
        <v>38</v>
      </c>
      <c r="E4" s="104" t="s">
        <v>36</v>
      </c>
      <c r="F4" s="104" t="s">
        <v>27</v>
      </c>
      <c r="G4" s="104" t="s">
        <v>24</v>
      </c>
      <c r="H4" s="104" t="s">
        <v>32</v>
      </c>
    </row>
    <row r="5" spans="1:10" x14ac:dyDescent="0.25">
      <c r="A5">
        <f>IFERROR(IFERROR(IF(WEEKDAY(INDEX(Calendrier!B:B,MATCH($D$1,Calendrier!A:A,0)),2)=1,MATCH($D$1,Calendrier!A:A,0),MATCH($D$1,Calendrier!O:O,0)),MATCH($D$1,Calendrier!O:O,0)),"")</f>
        <v>6</v>
      </c>
      <c r="B5">
        <f>IFERROR(IF(INDEX(Calendrier!A:A,A5)=$D$1,COL_SEM_1,COL_SEM_2),"")</f>
        <v>1</v>
      </c>
      <c r="C5" s="105" t="s">
        <v>97</v>
      </c>
      <c r="D5" s="103" t="str">
        <f>IF($A5&lt;&gt;"",INDEX(Calendrier!$A:$Z,$A5,$B5+2),"")</f>
        <v/>
      </c>
      <c r="E5" s="103" t="str">
        <f>IF($A5&lt;&gt;"",INDEX(Calendrier!$A:$Z,$A5,$B5+3),"")</f>
        <v/>
      </c>
      <c r="F5" s="103" t="str">
        <f>IF($A5&lt;&gt;"",INDEX(Calendrier!$A:$Z,$A5,$B5+4),"")</f>
        <v/>
      </c>
      <c r="G5" s="103" t="str">
        <f>IF($A5&lt;&gt;"",INDEX(Calendrier!$A:$Z,$A5,$B5+5),"")</f>
        <v/>
      </c>
      <c r="H5" s="103" t="str">
        <f>IF($A5&lt;&gt;"",INDEX(Calendrier!$A:$Z,$A5,$B5+6),"")</f>
        <v/>
      </c>
      <c r="I5" s="103"/>
      <c r="J5" s="103"/>
    </row>
    <row r="6" spans="1:10" x14ac:dyDescent="0.25">
      <c r="A6">
        <f>IFERROR(IF(A5&lt;&gt;"",IF(INDEX(Calendrier!A:Z,'36'!A5+1,B5)=$D$1,A5+1,MATCH($D$1,IF(B5=1,Calendrier!O:O,Calendrier!A:A),0)),IFERROR(IFERROR(IF(WEEKDAY(INDEX(Calendrier!B:B,MATCH($D$1,Calendrier!A:A,0)),2)=2,MATCH($D$1,Calendrier!A:A,0),MATCH($D$1,Calendrier!O:O,0)),MATCH($D$1,Calendrier!O:O,0)),"")),"")</f>
        <v>7</v>
      </c>
      <c r="B6">
        <f>IFERROR(IF(INDEX(Calendrier!A:A,A6)=$D$1,COL_SEM_1,COL_SEM_2),"")</f>
        <v>1</v>
      </c>
      <c r="C6" s="105" t="s">
        <v>98</v>
      </c>
      <c r="D6" s="103" t="str">
        <f>IF($A6&lt;&gt;"",INDEX(Calendrier!$A:$Z,$A6,$B6+2),"")</f>
        <v>bb</v>
      </c>
      <c r="E6" s="103" t="str">
        <f>IF($A6&lt;&gt;"",INDEX(Calendrier!$A:$Z,$A6,$B6+3),"")</f>
        <v>nn</v>
      </c>
      <c r="F6" s="103" t="str">
        <f>IF($A6&lt;&gt;"",INDEX(Calendrier!$A:$Z,$A6,$B6+4),"")</f>
        <v>dd</v>
      </c>
      <c r="G6" s="103" t="str">
        <f>IF($A6&lt;&gt;"",INDEX(Calendrier!$A:$Z,$A6,$B6+5),"")</f>
        <v>rr</v>
      </c>
      <c r="H6" s="103" t="str">
        <f>IF($A6&lt;&gt;"",INDEX(Calendrier!$A:$Z,$A6,$B6+6),"")</f>
        <v>tt</v>
      </c>
    </row>
    <row r="7" spans="1:10" x14ac:dyDescent="0.25">
      <c r="A7">
        <f>IFERROR(IF(A6&lt;&gt;"",IF(INDEX(Calendrier!A:Z,'36'!A6+1,B6)=$D$1,A6+1,MATCH($D$1,IF(B6=1,Calendrier!O:O,Calendrier!A:A),0)),IFERROR(IFERROR(IF(WEEKDAY(INDEX(Calendrier!B:B,MATCH($D$1,Calendrier!A:A,0)),2)=3,MATCH($D$1,Calendrier!A:A,0),MATCH($D$1,Calendrier!O:O,0)),MATCH($D$1,Calendrier!O:O,0)),"")),"")</f>
        <v>8</v>
      </c>
      <c r="B7">
        <f>IFERROR(IF(INDEX(Calendrier!A:A,A7)=$D$1,COL_SEM_1,COL_SEM_2),"")</f>
        <v>1</v>
      </c>
      <c r="C7" s="105" t="s">
        <v>99</v>
      </c>
      <c r="D7" s="103" t="str">
        <f>IF($A7&lt;&gt;"",INDEX(Calendrier!$A:$Z,$A7,$B7+2),"")</f>
        <v/>
      </c>
      <c r="E7" s="103" t="str">
        <f>IF($A7&lt;&gt;"",INDEX(Calendrier!$A:$Z,$A7,$B7+3),"")</f>
        <v>ff</v>
      </c>
      <c r="F7" s="103" t="str">
        <f>IF($A7&lt;&gt;"",INDEX(Calendrier!$A:$Z,$A7,$B7+4),"")</f>
        <v/>
      </c>
      <c r="G7" s="103" t="str">
        <f>IF($A7&lt;&gt;"",INDEX(Calendrier!$A:$Z,$A7,$B7+5),"")</f>
        <v/>
      </c>
      <c r="H7" s="103" t="str">
        <f>IF($A7&lt;&gt;"",INDEX(Calendrier!$A:$Z,$A7,$B7+6),"")</f>
        <v/>
      </c>
    </row>
    <row r="8" spans="1:10" x14ac:dyDescent="0.25">
      <c r="A8">
        <f>IFERROR(IF(A7&lt;&gt;"",IF(INDEX(Calendrier!A:Z,'36'!A7+1,B7)=$D$1,A7+1,MATCH($D$1,IF(B7=1,Calendrier!O:O,Calendrier!A:A),0)),IFERROR(IFERROR(IF(WEEKDAY(INDEX(Calendrier!B:B,MATCH($D$1,Calendrier!A:A,0)),2)=4,MATCH($D$1,Calendrier!A:A,0),MATCH($D$1,Calendrier!O:O,0)),MATCH($D$1,Calendrier!O:O,0)),"")),"")</f>
        <v>9</v>
      </c>
      <c r="B8">
        <f>IFERROR(IF(INDEX(Calendrier!A:A,A8)=$D$1,COL_SEM_1,COL_SEM_2),"")</f>
        <v>1</v>
      </c>
      <c r="C8" s="105" t="s">
        <v>100</v>
      </c>
      <c r="D8" s="103" t="str">
        <f>IF($A8&lt;&gt;"",INDEX(Calendrier!$A:$Z,$A8,$B8+2),"")</f>
        <v/>
      </c>
      <c r="E8" s="103" t="str">
        <f>IF($A8&lt;&gt;"",INDEX(Calendrier!$A:$Z,$A8,$B8+3),"")</f>
        <v/>
      </c>
      <c r="F8" s="103" t="str">
        <f>IF($A8&lt;&gt;"",INDEX(Calendrier!$A:$Z,$A8,$B8+4),"")</f>
        <v/>
      </c>
      <c r="G8" s="103" t="str">
        <f>IF($A8&lt;&gt;"",INDEX(Calendrier!$A:$Z,$A8,$B8+5),"")</f>
        <v/>
      </c>
      <c r="H8" s="103" t="str">
        <f>IF($A8&lt;&gt;"",INDEX(Calendrier!$A:$Z,$A8,$B8+6),"")</f>
        <v/>
      </c>
    </row>
    <row r="9" spans="1:10" x14ac:dyDescent="0.25">
      <c r="A9">
        <f>IF(A8&lt;&gt;"",IF(INDEX(Calendrier!A:Z,'36'!A8+1,B8)=$D$1,A8+1,MATCH($D$1,IF(B8=1,Calendrier!O:O,Calendrier!A:A),0)),IFERROR(IFERROR(IF(WEEKDAY(INDEX(Calendrier!B:B,MATCH($D$1,Calendrier!A:A,0)),2)=5,MATCH($D$1,Calendrier!A:A,0),MATCH($D$1,Calendrier!O:O,0)),MATCH($D$1,Calendrier!O:O,0)),""))</f>
        <v>10</v>
      </c>
      <c r="B9">
        <f>IFERROR(IF(INDEX(Calendrier!A:A,A9)=$D$1,COL_SEM_1,COL_SEM_2),"")</f>
        <v>1</v>
      </c>
      <c r="C9" s="105" t="s">
        <v>101</v>
      </c>
      <c r="D9" s="103" t="str">
        <f>IF($A9&lt;&gt;"",INDEX(Calendrier!$A:$Z,$A9,$B9+2),"")</f>
        <v/>
      </c>
      <c r="E9" s="103" t="str">
        <f>IF($A9&lt;&gt;"",INDEX(Calendrier!$A:$Z,$A9,$B9+3),"")</f>
        <v/>
      </c>
      <c r="F9" s="103" t="str">
        <f>IF($A9&lt;&gt;"",INDEX(Calendrier!$A:$Z,$A9,$B9+4),"")</f>
        <v/>
      </c>
      <c r="G9" s="103" t="str">
        <f>IF($A9&lt;&gt;"",INDEX(Calendrier!$A:$Z,$A9,$B9+5),"")</f>
        <v/>
      </c>
      <c r="H9" s="103" t="str">
        <f>IF($A9&lt;&gt;"",INDEX(Calendrier!$A:$Z,$A9,$B9+6),"")</f>
        <v/>
      </c>
    </row>
    <row r="10" spans="1:10" x14ac:dyDescent="0.25">
      <c r="A10">
        <f>IFERROR(IF(A9&lt;&gt;"",IF(INDEX(Calendrier!A:Z,'36'!A9+1,B9)=$D$1,A9+1,MATCH($D$1,IF(B9=1,Calendrier!O:O,Calendrier!A:A),0)),IFERROR(IFERROR(IF(WEEKDAY(INDEX(Calendrier!B:B,MATCH($D$1,Calendrier!A:A,0)),2)=6,MATCH($D$1,Calendrier!A:A,0),MATCH($D$1,Calendrier!O:O,0)),MATCH($D$1,Calendrier!O:O,0)),"")),"")</f>
        <v>11</v>
      </c>
      <c r="B10">
        <f>IFERROR(IF(INDEX(Calendrier!A:A,A10)=$D$1,COL_SEM_1,COL_SEM_2),"")</f>
        <v>1</v>
      </c>
      <c r="C10" s="105" t="s">
        <v>102</v>
      </c>
      <c r="D10" s="103" t="str">
        <f>IF($A10&lt;&gt;"",INDEX(Calendrier!$A:$Z,$A10,$B10+2),"")</f>
        <v/>
      </c>
      <c r="E10" s="103" t="str">
        <f>IF($A10&lt;&gt;"",INDEX(Calendrier!$A:$Z,$A10,$B10+3),"")</f>
        <v/>
      </c>
      <c r="F10" s="103" t="str">
        <f>IF($A10&lt;&gt;"",INDEX(Calendrier!$A:$Z,$A10,$B10+4),"")</f>
        <v/>
      </c>
      <c r="G10" s="103" t="str">
        <f>IF($A10&lt;&gt;"",INDEX(Calendrier!$A:$Z,$A10,$B10+5),"")</f>
        <v/>
      </c>
      <c r="H10" s="103" t="str">
        <f>IF($A10&lt;&gt;"",INDEX(Calendrier!$A:$Z,$A10,$B10+6),"")</f>
        <v/>
      </c>
    </row>
    <row r="11" spans="1:10" x14ac:dyDescent="0.25">
      <c r="A11">
        <f>IFERROR(IF(A10&lt;&gt;"",IF(INDEX(Calendrier!A:Z,'36'!A10+1,B10)=$D$1,A10+1,MATCH($D$1,IF(B10=1,Calendrier!O:O,Calendrier!A:A),0)),IFERROR(IFERROR(IF(WEEKDAY(INDEX(Calendrier!B:B,MATCH($D$1,Calendrier!A:A,0)),2)=7,MATCH($D$1,Calendrier!A:A,0),MATCH($D$1,Calendrier!O:O,0)),MATCH($D$1,Calendrier!O:O,0)),"")),"")</f>
        <v>12</v>
      </c>
      <c r="B11">
        <f>IFERROR(IF(INDEX(Calendrier!A:A,A11)=$D$1,COL_SEM_1,COL_SEM_2),"")</f>
        <v>1</v>
      </c>
      <c r="C11" s="105" t="s">
        <v>103</v>
      </c>
      <c r="D11" s="103" t="str">
        <f>IF($A11&lt;&gt;"",INDEX(Calendrier!$A:$Z,$A11,$B11+2),"")</f>
        <v/>
      </c>
      <c r="E11" s="103" t="str">
        <f>IF($A11&lt;&gt;"",INDEX(Calendrier!$A:$Z,$A11,$B11+3),"")</f>
        <v/>
      </c>
      <c r="F11" s="103" t="str">
        <f>IF($A11&lt;&gt;"",INDEX(Calendrier!$A:$Z,$A11,$B11+4),"")</f>
        <v/>
      </c>
      <c r="G11" s="103" t="str">
        <f>IF($A11&lt;&gt;"",INDEX(Calendrier!$A:$Z,$A11,$B11+5),"")</f>
        <v/>
      </c>
      <c r="H11" s="103" t="str">
        <f>IF($A11&lt;&gt;"",INDEX(Calendrier!$A:$Z,$A11,$B11+6),"")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E13F6-A38E-4700-914F-5EE1C3180D7C}">
  <dimension ref="A1:J11"/>
  <sheetViews>
    <sheetView workbookViewId="0">
      <selection activeCell="B5" sqref="B5"/>
    </sheetView>
  </sheetViews>
  <sheetFormatPr baseColWidth="10" defaultRowHeight="15" x14ac:dyDescent="0.25"/>
  <cols>
    <col min="5" max="5" width="11.28515625" bestFit="1" customWidth="1"/>
  </cols>
  <sheetData>
    <row r="1" spans="1:10" x14ac:dyDescent="0.25">
      <c r="C1" t="s">
        <v>54</v>
      </c>
      <c r="D1" s="102">
        <v>31</v>
      </c>
    </row>
    <row r="4" spans="1:10" x14ac:dyDescent="0.25">
      <c r="A4" s="107" t="s">
        <v>111</v>
      </c>
      <c r="B4" s="107" t="s">
        <v>112</v>
      </c>
      <c r="C4" s="103"/>
      <c r="D4" s="104" t="s">
        <v>38</v>
      </c>
      <c r="E4" s="104" t="s">
        <v>36</v>
      </c>
      <c r="F4" s="104" t="s">
        <v>27</v>
      </c>
      <c r="G4" s="104" t="s">
        <v>24</v>
      </c>
      <c r="H4" s="104" t="s">
        <v>32</v>
      </c>
    </row>
    <row r="5" spans="1:10" x14ac:dyDescent="0.25">
      <c r="A5">
        <f>IFERROR(IFERROR(IF(WEEKDAY(INDEX(Calendrier!B:B,MATCH($D$1,Calendrier!A:A,0)),2)=1,MATCH($D$1,Calendrier!A:A,0),MATCH($D$1,Calendrier!O:O,0)),MATCH($D$1,Calendrier!O:O,0)),"")</f>
        <v>196</v>
      </c>
      <c r="B5">
        <f>IFERROR(IF(INDEX(Calendrier!A:A,A5)=$D$1,COL_SEM_1,COL_SEM_2),"")</f>
        <v>1</v>
      </c>
      <c r="C5" s="105" t="s">
        <v>97</v>
      </c>
      <c r="D5" s="103" t="str">
        <f>IF($A5&lt;&gt;"",INDEX(Calendrier!$A:$Z,$A5,$B5+2),"")</f>
        <v/>
      </c>
      <c r="E5" s="103" t="str">
        <f>IF($A5&lt;&gt;"",INDEX(Calendrier!$A:$Z,$A5,$B5+3),"")</f>
        <v/>
      </c>
      <c r="F5" s="103" t="str">
        <f>IF($A5&lt;&gt;"",INDEX(Calendrier!$A:$Z,$A5,$B5+4),"")</f>
        <v/>
      </c>
      <c r="G5" s="103" t="str">
        <f>IF($A5&lt;&gt;"",INDEX(Calendrier!$A:$Z,$A5,$B5+5),"")</f>
        <v/>
      </c>
      <c r="H5" s="103" t="str">
        <f>IF($A5&lt;&gt;"",INDEX(Calendrier!$A:$Z,$A5,$B5+6),"")</f>
        <v/>
      </c>
      <c r="I5" s="103"/>
      <c r="J5" s="103"/>
    </row>
    <row r="6" spans="1:10" x14ac:dyDescent="0.25">
      <c r="A6">
        <f>IFERROR(IF(A5&lt;&gt;"",IF(INDEX(Calendrier!A:Z,'31 2024'!A5+1,B5)=$D$1,A5+1,MATCH($D$1,IF(B5=1,Calendrier!O:O,Calendrier!A:A),0)),IFERROR(IFERROR(IF(WEEKDAY(INDEX(Calendrier!B:B,MATCH($D$1,Calendrier!A:A,0)),2)=2,MATCH($D$1,Calendrier!A:A,0),MATCH($D$1,Calendrier!O:O,0)),MATCH($D$1,Calendrier!O:O,0)),"")),"")</f>
        <v>197</v>
      </c>
      <c r="B6">
        <f>IFERROR(IF(INDEX(Calendrier!A:A,A6)=$D$1,COL_SEM_1,COL_SEM_2),"")</f>
        <v>1</v>
      </c>
      <c r="C6" s="105" t="s">
        <v>98</v>
      </c>
      <c r="D6" s="103" t="str">
        <f>IF($A6&lt;&gt;"",INDEX(Calendrier!$A:$Z,$A6,$B6+2),"")</f>
        <v/>
      </c>
      <c r="E6" s="103" t="str">
        <f>IF($A6&lt;&gt;"",INDEX(Calendrier!$A:$Z,$A6,$B6+3),"")</f>
        <v/>
      </c>
      <c r="F6" s="103" t="str">
        <f>IF($A6&lt;&gt;"",INDEX(Calendrier!$A:$Z,$A6,$B6+4),"")</f>
        <v/>
      </c>
      <c r="G6" s="103" t="str">
        <f>IF($A6&lt;&gt;"",INDEX(Calendrier!$A:$Z,$A6,$B6+5),"")</f>
        <v/>
      </c>
      <c r="H6" s="103" t="str">
        <f>IF($A6&lt;&gt;"",INDEX(Calendrier!$A:$Z,$A6,$B6+6),"")</f>
        <v/>
      </c>
    </row>
    <row r="7" spans="1:10" x14ac:dyDescent="0.25">
      <c r="A7">
        <f>IFERROR(IF(A6&lt;&gt;"",IF(INDEX(Calendrier!A:Z,'31 2024'!A6+1,B6)=$D$1,A6+1,MATCH($D$1,IF(B6=1,Calendrier!O:O,Calendrier!A:A),0)),IFERROR(IFERROR(IF(WEEKDAY(INDEX(Calendrier!B:B,MATCH($D$1,Calendrier!A:A,0)),2)=3,MATCH($D$1,Calendrier!A:A,0),MATCH($D$1,Calendrier!O:O,0)),MATCH($D$1,Calendrier!O:O,0)),"")),"")</f>
        <v>198</v>
      </c>
      <c r="B7">
        <f>IFERROR(IF(INDEX(Calendrier!A:A,A7)=$D$1,COL_SEM_1,COL_SEM_2),"")</f>
        <v>1</v>
      </c>
      <c r="C7" s="105" t="s">
        <v>99</v>
      </c>
      <c r="D7" s="103" t="str">
        <f>IF($A7&lt;&gt;"",INDEX(Calendrier!$A:$Z,$A7,$B7+2),"")</f>
        <v/>
      </c>
      <c r="E7" s="103" t="str">
        <f>IF($A7&lt;&gt;"",INDEX(Calendrier!$A:$Z,$A7,$B7+3),"")</f>
        <v/>
      </c>
      <c r="F7" s="103" t="str">
        <f>IF($A7&lt;&gt;"",INDEX(Calendrier!$A:$Z,$A7,$B7+4),"")</f>
        <v/>
      </c>
      <c r="G7" s="103" t="str">
        <f>IF($A7&lt;&gt;"",INDEX(Calendrier!$A:$Z,$A7,$B7+5),"")</f>
        <v/>
      </c>
      <c r="H7" s="103" t="str">
        <f>IF($A7&lt;&gt;"",INDEX(Calendrier!$A:$Z,$A7,$B7+6),"")</f>
        <v/>
      </c>
    </row>
    <row r="8" spans="1:10" x14ac:dyDescent="0.25">
      <c r="A8" t="str">
        <f>IFERROR(IF(A7&lt;&gt;"",IF(INDEX(Calendrier!A:Z,'31 2024'!A7+1,B7)=$D$1,A7+1,MATCH($D$1,IF(B7=1,Calendrier!O:O,Calendrier!A:A),0)),IFERROR(IFERROR(IF(WEEKDAY(INDEX(Calendrier!B:B,MATCH($D$1,Calendrier!A:A,0)),2)=4,MATCH($D$1,Calendrier!A:A,0),MATCH($D$1,Calendrier!O:O,0)),MATCH($D$1,Calendrier!O:O,0)),"")),"")</f>
        <v/>
      </c>
      <c r="B8" t="str">
        <f>IFERROR(IF(INDEX(Calendrier!A:A,A8)=$D$1,COL_SEM_1,COL_SEM_2),"")</f>
        <v/>
      </c>
      <c r="C8" s="105" t="s">
        <v>100</v>
      </c>
      <c r="D8" s="103" t="str">
        <f>IF($A8&lt;&gt;"",INDEX(Calendrier!$A:$Z,$A8,$B8+2),"")</f>
        <v/>
      </c>
      <c r="E8" s="103" t="str">
        <f>IF($A8&lt;&gt;"",INDEX(Calendrier!$A:$Z,$A8,$B8+3),"")</f>
        <v/>
      </c>
      <c r="F8" s="103" t="str">
        <f>IF($A8&lt;&gt;"",INDEX(Calendrier!$A:$Z,$A8,$B8+4),"")</f>
        <v/>
      </c>
      <c r="G8" s="103" t="str">
        <f>IF($A8&lt;&gt;"",INDEX(Calendrier!$A:$Z,$A8,$B8+5),"")</f>
        <v/>
      </c>
      <c r="H8" s="103" t="str">
        <f>IF($A8&lt;&gt;"",INDEX(Calendrier!$A:$Z,$A8,$B8+6),"")</f>
        <v/>
      </c>
    </row>
    <row r="9" spans="1:10" x14ac:dyDescent="0.25">
      <c r="A9" t="str">
        <f>IF(A8&lt;&gt;"",IF(INDEX(Calendrier!A:Z,'31 2024'!A8+1,B8)=$D$1,A8+1,MATCH($D$1,IF(B8=1,Calendrier!O:O,Calendrier!A:A),0)),IFERROR(IFERROR(IF(WEEKDAY(INDEX(Calendrier!B:B,MATCH($D$1,Calendrier!A:A,0)),2)=5,MATCH($D$1,Calendrier!A:A,0),MATCH($D$1,Calendrier!O:O,0)),MATCH($D$1,Calendrier!O:O,0)),""))</f>
        <v/>
      </c>
      <c r="B9" t="str">
        <f>IFERROR(IF(INDEX(Calendrier!A:A,A9)=$D$1,COL_SEM_1,COL_SEM_2),"")</f>
        <v/>
      </c>
      <c r="C9" s="105" t="s">
        <v>101</v>
      </c>
      <c r="D9" s="103" t="str">
        <f>IF($A9&lt;&gt;"",INDEX(Calendrier!$A:$Z,$A9,$B9+2),"")</f>
        <v/>
      </c>
      <c r="E9" s="103" t="str">
        <f>IF($A9&lt;&gt;"",INDEX(Calendrier!$A:$Z,$A9,$B9+3),"")</f>
        <v/>
      </c>
      <c r="F9" s="103" t="str">
        <f>IF($A9&lt;&gt;"",INDEX(Calendrier!$A:$Z,$A9,$B9+4),"")</f>
        <v/>
      </c>
      <c r="G9" s="103" t="str">
        <f>IF($A9&lt;&gt;"",INDEX(Calendrier!$A:$Z,$A9,$B9+5),"")</f>
        <v/>
      </c>
      <c r="H9" s="103" t="str">
        <f>IF($A9&lt;&gt;"",INDEX(Calendrier!$A:$Z,$A9,$B9+6),"")</f>
        <v/>
      </c>
    </row>
    <row r="10" spans="1:10" x14ac:dyDescent="0.25">
      <c r="A10" t="str">
        <f>IFERROR(IF(A9&lt;&gt;"",IF(INDEX(Calendrier!A:Z,'31 2024'!A9+1,B9)=$D$1,A9+1,MATCH($D$1,IF(B9=1,Calendrier!O:O,Calendrier!A:A),0)),IFERROR(IFERROR(IF(WEEKDAY(INDEX(Calendrier!B:B,MATCH($D$1,Calendrier!A:A,0)),2)=6,MATCH($D$1,Calendrier!A:A,0),MATCH($D$1,Calendrier!O:O,0)),MATCH($D$1,Calendrier!O:O,0)),"")),"")</f>
        <v/>
      </c>
      <c r="B10" t="str">
        <f>IFERROR(IF(INDEX(Calendrier!A:A,A10)=$D$1,COL_SEM_1,COL_SEM_2),"")</f>
        <v/>
      </c>
      <c r="C10" s="105" t="s">
        <v>102</v>
      </c>
      <c r="D10" s="103" t="str">
        <f>IF($A10&lt;&gt;"",INDEX(Calendrier!$A:$Z,$A10,$B10+2),"")</f>
        <v/>
      </c>
      <c r="E10" s="103" t="str">
        <f>IF($A10&lt;&gt;"",INDEX(Calendrier!$A:$Z,$A10,$B10+3),"")</f>
        <v/>
      </c>
      <c r="F10" s="103" t="str">
        <f>IF($A10&lt;&gt;"",INDEX(Calendrier!$A:$Z,$A10,$B10+4),"")</f>
        <v/>
      </c>
      <c r="G10" s="103" t="str">
        <f>IF($A10&lt;&gt;"",INDEX(Calendrier!$A:$Z,$A10,$B10+5),"")</f>
        <v/>
      </c>
      <c r="H10" s="103" t="str">
        <f>IF($A10&lt;&gt;"",INDEX(Calendrier!$A:$Z,$A10,$B10+6),"")</f>
        <v/>
      </c>
    </row>
    <row r="11" spans="1:10" x14ac:dyDescent="0.25">
      <c r="A11" t="str">
        <f>IFERROR(IF(A10&lt;&gt;"",IF(INDEX(Calendrier!A:Z,'31 2024'!A10+1,B10)=$D$1,A10+1,MATCH($D$1,IF(B10=1,Calendrier!O:O,Calendrier!A:A),0)),IFERROR(IFERROR(IF(WEEKDAY(INDEX(Calendrier!B:B,MATCH($D$1,Calendrier!A:A,0)),2)=7,MATCH($D$1,Calendrier!A:A,0),MATCH($D$1,Calendrier!O:O,0)),MATCH($D$1,Calendrier!O:O,0)),"")),"")</f>
        <v/>
      </c>
      <c r="B11" t="str">
        <f>IFERROR(IF(INDEX(Calendrier!A:A,A11)=$D$1,COL_SEM_1,COL_SEM_2),"")</f>
        <v/>
      </c>
      <c r="C11" s="105" t="s">
        <v>103</v>
      </c>
      <c r="D11" s="103" t="str">
        <f>IF($A11&lt;&gt;"",INDEX(Calendrier!$A:$Z,$A11,$B11+2),"")</f>
        <v/>
      </c>
      <c r="E11" s="103" t="str">
        <f>IF($A11&lt;&gt;"",INDEX(Calendrier!$A:$Z,$A11,$B11+3),"")</f>
        <v/>
      </c>
      <c r="F11" s="103" t="str">
        <f>IF($A11&lt;&gt;"",INDEX(Calendrier!$A:$Z,$A11,$B11+4),"")</f>
        <v/>
      </c>
      <c r="G11" s="103" t="str">
        <f>IF($A11&lt;&gt;"",INDEX(Calendrier!$A:$Z,$A11,$B11+5),"")</f>
        <v/>
      </c>
      <c r="H11" s="103" t="str">
        <f>IF($A11&lt;&gt;"",INDEX(Calendrier!$A:$Z,$A11,$B11+6),"")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Parametrage</vt:lpstr>
      <vt:lpstr>Calendrier</vt:lpstr>
      <vt:lpstr>35</vt:lpstr>
      <vt:lpstr>36</vt:lpstr>
      <vt:lpstr>31 2024</vt:lpstr>
      <vt:lpstr>COL_SEM_1</vt:lpstr>
      <vt:lpstr>COL_SEM_2</vt:lpstr>
      <vt:lpstr>Calendrier!feries</vt:lpstr>
      <vt:lpstr>vacances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Cylfo</cp:lastModifiedBy>
  <cp:lastPrinted>2023-04-18T10:57:52Z</cp:lastPrinted>
  <dcterms:created xsi:type="dcterms:W3CDTF">2015-07-31T13:45:52Z</dcterms:created>
  <dcterms:modified xsi:type="dcterms:W3CDTF">2023-04-19T15:17:01Z</dcterms:modified>
</cp:coreProperties>
</file>