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ciol\"/>
    </mc:Choice>
  </mc:AlternateContent>
  <xr:revisionPtr revIDLastSave="0" documentId="13_ncr:1_{E11A5B44-70C1-4575-9B47-74E9BC269D69}" xr6:coauthVersionLast="47" xr6:coauthVersionMax="47" xr10:uidLastSave="{00000000-0000-0000-0000-000000000000}"/>
  <bookViews>
    <workbookView xWindow="-120" yWindow="-120" windowWidth="29040" windowHeight="15720" xr2:uid="{AE2B9DB6-80F5-47A3-9AC0-1957ADE982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3" i="1"/>
  <c r="E4" i="1"/>
  <c r="E5" i="1"/>
  <c r="E6" i="1"/>
  <c r="E7" i="1"/>
  <c r="E8" i="1"/>
  <c r="E9" i="1"/>
  <c r="E3" i="1"/>
  <c r="H4" i="1"/>
  <c r="H5" i="1"/>
  <c r="H6" i="1"/>
  <c r="H7" i="1"/>
  <c r="O4" i="1" s="1"/>
  <c r="P4" i="1" s="1"/>
  <c r="H8" i="1"/>
  <c r="H9" i="1"/>
  <c r="O5" i="1" s="1"/>
  <c r="P5" i="1" s="1"/>
  <c r="H3" i="1"/>
  <c r="O3" i="1" l="1"/>
  <c r="P3" i="1" s="1"/>
  <c r="Q5" i="1"/>
  <c r="R5" i="1" s="1"/>
  <c r="Q4" i="1"/>
  <c r="R4" i="1" s="1"/>
  <c r="G3" i="1"/>
  <c r="G4" i="1"/>
  <c r="G6" i="1"/>
  <c r="G5" i="1"/>
  <c r="G8" i="1"/>
  <c r="G9" i="1"/>
  <c r="K5" i="1" s="1"/>
  <c r="G7" i="1"/>
  <c r="AC3" i="1" l="1"/>
  <c r="Q3" i="1"/>
  <c r="AD3" i="1" s="1"/>
  <c r="L5" i="1"/>
  <c r="K3" i="1"/>
  <c r="K4" i="1"/>
  <c r="R3" i="1" l="1"/>
  <c r="AE3" i="1" s="1"/>
  <c r="M5" i="1"/>
  <c r="N5" i="1" s="1"/>
  <c r="L4" i="1"/>
  <c r="M4" i="1" s="1"/>
  <c r="L3" i="1"/>
  <c r="M3" i="1" s="1"/>
  <c r="N4" i="1" l="1"/>
  <c r="N3" i="1"/>
</calcChain>
</file>

<file path=xl/sharedStrings.xml><?xml version="1.0" encoding="utf-8"?>
<sst xmlns="http://schemas.openxmlformats.org/spreadsheetml/2006/main" count="33" uniqueCount="21">
  <si>
    <t>Début</t>
  </si>
  <si>
    <t>Fin</t>
  </si>
  <si>
    <t>Quotité</t>
  </si>
  <si>
    <t>Années</t>
  </si>
  <si>
    <t>Mois</t>
  </si>
  <si>
    <t>Jours</t>
  </si>
  <si>
    <t>Dates Contrats</t>
  </si>
  <si>
    <t>Ancienneté sans quotité</t>
  </si>
  <si>
    <t>Ancienneté avec quotité</t>
  </si>
  <si>
    <t>Total</t>
  </si>
  <si>
    <t>Résultat à trouver :</t>
  </si>
  <si>
    <t>Salarié</t>
  </si>
  <si>
    <t>S1</t>
  </si>
  <si>
    <t>S2</t>
  </si>
  <si>
    <t>S3</t>
  </si>
  <si>
    <t>Ancienneté Jour</t>
  </si>
  <si>
    <t>Borne début chevauchement</t>
  </si>
  <si>
    <t>Borne Fin chevauchement</t>
  </si>
  <si>
    <t>Total jours</t>
  </si>
  <si>
    <t>Calculs fait avec des années de 365,25 jours, et des mois de 30,4375 jours</t>
  </si>
  <si>
    <t>Ancienneté quotité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</si>
</sst>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" fontId="0" fillId="0" borderId="1" xfId="0" applyNumberFormat="1" applyBorder="1"/>
    <xf numFmtId="1" fontId="0" fillId="0" borderId="2" xfId="0" applyNumberFormat="1" applyBorder="1"/>
    <xf numFmtId="1" fontId="0" fillId="0" borderId="3" xfId="0" applyNumberFormat="1" applyBorder="1"/>
    <xf numFmtId="1" fontId="0" fillId="0" borderId="4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3176D-E0C9-4B08-AD7D-F5408D214FDA}">
  <dimension ref="A1:AE9"/>
  <sheetViews>
    <sheetView tabSelected="1" workbookViewId="0">
      <selection activeCell="A3" sqref="A3"/>
    </sheetView>
  </sheetViews>
  <sheetFormatPr baseColWidth="10" defaultRowHeight="15" x14ac:dyDescent="0.25"/>
  <cols>
    <col min="4" max="4" width="8" customWidth="1"/>
    <col min="5" max="6" width="15.7109375" style="12" customWidth="1"/>
    <col min="7" max="8" width="12.7109375" customWidth="1"/>
    <col min="9" max="11" width="10.42578125" customWidth="1"/>
    <col min="15" max="15" width="10.28515625" bestFit="1" customWidth="1"/>
  </cols>
  <sheetData>
    <row r="1" spans="1:31" x14ac:dyDescent="0.25">
      <c r="B1" t="s">
        <v>6</v>
      </c>
      <c r="L1" s="18" t="s">
        <v>7</v>
      </c>
      <c r="M1" s="18"/>
      <c r="N1" s="18"/>
      <c r="P1" s="18" t="s">
        <v>8</v>
      </c>
      <c r="Q1" s="18"/>
      <c r="R1" s="18"/>
    </row>
    <row r="2" spans="1:31" s="13" customFormat="1" ht="30.75" thickBot="1" x14ac:dyDescent="0.3">
      <c r="A2" s="14" t="s">
        <v>11</v>
      </c>
      <c r="B2" s="14" t="s">
        <v>0</v>
      </c>
      <c r="C2" s="14" t="s">
        <v>1</v>
      </c>
      <c r="D2" s="14" t="s">
        <v>2</v>
      </c>
      <c r="E2" s="14" t="s">
        <v>16</v>
      </c>
      <c r="F2" s="14" t="s">
        <v>17</v>
      </c>
      <c r="G2" s="14" t="s">
        <v>15</v>
      </c>
      <c r="H2" s="14" t="s">
        <v>20</v>
      </c>
      <c r="J2" s="14" t="s">
        <v>11</v>
      </c>
      <c r="K2" s="14" t="s">
        <v>18</v>
      </c>
      <c r="L2" s="14" t="s">
        <v>3</v>
      </c>
      <c r="M2" s="14" t="s">
        <v>4</v>
      </c>
      <c r="N2" s="14" t="s">
        <v>5</v>
      </c>
      <c r="O2" s="14" t="s">
        <v>18</v>
      </c>
      <c r="P2" s="14" t="s">
        <v>3</v>
      </c>
      <c r="Q2" s="14" t="s">
        <v>4</v>
      </c>
      <c r="R2" s="14" t="s">
        <v>5</v>
      </c>
    </row>
    <row r="3" spans="1:31" ht="15.75" thickBot="1" x14ac:dyDescent="0.3">
      <c r="A3" s="3" t="s">
        <v>12</v>
      </c>
      <c r="B3" s="4">
        <v>44927</v>
      </c>
      <c r="C3" s="4">
        <v>44941</v>
      </c>
      <c r="D3" s="15">
        <v>0.5</v>
      </c>
      <c r="E3" s="16">
        <f>IF(_xlfn.MINIFS($B$2:B2,$A$2:A2,A3,$B$2:B2,"&lt;="&amp;C3,$C$2:C2,"&gt;="&amp;B3)&gt;0,MAX(B3,_xlfn.MINIFS($B$2:B2,$A$2:A2,A3,$B$2:B2,"&lt;="&amp;C3,$C$2:C2,"&gt;="&amp;B3)),0)</f>
        <v>0</v>
      </c>
      <c r="F3" s="16">
        <f ca="1">IF(_xlfn.MAXIFS($C$2:C2,$A$2:A2,A3,$B$2:B2,"&lt;="&amp;C3,$C$2:C2,"&gt;="&amp;B3)&gt;0,MIN(MAX(0,TODAY()),C3,_xlfn.MAXIFS($C$2:C2,$A$2:A2,A3,$B$2:B2,"&lt;="&amp;C3,$C$2:C2,"&gt;="&amp;B3)),0)</f>
        <v>0</v>
      </c>
      <c r="G3" s="8">
        <f t="shared" ref="G3:G9" ca="1" si="0">(IF(C3="",TODAY(),C3)-B3+1)-IF(AND(E3&gt;0,F3&gt;0),F3-E3+1,0)</f>
        <v>15</v>
      </c>
      <c r="H3" s="17">
        <f ca="1">(MIN(C3,MAX(0,TODAY()))-B3+1)*D3</f>
        <v>7.5</v>
      </c>
      <c r="I3" s="1"/>
      <c r="J3" s="15" t="s">
        <v>12</v>
      </c>
      <c r="K3" s="8">
        <f ca="1">SUMIF(A:A,J3,G:G)</f>
        <v>56</v>
      </c>
      <c r="L3" s="3">
        <f ca="1">INT(K3/365.25)</f>
        <v>0</v>
      </c>
      <c r="M3" s="3">
        <f ca="1">INT((K3-(L3*365.25))/(365.25/12))</f>
        <v>1</v>
      </c>
      <c r="N3" s="3">
        <f ca="1">INT(K3-(L3*365.25)-(M3*(365.25/12)))</f>
        <v>25</v>
      </c>
      <c r="O3" s="3">
        <f ca="1">SUMIF(A:A,J3,H:H)</f>
        <v>37.5</v>
      </c>
      <c r="P3" s="3">
        <f ca="1">INT(O3/365.25)</f>
        <v>0</v>
      </c>
      <c r="Q3" s="3">
        <f ca="1">INT((O3-(P3*365.25))/(365.25/12))</f>
        <v>1</v>
      </c>
      <c r="R3" s="3">
        <f ca="1">INT(O3-(P3*365.25)-(Q3*(365.25/12)))</f>
        <v>7</v>
      </c>
      <c r="Y3" s="5"/>
      <c r="Z3" s="6"/>
      <c r="AA3" s="7"/>
      <c r="AB3" s="2" t="s">
        <v>9</v>
      </c>
      <c r="AC3" s="9">
        <f ca="1">SUM(P3:P5)</f>
        <v>0</v>
      </c>
      <c r="AD3" s="10">
        <f ca="1">SUM(Q3:Q5)</f>
        <v>6</v>
      </c>
      <c r="AE3" s="11">
        <f ca="1">SUM(R3:R5)</f>
        <v>43</v>
      </c>
    </row>
    <row r="4" spans="1:31" x14ac:dyDescent="0.25">
      <c r="A4" s="3" t="s">
        <v>12</v>
      </c>
      <c r="B4" s="4">
        <v>44942</v>
      </c>
      <c r="C4" s="4">
        <v>44969</v>
      </c>
      <c r="D4" s="15">
        <v>0.5</v>
      </c>
      <c r="E4" s="16">
        <f>IF(_xlfn.MINIFS($B$2:B3,$A$2:A3,A4,$B$2:B3,"&lt;="&amp;C4,$C$2:C3,"&gt;="&amp;B4)&gt;0,MAX(B4,_xlfn.MINIFS($B$2:B3,$A$2:A3,A4,$B$2:B3,"&lt;="&amp;C4,$C$2:C3,"&gt;="&amp;B4)),0)</f>
        <v>0</v>
      </c>
      <c r="F4" s="16">
        <f ca="1">IF(_xlfn.MAXIFS($C$2:C3,$A$2:A3,A4,$B$2:B3,"&lt;="&amp;C4,$C$2:C3,"&gt;="&amp;B4)&gt;0,MIN(MAX(0,TODAY()),C4,_xlfn.MAXIFS($C$2:C3,$A$2:A3,A4,$B$2:B3,"&lt;="&amp;C4,$C$2:C3,"&gt;="&amp;B4)),0)</f>
        <v>0</v>
      </c>
      <c r="G4" s="8">
        <f t="shared" ca="1" si="0"/>
        <v>28</v>
      </c>
      <c r="H4" s="17">
        <f t="shared" ref="H4:H9" ca="1" si="1">(MIN(C4,MAX(0,TODAY()))-B4+1)*D4</f>
        <v>14</v>
      </c>
      <c r="I4" s="1"/>
      <c r="J4" s="15" t="s">
        <v>13</v>
      </c>
      <c r="K4" s="8">
        <f ca="1">SUMIF(A:A,J4,G:G)</f>
        <v>126</v>
      </c>
      <c r="L4" s="3">
        <f t="shared" ref="L4:L5" ca="1" si="2">INT(K4/365.25)</f>
        <v>0</v>
      </c>
      <c r="M4" s="3">
        <f t="shared" ref="M4:M5" ca="1" si="3">INT((K4-(L4*365.25))/(365.25/12))</f>
        <v>4</v>
      </c>
      <c r="N4" s="3">
        <f t="shared" ref="N4:N5" ca="1" si="4">INT(K4-(L4*365.25)-(M4*(365.25/12)))</f>
        <v>4</v>
      </c>
      <c r="O4" s="3">
        <f ca="1">SUMIF(A:A,J4,H:H)</f>
        <v>80.5</v>
      </c>
      <c r="P4" s="3">
        <f t="shared" ref="P4:P5" ca="1" si="5">INT(O4/365.25)</f>
        <v>0</v>
      </c>
      <c r="Q4" s="3">
        <f t="shared" ref="Q4:Q5" ca="1" si="6">INT((O4-(P4*365.25))/(365.25/12))</f>
        <v>2</v>
      </c>
      <c r="R4" s="3">
        <f t="shared" ref="R4:R5" ca="1" si="7">INT(O4-(P4*365.25)-(Q4*(365.25/12)))</f>
        <v>19</v>
      </c>
      <c r="V4" s="19" t="s">
        <v>10</v>
      </c>
      <c r="W4" s="19"/>
      <c r="X4" s="2">
        <v>0</v>
      </c>
      <c r="Y4" s="2">
        <v>1</v>
      </c>
      <c r="Z4" s="2">
        <v>26</v>
      </c>
    </row>
    <row r="5" spans="1:31" x14ac:dyDescent="0.25">
      <c r="A5" s="3" t="s">
        <v>12</v>
      </c>
      <c r="B5" s="4">
        <v>44946</v>
      </c>
      <c r="C5" s="4">
        <v>44973</v>
      </c>
      <c r="D5" s="15">
        <v>0.25</v>
      </c>
      <c r="E5" s="16">
        <f>IF(_xlfn.MINIFS($B$2:B4,$A$2:A4,A5,$B$2:B4,"&lt;="&amp;C5,$C$2:C4,"&gt;="&amp;B5)&gt;0,MAX(B5,_xlfn.MINIFS($B$2:B4,$A$2:A4,A5,$B$2:B4,"&lt;="&amp;C5,$C$2:C4,"&gt;="&amp;B5)),0)</f>
        <v>44946</v>
      </c>
      <c r="F5" s="16">
        <f ca="1">IF(_xlfn.MAXIFS($C$2:C4,$A$2:A4,A5,$B$2:B4,"&lt;="&amp;C5,$C$2:C4,"&gt;="&amp;B5)&gt;0,MIN(MAX(0,TODAY()),C5,_xlfn.MAXIFS($C$2:C4,$A$2:A4,A5,$B$2:B4,"&lt;="&amp;C5,$C$2:C4,"&gt;="&amp;B5)),0)</f>
        <v>44969</v>
      </c>
      <c r="G5" s="8">
        <f t="shared" ca="1" si="0"/>
        <v>4</v>
      </c>
      <c r="H5" s="17">
        <f t="shared" ca="1" si="1"/>
        <v>7</v>
      </c>
      <c r="I5" s="1"/>
      <c r="J5" s="15" t="s">
        <v>14</v>
      </c>
      <c r="K5" s="8">
        <f ca="1">SUMIF(A:A,J5,G:G)</f>
        <v>109</v>
      </c>
      <c r="L5" s="3">
        <f t="shared" ca="1" si="2"/>
        <v>0</v>
      </c>
      <c r="M5" s="3">
        <f t="shared" ca="1" si="3"/>
        <v>3</v>
      </c>
      <c r="N5" s="3">
        <f t="shared" ca="1" si="4"/>
        <v>17</v>
      </c>
      <c r="O5" s="3">
        <f ca="1">SUMIF(A:A,J5,H:H)</f>
        <v>109</v>
      </c>
      <c r="P5" s="3">
        <f t="shared" ca="1" si="5"/>
        <v>0</v>
      </c>
      <c r="Q5" s="3">
        <f t="shared" ca="1" si="6"/>
        <v>3</v>
      </c>
      <c r="R5" s="3">
        <f t="shared" ca="1" si="7"/>
        <v>17</v>
      </c>
    </row>
    <row r="6" spans="1:31" x14ac:dyDescent="0.25">
      <c r="A6" s="3" t="s">
        <v>12</v>
      </c>
      <c r="B6" s="4">
        <v>44977</v>
      </c>
      <c r="C6" s="4">
        <v>44985</v>
      </c>
      <c r="D6" s="15">
        <v>1</v>
      </c>
      <c r="E6" s="16">
        <f>IF(_xlfn.MINIFS($B$2:B5,$A$2:A5,A6,$B$2:B5,"&lt;="&amp;C6,$C$2:C5,"&gt;="&amp;B6)&gt;0,MAX(B6,_xlfn.MINIFS($B$2:B5,$A$2:A5,A6,$B$2:B5,"&lt;="&amp;C6,$C$2:C5,"&gt;="&amp;B6)),0)</f>
        <v>0</v>
      </c>
      <c r="F6" s="16">
        <f ca="1">IF(_xlfn.MAXIFS($C$2:C5,$A$2:A5,A6,$B$2:B5,"&lt;="&amp;C6,$C$2:C5,"&gt;="&amp;B6)&gt;0,MIN(MAX(0,TODAY()),C6,_xlfn.MAXIFS($C$2:C5,$A$2:A5,A6,$B$2:B5,"&lt;="&amp;C6,$C$2:C5,"&gt;="&amp;B6)),0)</f>
        <v>0</v>
      </c>
      <c r="G6" s="8">
        <f t="shared" ca="1" si="0"/>
        <v>9</v>
      </c>
      <c r="H6" s="17">
        <f t="shared" ca="1" si="1"/>
        <v>9</v>
      </c>
      <c r="I6" s="1"/>
    </row>
    <row r="7" spans="1:31" x14ac:dyDescent="0.25">
      <c r="A7" s="3" t="s">
        <v>13</v>
      </c>
      <c r="B7" s="4">
        <v>44910</v>
      </c>
      <c r="C7" s="4">
        <v>45000</v>
      </c>
      <c r="D7" s="15">
        <v>0.5</v>
      </c>
      <c r="E7" s="16">
        <f>IF(_xlfn.MINIFS($B$2:B6,$A$2:A6,A7,$B$2:B6,"&lt;="&amp;C7,$C$2:C6,"&gt;="&amp;B7)&gt;0,MAX(B7,_xlfn.MINIFS($B$2:B6,$A$2:A6,A7,$B$2:B6,"&lt;="&amp;C7,$C$2:C6,"&gt;="&amp;B7)),0)</f>
        <v>0</v>
      </c>
      <c r="F7" s="16">
        <f ca="1">IF(_xlfn.MAXIFS($C$2:C6,$A$2:A6,A7,$B$2:B6,"&lt;="&amp;C7,$C$2:C6,"&gt;="&amp;B7)&gt;0,MIN(MAX(0,TODAY()),C7,_xlfn.MAXIFS($C$2:C6,$A$2:A6,A7,$B$2:B6,"&lt;="&amp;C7,$C$2:C6,"&gt;="&amp;B7)),0)</f>
        <v>0</v>
      </c>
      <c r="G7" s="8">
        <f t="shared" ca="1" si="0"/>
        <v>91</v>
      </c>
      <c r="H7" s="17">
        <f t="shared" ca="1" si="1"/>
        <v>45.5</v>
      </c>
      <c r="J7" t="s">
        <v>19</v>
      </c>
    </row>
    <row r="8" spans="1:31" x14ac:dyDescent="0.25">
      <c r="A8" s="3" t="s">
        <v>13</v>
      </c>
      <c r="B8" s="4">
        <v>45001</v>
      </c>
      <c r="C8" s="3"/>
      <c r="D8" s="15">
        <v>1</v>
      </c>
      <c r="E8" s="16">
        <f>IF(_xlfn.MINIFS($B$2:B7,$A$2:A7,A8,$B$2:B7,"&lt;="&amp;C8,$C$2:C7,"&gt;="&amp;B8)&gt;0,MAX(B8,_xlfn.MINIFS($B$2:B7,$A$2:A7,A8,$B$2:B7,"&lt;="&amp;C8,$C$2:C7,"&gt;="&amp;B8)),0)</f>
        <v>0</v>
      </c>
      <c r="F8" s="16">
        <f ca="1">IF(_xlfn.MAXIFS($C$2:C7,$A$2:A7,A8,$B$2:B7,"&lt;="&amp;C8,$C$2:C7,"&gt;="&amp;B8)&gt;0,MIN(MAX(0,TODAY()),C8,_xlfn.MAXIFS($C$2:C7,$A$2:A7,A8,$B$2:B7,"&lt;="&amp;C8,$C$2:C7,"&gt;="&amp;B8)),0)</f>
        <v>0</v>
      </c>
      <c r="G8" s="8">
        <f t="shared" ca="1" si="0"/>
        <v>35</v>
      </c>
      <c r="H8" s="17">
        <f t="shared" ca="1" si="1"/>
        <v>35</v>
      </c>
    </row>
    <row r="9" spans="1:31" x14ac:dyDescent="0.25">
      <c r="A9" s="3" t="s">
        <v>14</v>
      </c>
      <c r="B9" s="4">
        <v>44927</v>
      </c>
      <c r="C9" s="3"/>
      <c r="D9" s="15">
        <v>1</v>
      </c>
      <c r="E9" s="16">
        <f>IF(_xlfn.MINIFS($B$2:B8,$A$2:A8,A9,$B$2:B8,"&lt;="&amp;C9,$C$2:C8,"&gt;="&amp;B9)&gt;0,MAX(B9,_xlfn.MINIFS($B$2:B8,$A$2:A8,A9,$B$2:B8,"&lt;="&amp;C9,$C$2:C8,"&gt;="&amp;B9)),0)</f>
        <v>0</v>
      </c>
      <c r="F9" s="16">
        <f ca="1">IF(_xlfn.MAXIFS($C$2:C8,$A$2:A8,A9,$B$2:B8,"&lt;="&amp;C9,$C$2:C8,"&gt;="&amp;B9)&gt;0,MIN(MAX(0,TODAY()),C9,_xlfn.MAXIFS($C$2:C8,$A$2:A8,A9,$B$2:B8,"&lt;="&amp;C9,$C$2:C8,"&gt;="&amp;B9)),0)</f>
        <v>0</v>
      </c>
      <c r="G9" s="8">
        <f t="shared" ca="1" si="0"/>
        <v>109</v>
      </c>
      <c r="H9" s="17">
        <f t="shared" ca="1" si="1"/>
        <v>109</v>
      </c>
    </row>
  </sheetData>
  <mergeCells count="3">
    <mergeCell ref="L1:N1"/>
    <mergeCell ref="P1:R1"/>
    <mergeCell ref="V4:W4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Sana-Malory</dc:creator>
  <cp:lastModifiedBy>Cylfo</cp:lastModifiedBy>
  <dcterms:created xsi:type="dcterms:W3CDTF">2023-04-19T03:57:47Z</dcterms:created>
  <dcterms:modified xsi:type="dcterms:W3CDTF">2023-04-19T09:21:51Z</dcterms:modified>
</cp:coreProperties>
</file>