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ager\Desktop\Marie-Soleil\TABLEAUX DEMANDER PAR CHARLES\"/>
    </mc:Choice>
  </mc:AlternateContent>
  <xr:revisionPtr revIDLastSave="0" documentId="13_ncr:1_{1D5D2D9B-4DEA-4429-B267-E721FCCE7CBE}" xr6:coauthVersionLast="47" xr6:coauthVersionMax="47" xr10:uidLastSave="{00000000-0000-0000-0000-000000000000}"/>
  <bookViews>
    <workbookView xWindow="-120" yWindow="-120" windowWidth="29040" windowHeight="15840" xr2:uid="{3C141B9A-98FE-4901-8E92-FD9E18D9D6BB}"/>
  </bookViews>
  <sheets>
    <sheet name="2023" sheetId="1" r:id="rId1"/>
    <sheet name="PRODUITS" sheetId="3" r:id="rId2"/>
    <sheet name="DÎNER" sheetId="2" r:id="rId3"/>
  </sheets>
  <definedNames>
    <definedName name="_xlnm._FilterDatabase" localSheetId="0" hidden="1">'2023'!$A$3:$N$36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E9" i="1"/>
  <c r="F9" i="1" s="1"/>
  <c r="E10" i="1"/>
  <c r="F10" i="1" s="1"/>
  <c r="E11" i="1"/>
  <c r="E12" i="1"/>
  <c r="F12" i="1" s="1"/>
  <c r="E13" i="1"/>
  <c r="E14" i="1"/>
  <c r="F14" i="1" s="1"/>
  <c r="E15" i="1"/>
  <c r="E16" i="1"/>
  <c r="F16" i="1" s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F11" i="1"/>
  <c r="F13" i="1"/>
  <c r="F15" i="1"/>
  <c r="E6" i="1"/>
  <c r="E7" i="1"/>
  <c r="E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5" i="1"/>
  <c r="F6" i="1" l="1"/>
  <c r="F7" i="1"/>
  <c r="F8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J6" i="1"/>
  <c r="J7" i="1"/>
  <c r="J8" i="1"/>
  <c r="J9" i="1"/>
  <c r="M9" i="1" s="1"/>
  <c r="J10" i="1"/>
  <c r="M10" i="1" s="1"/>
  <c r="J11" i="1"/>
  <c r="M11" i="1" s="1"/>
  <c r="J12" i="1"/>
  <c r="M12" i="1" s="1"/>
  <c r="J13" i="1"/>
  <c r="M13" i="1" s="1"/>
  <c r="J14" i="1"/>
  <c r="M14" i="1" s="1"/>
  <c r="J15" i="1"/>
  <c r="M15" i="1" s="1"/>
  <c r="J16" i="1"/>
  <c r="M16" i="1" s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5" i="1"/>
  <c r="M34" i="1" l="1"/>
  <c r="M30" i="1"/>
  <c r="M26" i="1"/>
  <c r="M22" i="1"/>
  <c r="M18" i="1"/>
  <c r="M6" i="1"/>
  <c r="M33" i="1"/>
  <c r="M29" i="1"/>
  <c r="M25" i="1"/>
  <c r="M21" i="1"/>
  <c r="M17" i="1"/>
  <c r="M36" i="1"/>
  <c r="M32" i="1"/>
  <c r="M28" i="1"/>
  <c r="M24" i="1"/>
  <c r="M20" i="1"/>
  <c r="M35" i="1"/>
  <c r="M31" i="1"/>
  <c r="M27" i="1"/>
  <c r="M23" i="1"/>
  <c r="M19" i="1"/>
  <c r="M7" i="1"/>
  <c r="M8" i="1"/>
  <c r="F5" i="1"/>
  <c r="M5" i="1" s="1"/>
</calcChain>
</file>

<file path=xl/sharedStrings.xml><?xml version="1.0" encoding="utf-8"?>
<sst xmlns="http://schemas.openxmlformats.org/spreadsheetml/2006/main" count="88" uniqueCount="77">
  <si>
    <t>TAUX</t>
  </si>
  <si>
    <t>PRODUITS</t>
  </si>
  <si>
    <t>HEURE DÉBUT</t>
  </si>
  <si>
    <t>HEURE FIN</t>
  </si>
  <si>
    <t>TOTAL HEURES</t>
  </si>
  <si>
    <t>NOMBRE EMPLOYÉS</t>
  </si>
  <si>
    <t>$ AVANT TAXES</t>
  </si>
  <si>
    <t>NOTES</t>
  </si>
  <si>
    <t>OUI</t>
  </si>
  <si>
    <t>NON</t>
  </si>
  <si>
    <t>DÎNER</t>
  </si>
  <si>
    <t>TABLEAU CALCUL BON DE TRAVAIL POUR FACTURATION</t>
  </si>
  <si>
    <t>Klean-Strip Aircraft paint remover (bleu)</t>
  </si>
  <si>
    <t>3M Pellicule de masquage 99AMF 2,51m</t>
  </si>
  <si>
    <t>ABR 800FA</t>
  </si>
  <si>
    <t>Brillant Finish 63mm (2,5')</t>
  </si>
  <si>
    <t>Diedrich 101</t>
  </si>
  <si>
    <t>Diedrich 101G</t>
  </si>
  <si>
    <t>Diedrich 202</t>
  </si>
  <si>
    <t>Diedrich 202V</t>
  </si>
  <si>
    <t>Diedrich 505</t>
  </si>
  <si>
    <t>Diedrich 606</t>
  </si>
  <si>
    <t>Diedrich 707N</t>
  </si>
  <si>
    <t>Diedrich 808X</t>
  </si>
  <si>
    <t>Diedrich 940</t>
  </si>
  <si>
    <t>Diedrich 950</t>
  </si>
  <si>
    <t>Diedrich 960</t>
  </si>
  <si>
    <t>Diedrich Aspir-Solv</t>
  </si>
  <si>
    <t>Eacochem NMD-80</t>
  </si>
  <si>
    <t>Eacochem One Restore</t>
  </si>
  <si>
    <t>Euclid Baracade 100 C</t>
  </si>
  <si>
    <t>Film de polyéthylène clair fort 10 pi x 100 pi</t>
  </si>
  <si>
    <t>Master Protect H 177</t>
  </si>
  <si>
    <t>NawThinz-C</t>
  </si>
  <si>
    <t>NawThinz-M</t>
  </si>
  <si>
    <t>NawTone</t>
  </si>
  <si>
    <t>NawTone+Plus</t>
  </si>
  <si>
    <t>NawTone-G</t>
  </si>
  <si>
    <t>NawTone-K</t>
  </si>
  <si>
    <t>Papier Masqué 12x180'</t>
  </si>
  <si>
    <t>RECKLI OS-HO</t>
  </si>
  <si>
    <t>Rouleau 19mm</t>
  </si>
  <si>
    <t>Rouleau 30 mm (CS POLY KNIT 240x30M)</t>
  </si>
  <si>
    <t>Sable 30/60</t>
  </si>
  <si>
    <t>Sable Bellemare Maxi-Blast (Silicate de fer) #30-60, 40-70</t>
  </si>
  <si>
    <t>Sable Bellemare Verre recyclé #30-60, 20-30, 40-70</t>
  </si>
  <si>
    <t>Sable Jet mag 24/</t>
  </si>
  <si>
    <t>Sable Verre Recyclé 30/60</t>
  </si>
  <si>
    <t>Safe n'Easy Lime stone cleaner</t>
  </si>
  <si>
    <t>SCELLANT ZIP SEAL'N PEEL</t>
  </si>
  <si>
    <t>Sealignt Vocomp 20</t>
  </si>
  <si>
    <t>Sika Guard SN40 LO VOC</t>
  </si>
  <si>
    <t>Sikagard SN 100</t>
  </si>
  <si>
    <t>Solution B</t>
  </si>
  <si>
    <t>Solution C</t>
  </si>
  <si>
    <t>Solution M + Step 2</t>
  </si>
  <si>
    <t>Sure Klean Asphalt &amp; Tar Remover</t>
  </si>
  <si>
    <t>Sure Klean Biowash</t>
  </si>
  <si>
    <t>Sure Klean Ferrous Stain Remover</t>
  </si>
  <si>
    <t>Sure Klean Strippable Masking</t>
  </si>
  <si>
    <t>Sure Klean T515 Copper Stain Remover</t>
  </si>
  <si>
    <t>Sure Klean Vana Trol 5 gal</t>
  </si>
  <si>
    <t>Tape Gris</t>
  </si>
  <si>
    <t>Tape Vert 3M 2060 (Maçonnerie/Béton)</t>
  </si>
  <si>
    <t>ZEP Super Flash</t>
  </si>
  <si>
    <t>ZEP TNT</t>
  </si>
  <si>
    <t>QUANTITÉS</t>
  </si>
  <si>
    <t># BON DE TRAVAIL</t>
  </si>
  <si>
    <t>0200</t>
  </si>
  <si>
    <t>$ TOTAL PRODUIT</t>
  </si>
  <si>
    <t>0275</t>
  </si>
  <si>
    <t xml:space="preserve">$ </t>
  </si>
  <si>
    <t>0276</t>
  </si>
  <si>
    <t>???</t>
  </si>
  <si>
    <t>0277</t>
  </si>
  <si>
    <t>0278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</si>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</sst>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$&quot;_ ;_ * \(#,##0.00\)\ &quot;$&quot;_ ;_ * &quot;-&quot;??_)\ &quot;$&quot;_ ;_ @_ "/>
    <numFmt numFmtId="164" formatCode="h:mm;@"/>
    <numFmt numFmtId="165" formatCode="_ * #,##0_)\ _$_ ;_ * \(#,##0\)\ _$_ ;_ * &quot;-&quot;_)\ _$_ ;_ @_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2" xfId="0" applyNumberFormat="1" applyBorder="1" applyAlignment="1">
      <alignment horizontal="center"/>
    </xf>
    <xf numFmtId="44" fontId="1" fillId="0" borderId="1" xfId="1" applyFont="1" applyBorder="1" applyAlignment="1">
      <alignment horizontal="center"/>
    </xf>
    <xf numFmtId="44" fontId="0" fillId="0" borderId="0" xfId="1" applyFont="1"/>
    <xf numFmtId="44" fontId="0" fillId="0" borderId="2" xfId="1" applyFont="1" applyBorder="1"/>
    <xf numFmtId="164" fontId="0" fillId="0" borderId="2" xfId="0" quotePrefix="1" applyNumberFormat="1" applyBorder="1"/>
    <xf numFmtId="164" fontId="1" fillId="0" borderId="1" xfId="0" applyNumberFormat="1" applyFont="1" applyBorder="1" applyAlignment="1">
      <alignment horizontal="center"/>
    </xf>
    <xf numFmtId="164" fontId="0" fillId="0" borderId="0" xfId="0" applyNumberFormat="1"/>
    <xf numFmtId="164" fontId="0" fillId="0" borderId="2" xfId="0" applyNumberFormat="1" applyBorder="1"/>
    <xf numFmtId="165" fontId="1" fillId="0" borderId="1" xfId="1" applyNumberFormat="1" applyFont="1" applyBorder="1" applyAlignment="1">
      <alignment horizontal="center"/>
    </xf>
    <xf numFmtId="165" fontId="0" fillId="0" borderId="2" xfId="1" applyNumberFormat="1" applyFont="1" applyBorder="1" applyAlignment="1">
      <alignment horizontal="center"/>
    </xf>
    <xf numFmtId="165" fontId="0" fillId="0" borderId="0" xfId="1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0" xfId="0" applyNumberFormat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E8169-33B1-4404-9620-4AF474CB9B87}">
  <dimension ref="A1:N36"/>
  <sheetViews>
    <sheetView tabSelected="1" workbookViewId="0">
      <selection activeCell="B5" sqref="B5"/>
    </sheetView>
  </sheetViews>
  <sheetFormatPr baseColWidth="10" defaultRowHeight="15" x14ac:dyDescent="0.25"/>
  <cols>
    <col min="1" max="1" width="18.42578125" style="7" customWidth="1"/>
    <col min="2" max="2" width="18.42578125" style="23" customWidth="1"/>
    <col min="3" max="3" width="25.140625" customWidth="1"/>
    <col min="4" max="4" width="16" style="1" customWidth="1"/>
    <col min="5" max="5" width="12" style="10" customWidth="1"/>
    <col min="6" max="6" width="20.42578125" style="10" customWidth="1"/>
    <col min="7" max="7" width="17.5703125" style="14" customWidth="1"/>
    <col min="8" max="8" width="14.7109375" style="14" customWidth="1"/>
    <col min="9" max="9" width="12.7109375" style="1" customWidth="1"/>
    <col min="10" max="10" width="18.140625" style="14" customWidth="1"/>
    <col min="11" max="11" width="23.140625" style="1" customWidth="1"/>
    <col min="12" max="12" width="13" style="18" customWidth="1"/>
    <col min="13" max="13" width="19.140625" style="10" customWidth="1"/>
    <col min="14" max="14" width="57.5703125" customWidth="1"/>
  </cols>
  <sheetData>
    <row r="1" spans="1:14" ht="15" customHeight="1" x14ac:dyDescent="0.25">
      <c r="A1" s="19" t="s">
        <v>11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4" ht="15.75" thickBot="1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spans="1:14" s="2" customFormat="1" ht="15.75" thickBot="1" x14ac:dyDescent="0.3">
      <c r="A3" s="6" t="s">
        <v>67</v>
      </c>
      <c r="B3" s="21" t="s">
        <v>76</v>
      </c>
      <c r="C3" s="3" t="s">
        <v>1</v>
      </c>
      <c r="D3" s="3" t="s">
        <v>66</v>
      </c>
      <c r="E3" s="9" t="s">
        <v>0</v>
      </c>
      <c r="F3" s="9" t="s">
        <v>69</v>
      </c>
      <c r="G3" s="13" t="s">
        <v>2</v>
      </c>
      <c r="H3" s="13" t="s">
        <v>3</v>
      </c>
      <c r="I3" s="3" t="s">
        <v>10</v>
      </c>
      <c r="J3" s="13" t="s">
        <v>4</v>
      </c>
      <c r="K3" s="3" t="s">
        <v>5</v>
      </c>
      <c r="L3" s="16" t="s">
        <v>71</v>
      </c>
      <c r="M3" s="9" t="s">
        <v>6</v>
      </c>
      <c r="N3" s="3" t="s">
        <v>7</v>
      </c>
    </row>
    <row r="5" spans="1:14" x14ac:dyDescent="0.25">
      <c r="A5" s="8" t="s">
        <v>68</v>
      </c>
      <c r="B5" s="22">
        <v>44999</v>
      </c>
      <c r="C5" s="4" t="s">
        <v>47</v>
      </c>
      <c r="D5" s="5">
        <v>20</v>
      </c>
      <c r="E5" s="11">
        <f>VLOOKUP(C5,PRODUITS!A1:B54,2,FALSE)</f>
        <v>6.43</v>
      </c>
      <c r="F5" s="11">
        <f>D5*E5</f>
        <v>128.6</v>
      </c>
      <c r="G5" s="15">
        <v>0.23958333333333334</v>
      </c>
      <c r="H5" s="15">
        <v>0.66666666666666663</v>
      </c>
      <c r="I5" s="5" t="s">
        <v>8</v>
      </c>
      <c r="J5" s="12">
        <f>H5-G5-COUNTIF(I5,"OUI")/24/60*30</f>
        <v>0.40624999999999994</v>
      </c>
      <c r="K5" s="5">
        <v>2</v>
      </c>
      <c r="L5" s="17" t="str">
        <f>IF(K5=2,"225$","125$")</f>
        <v>225$</v>
      </c>
      <c r="M5" s="11">
        <f>F5+(J5*24*L5)</f>
        <v>2322.3499999999995</v>
      </c>
      <c r="N5" s="4"/>
    </row>
    <row r="6" spans="1:14" x14ac:dyDescent="0.25">
      <c r="A6" s="8" t="s">
        <v>70</v>
      </c>
      <c r="B6" s="22">
        <v>44998</v>
      </c>
      <c r="C6" s="4" t="s">
        <v>47</v>
      </c>
      <c r="D6" s="5">
        <v>10</v>
      </c>
      <c r="E6" s="11">
        <f>VLOOKUP(C6,PRODUITS!A2:B55,2,FALSE)</f>
        <v>6.43</v>
      </c>
      <c r="F6" s="11">
        <f t="shared" ref="F6:F36" si="0">D6*E6</f>
        <v>64.3</v>
      </c>
      <c r="G6" s="15">
        <v>0.23958333333333334</v>
      </c>
      <c r="H6" s="15">
        <v>0.65625</v>
      </c>
      <c r="I6" s="5" t="s">
        <v>8</v>
      </c>
      <c r="J6" s="12">
        <f t="shared" ref="J6:J36" si="1">H6-G6-COUNTIF(I6,"OUI")/24/60*30</f>
        <v>0.39583333333333331</v>
      </c>
      <c r="K6" s="5">
        <v>2</v>
      </c>
      <c r="L6" s="17" t="str">
        <f t="shared" ref="L6:L36" si="2">IF(K6=2,"225$","125$")</f>
        <v>225$</v>
      </c>
      <c r="M6" s="11">
        <f t="shared" ref="M6:M36" si="3">F6+(J6*24*L6)</f>
        <v>2201.8000000000002</v>
      </c>
      <c r="N6" s="4"/>
    </row>
    <row r="7" spans="1:14" x14ac:dyDescent="0.25">
      <c r="A7" s="8" t="s">
        <v>72</v>
      </c>
      <c r="B7" s="22">
        <v>45000</v>
      </c>
      <c r="C7" s="4" t="s">
        <v>47</v>
      </c>
      <c r="D7" s="5">
        <v>31</v>
      </c>
      <c r="E7" s="11">
        <f>VLOOKUP(C7,PRODUITS!A3:B56,2,FALSE)</f>
        <v>6.43</v>
      </c>
      <c r="F7" s="11">
        <f t="shared" si="0"/>
        <v>199.32999999999998</v>
      </c>
      <c r="G7" s="15">
        <v>0.23958333333333334</v>
      </c>
      <c r="H7" s="15">
        <v>0.65625</v>
      </c>
      <c r="I7" s="5" t="s">
        <v>8</v>
      </c>
      <c r="J7" s="12">
        <f t="shared" si="1"/>
        <v>0.39583333333333331</v>
      </c>
      <c r="K7" s="5">
        <v>2</v>
      </c>
      <c r="L7" s="17" t="str">
        <f t="shared" si="2"/>
        <v>225$</v>
      </c>
      <c r="M7" s="11">
        <f t="shared" si="3"/>
        <v>2336.83</v>
      </c>
      <c r="N7" s="4"/>
    </row>
    <row r="8" spans="1:14" x14ac:dyDescent="0.25">
      <c r="A8" s="8" t="s">
        <v>74</v>
      </c>
      <c r="B8" s="22">
        <v>45001</v>
      </c>
      <c r="C8" s="4" t="s">
        <v>47</v>
      </c>
      <c r="D8" s="5">
        <v>15</v>
      </c>
      <c r="E8" s="11">
        <f>VLOOKUP(C8,PRODUITS!A4:B57,2,FALSE)</f>
        <v>6.43</v>
      </c>
      <c r="F8" s="11">
        <f t="shared" si="0"/>
        <v>96.449999999999989</v>
      </c>
      <c r="G8" s="15">
        <v>0.23958333333333334</v>
      </c>
      <c r="H8" s="15">
        <v>0.60416666666666663</v>
      </c>
      <c r="I8" s="5" t="s">
        <v>8</v>
      </c>
      <c r="J8" s="12">
        <f t="shared" si="1"/>
        <v>0.34374999999999994</v>
      </c>
      <c r="K8" s="5">
        <v>2</v>
      </c>
      <c r="L8" s="17" t="str">
        <f t="shared" si="2"/>
        <v>225$</v>
      </c>
      <c r="M8" s="11">
        <f t="shared" si="3"/>
        <v>1952.6999999999996</v>
      </c>
      <c r="N8" s="4"/>
    </row>
    <row r="9" spans="1:14" x14ac:dyDescent="0.25">
      <c r="A9" s="8" t="s">
        <v>75</v>
      </c>
      <c r="B9" s="22">
        <v>45001</v>
      </c>
      <c r="C9" s="4" t="s">
        <v>47</v>
      </c>
      <c r="D9" s="5">
        <v>3</v>
      </c>
      <c r="E9" s="11">
        <f>VLOOKUP(C9,PRODUITS!A5:B58,2,FALSE)</f>
        <v>6.43</v>
      </c>
      <c r="F9" s="11">
        <f t="shared" si="0"/>
        <v>19.29</v>
      </c>
      <c r="G9" s="15">
        <v>0.23958333333333334</v>
      </c>
      <c r="H9" s="15">
        <v>0.53125</v>
      </c>
      <c r="I9" s="5" t="s">
        <v>8</v>
      </c>
      <c r="J9" s="12">
        <f t="shared" si="1"/>
        <v>0.27083333333333331</v>
      </c>
      <c r="K9" s="5">
        <v>2</v>
      </c>
      <c r="L9" s="17" t="str">
        <f t="shared" si="2"/>
        <v>225$</v>
      </c>
      <c r="M9" s="11">
        <f t="shared" si="3"/>
        <v>1481.79</v>
      </c>
      <c r="N9" s="4"/>
    </row>
    <row r="10" spans="1:14" x14ac:dyDescent="0.25">
      <c r="A10" s="8"/>
      <c r="B10" s="22"/>
      <c r="C10" s="4"/>
      <c r="D10" s="5"/>
      <c r="E10" s="11" t="e">
        <f>VLOOKUP(C10,PRODUITS!A6:B59,2,FALSE)</f>
        <v>#N/A</v>
      </c>
      <c r="F10" s="11" t="e">
        <f t="shared" si="0"/>
        <v>#N/A</v>
      </c>
      <c r="G10" s="15"/>
      <c r="H10" s="15"/>
      <c r="I10" s="5"/>
      <c r="J10" s="12">
        <f t="shared" si="1"/>
        <v>0</v>
      </c>
      <c r="K10" s="5"/>
      <c r="L10" s="17" t="str">
        <f t="shared" si="2"/>
        <v>125$</v>
      </c>
      <c r="M10" s="11" t="e">
        <f t="shared" si="3"/>
        <v>#N/A</v>
      </c>
      <c r="N10" s="4"/>
    </row>
    <row r="11" spans="1:14" x14ac:dyDescent="0.25">
      <c r="A11" s="8"/>
      <c r="B11" s="22"/>
      <c r="C11" s="4"/>
      <c r="D11" s="5"/>
      <c r="E11" s="11" t="e">
        <f>VLOOKUP(C11,PRODUITS!A7:B60,2,FALSE)</f>
        <v>#N/A</v>
      </c>
      <c r="F11" s="11" t="e">
        <f t="shared" si="0"/>
        <v>#N/A</v>
      </c>
      <c r="G11" s="15"/>
      <c r="H11" s="15"/>
      <c r="I11" s="5"/>
      <c r="J11" s="12">
        <f t="shared" si="1"/>
        <v>0</v>
      </c>
      <c r="K11" s="5"/>
      <c r="L11" s="17" t="str">
        <f t="shared" si="2"/>
        <v>125$</v>
      </c>
      <c r="M11" s="11" t="e">
        <f t="shared" si="3"/>
        <v>#N/A</v>
      </c>
      <c r="N11" s="4"/>
    </row>
    <row r="12" spans="1:14" x14ac:dyDescent="0.25">
      <c r="A12" s="8"/>
      <c r="B12" s="22"/>
      <c r="C12" s="4"/>
      <c r="D12" s="5"/>
      <c r="E12" s="11" t="e">
        <f>VLOOKUP(C12,PRODUITS!A8:B61,2,FALSE)</f>
        <v>#N/A</v>
      </c>
      <c r="F12" s="11" t="e">
        <f t="shared" si="0"/>
        <v>#N/A</v>
      </c>
      <c r="G12" s="15"/>
      <c r="H12" s="15"/>
      <c r="I12" s="5"/>
      <c r="J12" s="12">
        <f t="shared" si="1"/>
        <v>0</v>
      </c>
      <c r="K12" s="5"/>
      <c r="L12" s="17" t="str">
        <f t="shared" si="2"/>
        <v>125$</v>
      </c>
      <c r="M12" s="11" t="e">
        <f t="shared" si="3"/>
        <v>#N/A</v>
      </c>
      <c r="N12" s="4"/>
    </row>
    <row r="13" spans="1:14" x14ac:dyDescent="0.25">
      <c r="A13" s="8"/>
      <c r="B13" s="22"/>
      <c r="C13" s="4"/>
      <c r="D13" s="5"/>
      <c r="E13" s="11" t="e">
        <f>VLOOKUP(C13,PRODUITS!A9:B62,2,FALSE)</f>
        <v>#N/A</v>
      </c>
      <c r="F13" s="11" t="e">
        <f t="shared" si="0"/>
        <v>#N/A</v>
      </c>
      <c r="G13" s="15"/>
      <c r="H13" s="15"/>
      <c r="I13" s="5"/>
      <c r="J13" s="12">
        <f t="shared" si="1"/>
        <v>0</v>
      </c>
      <c r="K13" s="5"/>
      <c r="L13" s="17" t="str">
        <f t="shared" si="2"/>
        <v>125$</v>
      </c>
      <c r="M13" s="11" t="e">
        <f t="shared" si="3"/>
        <v>#N/A</v>
      </c>
      <c r="N13" s="4"/>
    </row>
    <row r="14" spans="1:14" x14ac:dyDescent="0.25">
      <c r="A14" s="8"/>
      <c r="B14" s="22"/>
      <c r="C14" s="4"/>
      <c r="D14" s="5"/>
      <c r="E14" s="11" t="e">
        <f>VLOOKUP(C14,PRODUITS!A10:B63,2,FALSE)</f>
        <v>#N/A</v>
      </c>
      <c r="F14" s="11" t="e">
        <f t="shared" si="0"/>
        <v>#N/A</v>
      </c>
      <c r="G14" s="15"/>
      <c r="H14" s="15"/>
      <c r="I14" s="5"/>
      <c r="J14" s="12">
        <f t="shared" si="1"/>
        <v>0</v>
      </c>
      <c r="K14" s="5"/>
      <c r="L14" s="17" t="str">
        <f t="shared" si="2"/>
        <v>125$</v>
      </c>
      <c r="M14" s="11" t="e">
        <f t="shared" si="3"/>
        <v>#N/A</v>
      </c>
      <c r="N14" s="4"/>
    </row>
    <row r="15" spans="1:14" x14ac:dyDescent="0.25">
      <c r="A15" s="8"/>
      <c r="B15" s="22"/>
      <c r="C15" s="4"/>
      <c r="D15" s="5"/>
      <c r="E15" s="11" t="e">
        <f>VLOOKUP(C15,PRODUITS!A11:B64,2,FALSE)</f>
        <v>#N/A</v>
      </c>
      <c r="F15" s="11" t="e">
        <f t="shared" si="0"/>
        <v>#N/A</v>
      </c>
      <c r="G15" s="15"/>
      <c r="H15" s="15"/>
      <c r="I15" s="5"/>
      <c r="J15" s="12">
        <f t="shared" si="1"/>
        <v>0</v>
      </c>
      <c r="K15" s="5"/>
      <c r="L15" s="17" t="str">
        <f t="shared" si="2"/>
        <v>125$</v>
      </c>
      <c r="M15" s="11" t="e">
        <f t="shared" si="3"/>
        <v>#N/A</v>
      </c>
      <c r="N15" s="4"/>
    </row>
    <row r="16" spans="1:14" x14ac:dyDescent="0.25">
      <c r="A16" s="8"/>
      <c r="B16" s="22"/>
      <c r="C16" s="4"/>
      <c r="D16" s="5"/>
      <c r="E16" s="11" t="e">
        <f>VLOOKUP(C16,PRODUITS!A12:B65,2,FALSE)</f>
        <v>#N/A</v>
      </c>
      <c r="F16" s="11" t="e">
        <f t="shared" si="0"/>
        <v>#N/A</v>
      </c>
      <c r="G16" s="15"/>
      <c r="H16" s="15"/>
      <c r="I16" s="5"/>
      <c r="J16" s="12">
        <f t="shared" si="1"/>
        <v>0</v>
      </c>
      <c r="K16" s="5"/>
      <c r="L16" s="17" t="str">
        <f t="shared" si="2"/>
        <v>125$</v>
      </c>
      <c r="M16" s="11" t="e">
        <f t="shared" si="3"/>
        <v>#N/A</v>
      </c>
      <c r="N16" s="4"/>
    </row>
    <row r="17" spans="1:14" x14ac:dyDescent="0.25">
      <c r="A17" s="8"/>
      <c r="B17" s="22"/>
      <c r="C17" s="4"/>
      <c r="D17" s="5"/>
      <c r="E17" s="11" t="e">
        <f>VLOOKUP(C17,PRODUITS!A13:B66,2,FALSE)</f>
        <v>#N/A</v>
      </c>
      <c r="F17" s="11" t="e">
        <f t="shared" si="0"/>
        <v>#N/A</v>
      </c>
      <c r="G17" s="15"/>
      <c r="H17" s="15"/>
      <c r="I17" s="5"/>
      <c r="J17" s="12">
        <f t="shared" si="1"/>
        <v>0</v>
      </c>
      <c r="K17" s="5"/>
      <c r="L17" s="17" t="str">
        <f t="shared" si="2"/>
        <v>125$</v>
      </c>
      <c r="M17" s="11" t="e">
        <f t="shared" si="3"/>
        <v>#N/A</v>
      </c>
      <c r="N17" s="4"/>
    </row>
    <row r="18" spans="1:14" x14ac:dyDescent="0.25">
      <c r="A18" s="8"/>
      <c r="B18" s="22"/>
      <c r="C18" s="4"/>
      <c r="D18" s="5"/>
      <c r="E18" s="11" t="e">
        <f>VLOOKUP(C18,PRODUITS!A14:B67,2,FALSE)</f>
        <v>#N/A</v>
      </c>
      <c r="F18" s="11" t="e">
        <f t="shared" si="0"/>
        <v>#N/A</v>
      </c>
      <c r="G18" s="15"/>
      <c r="H18" s="15"/>
      <c r="I18" s="5"/>
      <c r="J18" s="12">
        <f t="shared" si="1"/>
        <v>0</v>
      </c>
      <c r="K18" s="5"/>
      <c r="L18" s="17" t="str">
        <f t="shared" si="2"/>
        <v>125$</v>
      </c>
      <c r="M18" s="11" t="e">
        <f t="shared" si="3"/>
        <v>#N/A</v>
      </c>
      <c r="N18" s="4"/>
    </row>
    <row r="19" spans="1:14" x14ac:dyDescent="0.25">
      <c r="A19" s="8"/>
      <c r="B19" s="22"/>
      <c r="C19" s="4"/>
      <c r="D19" s="5"/>
      <c r="E19" s="11" t="e">
        <f>VLOOKUP(C19,PRODUITS!A15:B68,2,FALSE)</f>
        <v>#N/A</v>
      </c>
      <c r="F19" s="11" t="e">
        <f t="shared" si="0"/>
        <v>#N/A</v>
      </c>
      <c r="G19" s="15"/>
      <c r="H19" s="15"/>
      <c r="I19" s="5"/>
      <c r="J19" s="12">
        <f t="shared" si="1"/>
        <v>0</v>
      </c>
      <c r="K19" s="5"/>
      <c r="L19" s="17" t="str">
        <f t="shared" si="2"/>
        <v>125$</v>
      </c>
      <c r="M19" s="11" t="e">
        <f t="shared" si="3"/>
        <v>#N/A</v>
      </c>
      <c r="N19" s="4"/>
    </row>
    <row r="20" spans="1:14" x14ac:dyDescent="0.25">
      <c r="A20" s="8"/>
      <c r="B20" s="22"/>
      <c r="C20" s="4"/>
      <c r="D20" s="5"/>
      <c r="E20" s="11" t="e">
        <f>VLOOKUP(C20,PRODUITS!A16:B69,2,FALSE)</f>
        <v>#N/A</v>
      </c>
      <c r="F20" s="11" t="e">
        <f t="shared" si="0"/>
        <v>#N/A</v>
      </c>
      <c r="G20" s="15"/>
      <c r="H20" s="15"/>
      <c r="I20" s="5"/>
      <c r="J20" s="12">
        <f t="shared" si="1"/>
        <v>0</v>
      </c>
      <c r="K20" s="5"/>
      <c r="L20" s="17" t="str">
        <f t="shared" si="2"/>
        <v>125$</v>
      </c>
      <c r="M20" s="11" t="e">
        <f t="shared" si="3"/>
        <v>#N/A</v>
      </c>
      <c r="N20" s="4"/>
    </row>
    <row r="21" spans="1:14" x14ac:dyDescent="0.25">
      <c r="A21" s="8"/>
      <c r="B21" s="22"/>
      <c r="C21" s="4"/>
      <c r="D21" s="5"/>
      <c r="E21" s="11" t="e">
        <f>VLOOKUP(C21,PRODUITS!A17:B70,2,FALSE)</f>
        <v>#N/A</v>
      </c>
      <c r="F21" s="11" t="e">
        <f t="shared" si="0"/>
        <v>#N/A</v>
      </c>
      <c r="G21" s="15"/>
      <c r="H21" s="15"/>
      <c r="I21" s="5"/>
      <c r="J21" s="12">
        <f t="shared" si="1"/>
        <v>0</v>
      </c>
      <c r="K21" s="5"/>
      <c r="L21" s="17" t="str">
        <f t="shared" si="2"/>
        <v>125$</v>
      </c>
      <c r="M21" s="11" t="e">
        <f t="shared" si="3"/>
        <v>#N/A</v>
      </c>
      <c r="N21" s="4"/>
    </row>
    <row r="22" spans="1:14" x14ac:dyDescent="0.25">
      <c r="A22" s="8"/>
      <c r="B22" s="22"/>
      <c r="C22" s="4"/>
      <c r="D22" s="5"/>
      <c r="E22" s="11" t="e">
        <f>VLOOKUP(C22,PRODUITS!A18:B71,2,FALSE)</f>
        <v>#N/A</v>
      </c>
      <c r="F22" s="11" t="e">
        <f t="shared" si="0"/>
        <v>#N/A</v>
      </c>
      <c r="G22" s="15"/>
      <c r="H22" s="15"/>
      <c r="I22" s="5"/>
      <c r="J22" s="12">
        <f t="shared" si="1"/>
        <v>0</v>
      </c>
      <c r="K22" s="5"/>
      <c r="L22" s="17" t="str">
        <f t="shared" si="2"/>
        <v>125$</v>
      </c>
      <c r="M22" s="11" t="e">
        <f t="shared" si="3"/>
        <v>#N/A</v>
      </c>
      <c r="N22" s="4"/>
    </row>
    <row r="23" spans="1:14" x14ac:dyDescent="0.25">
      <c r="A23" s="8"/>
      <c r="B23" s="22"/>
      <c r="C23" s="4"/>
      <c r="D23" s="5"/>
      <c r="E23" s="11" t="e">
        <f>VLOOKUP(C23,PRODUITS!A19:B72,2,FALSE)</f>
        <v>#N/A</v>
      </c>
      <c r="F23" s="11" t="e">
        <f t="shared" si="0"/>
        <v>#N/A</v>
      </c>
      <c r="G23" s="15"/>
      <c r="H23" s="15"/>
      <c r="I23" s="5"/>
      <c r="J23" s="12">
        <f t="shared" si="1"/>
        <v>0</v>
      </c>
      <c r="K23" s="5"/>
      <c r="L23" s="17" t="str">
        <f t="shared" si="2"/>
        <v>125$</v>
      </c>
      <c r="M23" s="11" t="e">
        <f t="shared" si="3"/>
        <v>#N/A</v>
      </c>
      <c r="N23" s="4"/>
    </row>
    <row r="24" spans="1:14" x14ac:dyDescent="0.25">
      <c r="A24" s="8"/>
      <c r="B24" s="22"/>
      <c r="C24" s="4"/>
      <c r="D24" s="5"/>
      <c r="E24" s="11" t="e">
        <f>VLOOKUP(C24,PRODUITS!A20:B73,2,FALSE)</f>
        <v>#N/A</v>
      </c>
      <c r="F24" s="11" t="e">
        <f t="shared" si="0"/>
        <v>#N/A</v>
      </c>
      <c r="G24" s="15"/>
      <c r="H24" s="15"/>
      <c r="I24" s="5"/>
      <c r="J24" s="12">
        <f t="shared" si="1"/>
        <v>0</v>
      </c>
      <c r="K24" s="5"/>
      <c r="L24" s="17" t="str">
        <f t="shared" si="2"/>
        <v>125$</v>
      </c>
      <c r="M24" s="11" t="e">
        <f t="shared" si="3"/>
        <v>#N/A</v>
      </c>
      <c r="N24" s="4"/>
    </row>
    <row r="25" spans="1:14" x14ac:dyDescent="0.25">
      <c r="A25" s="8"/>
      <c r="B25" s="22"/>
      <c r="C25" s="4"/>
      <c r="D25" s="5"/>
      <c r="E25" s="11" t="e">
        <f>VLOOKUP(C25,PRODUITS!A21:B74,2,FALSE)</f>
        <v>#N/A</v>
      </c>
      <c r="F25" s="11" t="e">
        <f t="shared" si="0"/>
        <v>#N/A</v>
      </c>
      <c r="G25" s="15"/>
      <c r="H25" s="15"/>
      <c r="I25" s="5"/>
      <c r="J25" s="12">
        <f t="shared" si="1"/>
        <v>0</v>
      </c>
      <c r="K25" s="5"/>
      <c r="L25" s="17" t="str">
        <f t="shared" si="2"/>
        <v>125$</v>
      </c>
      <c r="M25" s="11" t="e">
        <f t="shared" si="3"/>
        <v>#N/A</v>
      </c>
      <c r="N25" s="4"/>
    </row>
    <row r="26" spans="1:14" x14ac:dyDescent="0.25">
      <c r="A26" s="8"/>
      <c r="B26" s="22"/>
      <c r="C26" s="4"/>
      <c r="D26" s="5"/>
      <c r="E26" s="11" t="e">
        <f>VLOOKUP(C26,PRODUITS!A22:B75,2,FALSE)</f>
        <v>#N/A</v>
      </c>
      <c r="F26" s="11" t="e">
        <f t="shared" si="0"/>
        <v>#N/A</v>
      </c>
      <c r="G26" s="15"/>
      <c r="H26" s="15"/>
      <c r="I26" s="5"/>
      <c r="J26" s="12">
        <f t="shared" si="1"/>
        <v>0</v>
      </c>
      <c r="K26" s="5"/>
      <c r="L26" s="17" t="str">
        <f t="shared" si="2"/>
        <v>125$</v>
      </c>
      <c r="M26" s="11" t="e">
        <f t="shared" si="3"/>
        <v>#N/A</v>
      </c>
      <c r="N26" s="4"/>
    </row>
    <row r="27" spans="1:14" x14ac:dyDescent="0.25">
      <c r="A27" s="8"/>
      <c r="B27" s="22"/>
      <c r="C27" s="4"/>
      <c r="D27" s="5"/>
      <c r="E27" s="11" t="e">
        <f>VLOOKUP(C27,PRODUITS!A23:B76,2,FALSE)</f>
        <v>#N/A</v>
      </c>
      <c r="F27" s="11" t="e">
        <f t="shared" si="0"/>
        <v>#N/A</v>
      </c>
      <c r="G27" s="15"/>
      <c r="H27" s="15"/>
      <c r="I27" s="5"/>
      <c r="J27" s="12">
        <f t="shared" si="1"/>
        <v>0</v>
      </c>
      <c r="K27" s="5"/>
      <c r="L27" s="17" t="str">
        <f t="shared" si="2"/>
        <v>125$</v>
      </c>
      <c r="M27" s="11" t="e">
        <f t="shared" si="3"/>
        <v>#N/A</v>
      </c>
      <c r="N27" s="4"/>
    </row>
    <row r="28" spans="1:14" x14ac:dyDescent="0.25">
      <c r="A28" s="8"/>
      <c r="B28" s="22"/>
      <c r="C28" s="4"/>
      <c r="D28" s="5"/>
      <c r="E28" s="11" t="e">
        <f>VLOOKUP(C28,PRODUITS!A24:B77,2,FALSE)</f>
        <v>#N/A</v>
      </c>
      <c r="F28" s="11" t="e">
        <f t="shared" si="0"/>
        <v>#N/A</v>
      </c>
      <c r="G28" s="15"/>
      <c r="H28" s="15"/>
      <c r="I28" s="5"/>
      <c r="J28" s="12">
        <f t="shared" si="1"/>
        <v>0</v>
      </c>
      <c r="K28" s="5"/>
      <c r="L28" s="17" t="str">
        <f t="shared" si="2"/>
        <v>125$</v>
      </c>
      <c r="M28" s="11" t="e">
        <f t="shared" si="3"/>
        <v>#N/A</v>
      </c>
      <c r="N28" s="4"/>
    </row>
    <row r="29" spans="1:14" x14ac:dyDescent="0.25">
      <c r="A29" s="8"/>
      <c r="B29" s="22"/>
      <c r="C29" s="4"/>
      <c r="D29" s="5"/>
      <c r="E29" s="11" t="e">
        <f>VLOOKUP(C29,PRODUITS!A25:B78,2,FALSE)</f>
        <v>#N/A</v>
      </c>
      <c r="F29" s="11" t="e">
        <f t="shared" si="0"/>
        <v>#N/A</v>
      </c>
      <c r="G29" s="15"/>
      <c r="H29" s="15"/>
      <c r="I29" s="5"/>
      <c r="J29" s="12">
        <f t="shared" si="1"/>
        <v>0</v>
      </c>
      <c r="K29" s="5"/>
      <c r="L29" s="17" t="str">
        <f t="shared" si="2"/>
        <v>125$</v>
      </c>
      <c r="M29" s="11" t="e">
        <f t="shared" si="3"/>
        <v>#N/A</v>
      </c>
      <c r="N29" s="4"/>
    </row>
    <row r="30" spans="1:14" x14ac:dyDescent="0.25">
      <c r="A30" s="8"/>
      <c r="B30" s="22"/>
      <c r="C30" s="4"/>
      <c r="D30" s="5"/>
      <c r="E30" s="11" t="e">
        <f>VLOOKUP(C30,PRODUITS!A26:B79,2,FALSE)</f>
        <v>#N/A</v>
      </c>
      <c r="F30" s="11" t="e">
        <f t="shared" si="0"/>
        <v>#N/A</v>
      </c>
      <c r="G30" s="15"/>
      <c r="H30" s="15"/>
      <c r="I30" s="5"/>
      <c r="J30" s="12">
        <f t="shared" si="1"/>
        <v>0</v>
      </c>
      <c r="K30" s="5"/>
      <c r="L30" s="17" t="str">
        <f t="shared" si="2"/>
        <v>125$</v>
      </c>
      <c r="M30" s="11" t="e">
        <f t="shared" si="3"/>
        <v>#N/A</v>
      </c>
      <c r="N30" s="4"/>
    </row>
    <row r="31" spans="1:14" x14ac:dyDescent="0.25">
      <c r="A31" s="8"/>
      <c r="B31" s="22"/>
      <c r="C31" s="4"/>
      <c r="D31" s="5"/>
      <c r="E31" s="11" t="e">
        <f>VLOOKUP(C31,PRODUITS!A27:B80,2,FALSE)</f>
        <v>#N/A</v>
      </c>
      <c r="F31" s="11" t="e">
        <f t="shared" si="0"/>
        <v>#N/A</v>
      </c>
      <c r="G31" s="15"/>
      <c r="H31" s="15"/>
      <c r="I31" s="5"/>
      <c r="J31" s="12">
        <f t="shared" si="1"/>
        <v>0</v>
      </c>
      <c r="K31" s="5"/>
      <c r="L31" s="17" t="str">
        <f t="shared" si="2"/>
        <v>125$</v>
      </c>
      <c r="M31" s="11" t="e">
        <f t="shared" si="3"/>
        <v>#N/A</v>
      </c>
      <c r="N31" s="4"/>
    </row>
    <row r="32" spans="1:14" x14ac:dyDescent="0.25">
      <c r="A32" s="8"/>
      <c r="B32" s="22"/>
      <c r="C32" s="4"/>
      <c r="D32" s="5"/>
      <c r="E32" s="11" t="e">
        <f>VLOOKUP(C32,PRODUITS!A28:B81,2,FALSE)</f>
        <v>#N/A</v>
      </c>
      <c r="F32" s="11" t="e">
        <f t="shared" si="0"/>
        <v>#N/A</v>
      </c>
      <c r="G32" s="15"/>
      <c r="H32" s="15"/>
      <c r="I32" s="5"/>
      <c r="J32" s="12">
        <f t="shared" si="1"/>
        <v>0</v>
      </c>
      <c r="K32" s="5"/>
      <c r="L32" s="17" t="str">
        <f t="shared" si="2"/>
        <v>125$</v>
      </c>
      <c r="M32" s="11" t="e">
        <f t="shared" si="3"/>
        <v>#N/A</v>
      </c>
      <c r="N32" s="4"/>
    </row>
    <row r="33" spans="1:14" x14ac:dyDescent="0.25">
      <c r="A33" s="8"/>
      <c r="B33" s="22"/>
      <c r="C33" s="4"/>
      <c r="D33" s="5"/>
      <c r="E33" s="11" t="e">
        <f>VLOOKUP(C33,PRODUITS!A29:B82,2,FALSE)</f>
        <v>#N/A</v>
      </c>
      <c r="F33" s="11" t="e">
        <f t="shared" si="0"/>
        <v>#N/A</v>
      </c>
      <c r="G33" s="15"/>
      <c r="H33" s="15"/>
      <c r="I33" s="5"/>
      <c r="J33" s="12">
        <f t="shared" si="1"/>
        <v>0</v>
      </c>
      <c r="K33" s="5"/>
      <c r="L33" s="17" t="str">
        <f t="shared" si="2"/>
        <v>125$</v>
      </c>
      <c r="M33" s="11" t="e">
        <f t="shared" si="3"/>
        <v>#N/A</v>
      </c>
      <c r="N33" s="4"/>
    </row>
    <row r="34" spans="1:14" x14ac:dyDescent="0.25">
      <c r="A34" s="8"/>
      <c r="B34" s="22"/>
      <c r="C34" s="4"/>
      <c r="D34" s="5"/>
      <c r="E34" s="11" t="e">
        <f>VLOOKUP(C34,PRODUITS!A30:B83,2,FALSE)</f>
        <v>#N/A</v>
      </c>
      <c r="F34" s="11" t="e">
        <f t="shared" si="0"/>
        <v>#N/A</v>
      </c>
      <c r="G34" s="15"/>
      <c r="H34" s="15"/>
      <c r="I34" s="5"/>
      <c r="J34" s="12">
        <f t="shared" si="1"/>
        <v>0</v>
      </c>
      <c r="K34" s="5"/>
      <c r="L34" s="17" t="str">
        <f t="shared" si="2"/>
        <v>125$</v>
      </c>
      <c r="M34" s="11" t="e">
        <f t="shared" si="3"/>
        <v>#N/A</v>
      </c>
      <c r="N34" s="4"/>
    </row>
    <row r="35" spans="1:14" x14ac:dyDescent="0.25">
      <c r="A35" s="8"/>
      <c r="B35" s="22"/>
      <c r="C35" s="4"/>
      <c r="D35" s="5"/>
      <c r="E35" s="11" t="e">
        <f>VLOOKUP(C35,PRODUITS!A31:B84,2,FALSE)</f>
        <v>#N/A</v>
      </c>
      <c r="F35" s="11" t="e">
        <f t="shared" si="0"/>
        <v>#N/A</v>
      </c>
      <c r="G35" s="15"/>
      <c r="H35" s="15"/>
      <c r="I35" s="5"/>
      <c r="J35" s="12">
        <f t="shared" si="1"/>
        <v>0</v>
      </c>
      <c r="K35" s="5"/>
      <c r="L35" s="17" t="str">
        <f t="shared" si="2"/>
        <v>125$</v>
      </c>
      <c r="M35" s="11" t="e">
        <f t="shared" si="3"/>
        <v>#N/A</v>
      </c>
      <c r="N35" s="4"/>
    </row>
    <row r="36" spans="1:14" x14ac:dyDescent="0.25">
      <c r="A36" s="8"/>
      <c r="B36" s="22"/>
      <c r="C36" s="4"/>
      <c r="D36" s="5"/>
      <c r="E36" s="11" t="e">
        <f>VLOOKUP(C36,PRODUITS!A32:B85,2,FALSE)</f>
        <v>#N/A</v>
      </c>
      <c r="F36" s="11" t="e">
        <f t="shared" si="0"/>
        <v>#N/A</v>
      </c>
      <c r="G36" s="15"/>
      <c r="H36" s="15"/>
      <c r="I36" s="5"/>
      <c r="J36" s="12">
        <f t="shared" si="1"/>
        <v>0</v>
      </c>
      <c r="K36" s="5"/>
      <c r="L36" s="17" t="str">
        <f t="shared" si="2"/>
        <v>125$</v>
      </c>
      <c r="M36" s="11" t="e">
        <f t="shared" si="3"/>
        <v>#N/A</v>
      </c>
      <c r="N36" s="4"/>
    </row>
  </sheetData>
  <autoFilter ref="A3:N36" xr:uid="{051E8169-33B1-4404-9620-4AF474CB9B87}"/>
  <mergeCells count="1">
    <mergeCell ref="A1:N2"/>
  </mergeCells>
  <dataValidations xWindow="1443" yWindow="345" count="3">
    <dataValidation type="list" allowBlank="1" showInputMessage="1" showErrorMessage="1" promptTitle="DINÉ" prompt="OUI OU NON" sqref="Q5" xr:uid="{80108034-949E-47D6-A377-9A79FB7673F2}">
      <formula1>$Q$5:$Q$6</formula1>
    </dataValidation>
    <dataValidation type="list" allowBlank="1" showInputMessage="1" showErrorMessage="1" promptTitle="DINÉ" prompt="OUI OU NON" sqref="Q6" xr:uid="{7C796CCA-AF36-490E-A65A-EF6781C535E1}">
      <formula1>$I$5:$I$36</formula1>
    </dataValidation>
    <dataValidation type="list" allowBlank="1" showInputMessage="1" showErrorMessage="1" sqref="I3 Q3" xr:uid="{C4953C70-45EA-4415-9918-A49CAABD0148}">
      <formula1>$I:$I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xWindow="1443" yWindow="345" count="2">
        <x14:dataValidation type="list" allowBlank="1" showInputMessage="1" showErrorMessage="1" xr:uid="{2C4D7655-0D0E-4922-87F5-943A62814B7D}">
          <x14:formula1>
            <xm:f>DÎNER!$A$2:$A$3</xm:f>
          </x14:formula1>
          <xm:sqref>I5:I36</xm:sqref>
        </x14:dataValidation>
        <x14:dataValidation type="list" allowBlank="1" showInputMessage="1" showErrorMessage="1" xr:uid="{12D478D1-D662-4EEA-B05D-7DAF9AB4393E}">
          <x14:formula1>
            <xm:f>PRODUITS!$A$1:$A$54</xm:f>
          </x14:formula1>
          <xm:sqref>C5:C36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A5BD9-590F-4ABA-91E0-9DD49358CB57}">
  <dimension ref="A1:B54"/>
  <sheetViews>
    <sheetView topLeftCell="A20" workbookViewId="0">
      <selection sqref="A1:XFD1"/>
    </sheetView>
  </sheetViews>
  <sheetFormatPr baseColWidth="10" defaultRowHeight="15" x14ac:dyDescent="0.25"/>
  <cols>
    <col min="1" max="1" width="52.140625" bestFit="1" customWidth="1"/>
    <col min="2" max="2" width="11.42578125" style="10"/>
  </cols>
  <sheetData>
    <row r="1" spans="1:2" x14ac:dyDescent="0.25">
      <c r="A1" s="4" t="s">
        <v>12</v>
      </c>
      <c r="B1" s="11">
        <v>106</v>
      </c>
    </row>
    <row r="2" spans="1:2" x14ac:dyDescent="0.25">
      <c r="A2" s="4" t="s">
        <v>13</v>
      </c>
      <c r="B2" s="11">
        <v>17.329999999999998</v>
      </c>
    </row>
    <row r="3" spans="1:2" x14ac:dyDescent="0.25">
      <c r="A3" s="4" t="s">
        <v>14</v>
      </c>
      <c r="B3" s="11">
        <v>450</v>
      </c>
    </row>
    <row r="4" spans="1:2" x14ac:dyDescent="0.25">
      <c r="A4" s="4" t="s">
        <v>15</v>
      </c>
      <c r="B4" s="11">
        <v>7</v>
      </c>
    </row>
    <row r="5" spans="1:2" x14ac:dyDescent="0.25">
      <c r="A5" s="4" t="s">
        <v>16</v>
      </c>
      <c r="B5" s="11">
        <v>168.67</v>
      </c>
    </row>
    <row r="6" spans="1:2" x14ac:dyDescent="0.25">
      <c r="A6" s="4" t="s">
        <v>17</v>
      </c>
      <c r="B6" s="11">
        <v>126.65</v>
      </c>
    </row>
    <row r="7" spans="1:2" x14ac:dyDescent="0.25">
      <c r="A7" s="4" t="s">
        <v>18</v>
      </c>
      <c r="B7" s="11">
        <v>94</v>
      </c>
    </row>
    <row r="8" spans="1:2" x14ac:dyDescent="0.25">
      <c r="A8" s="4" t="s">
        <v>19</v>
      </c>
      <c r="B8" s="11">
        <v>103.75</v>
      </c>
    </row>
    <row r="9" spans="1:2" x14ac:dyDescent="0.25">
      <c r="A9" s="4" t="s">
        <v>20</v>
      </c>
      <c r="B9" s="11">
        <v>54.69</v>
      </c>
    </row>
    <row r="10" spans="1:2" x14ac:dyDescent="0.25">
      <c r="A10" s="4" t="s">
        <v>21</v>
      </c>
      <c r="B10" s="11">
        <v>193.77</v>
      </c>
    </row>
    <row r="11" spans="1:2" x14ac:dyDescent="0.25">
      <c r="A11" s="4" t="s">
        <v>22</v>
      </c>
      <c r="B11" s="11">
        <v>151.29</v>
      </c>
    </row>
    <row r="12" spans="1:2" x14ac:dyDescent="0.25">
      <c r="A12" s="4" t="s">
        <v>23</v>
      </c>
      <c r="B12" s="11">
        <v>124.4</v>
      </c>
    </row>
    <row r="13" spans="1:2" x14ac:dyDescent="0.25">
      <c r="A13" s="4" t="s">
        <v>24</v>
      </c>
      <c r="B13" s="11">
        <v>170.58</v>
      </c>
    </row>
    <row r="14" spans="1:2" x14ac:dyDescent="0.25">
      <c r="A14" s="4" t="s">
        <v>25</v>
      </c>
      <c r="B14" s="11">
        <v>106.46</v>
      </c>
    </row>
    <row r="15" spans="1:2" x14ac:dyDescent="0.25">
      <c r="A15" s="4" t="s">
        <v>26</v>
      </c>
      <c r="B15" s="11">
        <v>82.84</v>
      </c>
    </row>
    <row r="16" spans="1:2" x14ac:dyDescent="0.25">
      <c r="A16" s="4" t="s">
        <v>27</v>
      </c>
      <c r="B16" s="11">
        <v>56.8</v>
      </c>
    </row>
    <row r="17" spans="1:2" x14ac:dyDescent="0.25">
      <c r="A17" s="4" t="s">
        <v>28</v>
      </c>
      <c r="B17" s="11">
        <v>93.95</v>
      </c>
    </row>
    <row r="18" spans="1:2" x14ac:dyDescent="0.25">
      <c r="A18" s="4" t="s">
        <v>29</v>
      </c>
      <c r="B18" s="11">
        <v>215</v>
      </c>
    </row>
    <row r="19" spans="1:2" x14ac:dyDescent="0.25">
      <c r="A19" s="4" t="s">
        <v>30</v>
      </c>
      <c r="B19" s="11">
        <v>497.16</v>
      </c>
    </row>
    <row r="20" spans="1:2" x14ac:dyDescent="0.25">
      <c r="A20" s="4" t="s">
        <v>31</v>
      </c>
      <c r="B20" s="11">
        <v>4</v>
      </c>
    </row>
    <row r="21" spans="1:2" x14ac:dyDescent="0.25">
      <c r="A21" s="4" t="s">
        <v>32</v>
      </c>
      <c r="B21" s="11">
        <v>338.04</v>
      </c>
    </row>
    <row r="22" spans="1:2" x14ac:dyDescent="0.25">
      <c r="A22" s="4" t="s">
        <v>33</v>
      </c>
      <c r="B22" s="11">
        <v>40</v>
      </c>
    </row>
    <row r="23" spans="1:2" x14ac:dyDescent="0.25">
      <c r="A23" s="4" t="s">
        <v>34</v>
      </c>
      <c r="B23" s="11">
        <v>40</v>
      </c>
    </row>
    <row r="24" spans="1:2" x14ac:dyDescent="0.25">
      <c r="A24" s="4" t="s">
        <v>35</v>
      </c>
      <c r="B24" s="11">
        <v>85</v>
      </c>
    </row>
    <row r="25" spans="1:2" x14ac:dyDescent="0.25">
      <c r="A25" s="4" t="s">
        <v>36</v>
      </c>
      <c r="B25" s="11">
        <v>75.19</v>
      </c>
    </row>
    <row r="26" spans="1:2" x14ac:dyDescent="0.25">
      <c r="A26" s="4" t="s">
        <v>37</v>
      </c>
      <c r="B26" s="11">
        <v>80</v>
      </c>
    </row>
    <row r="27" spans="1:2" x14ac:dyDescent="0.25">
      <c r="A27" s="4" t="s">
        <v>38</v>
      </c>
      <c r="B27" s="11">
        <v>80</v>
      </c>
    </row>
    <row r="28" spans="1:2" x14ac:dyDescent="0.25">
      <c r="A28" s="4" t="s">
        <v>39</v>
      </c>
      <c r="B28" s="11">
        <v>3.93</v>
      </c>
    </row>
    <row r="29" spans="1:2" x14ac:dyDescent="0.25">
      <c r="A29" s="4" t="s">
        <v>40</v>
      </c>
      <c r="B29" s="11">
        <v>750</v>
      </c>
    </row>
    <row r="30" spans="1:2" x14ac:dyDescent="0.25">
      <c r="A30" s="4" t="s">
        <v>41</v>
      </c>
      <c r="B30" s="11">
        <v>3.05</v>
      </c>
    </row>
    <row r="31" spans="1:2" x14ac:dyDescent="0.25">
      <c r="A31" s="4" t="s">
        <v>42</v>
      </c>
      <c r="B31" s="11">
        <v>3.14</v>
      </c>
    </row>
    <row r="32" spans="1:2" x14ac:dyDescent="0.25">
      <c r="A32" s="4" t="s">
        <v>43</v>
      </c>
      <c r="B32" s="11">
        <v>6.95</v>
      </c>
    </row>
    <row r="33" spans="1:2" x14ac:dyDescent="0.25">
      <c r="A33" s="4" t="s">
        <v>44</v>
      </c>
      <c r="B33" s="11">
        <v>4.7699999999999996</v>
      </c>
    </row>
    <row r="34" spans="1:2" x14ac:dyDescent="0.25">
      <c r="A34" s="4" t="s">
        <v>45</v>
      </c>
      <c r="B34" s="11">
        <v>6.43</v>
      </c>
    </row>
    <row r="35" spans="1:2" x14ac:dyDescent="0.25">
      <c r="A35" s="4" t="s">
        <v>46</v>
      </c>
      <c r="B35" s="11">
        <v>6.85</v>
      </c>
    </row>
    <row r="36" spans="1:2" x14ac:dyDescent="0.25">
      <c r="A36" s="4" t="s">
        <v>47</v>
      </c>
      <c r="B36" s="11">
        <v>6.43</v>
      </c>
    </row>
    <row r="37" spans="1:2" x14ac:dyDescent="0.25">
      <c r="A37" s="4" t="s">
        <v>48</v>
      </c>
      <c r="B37" s="11">
        <v>225.03</v>
      </c>
    </row>
    <row r="38" spans="1:2" x14ac:dyDescent="0.25">
      <c r="A38" s="4" t="s">
        <v>49</v>
      </c>
      <c r="B38" s="11">
        <v>4.78</v>
      </c>
    </row>
    <row r="39" spans="1:2" x14ac:dyDescent="0.25">
      <c r="A39" s="4" t="s">
        <v>50</v>
      </c>
      <c r="B39" s="11" t="s">
        <v>73</v>
      </c>
    </row>
    <row r="40" spans="1:2" x14ac:dyDescent="0.25">
      <c r="A40" s="4" t="s">
        <v>51</v>
      </c>
      <c r="B40" s="11">
        <v>271.89</v>
      </c>
    </row>
    <row r="41" spans="1:2" x14ac:dyDescent="0.25">
      <c r="A41" s="4" t="s">
        <v>52</v>
      </c>
      <c r="B41" s="11">
        <v>489.32</v>
      </c>
    </row>
    <row r="42" spans="1:2" x14ac:dyDescent="0.25">
      <c r="A42" s="4" t="s">
        <v>53</v>
      </c>
      <c r="B42" s="11">
        <v>115.39</v>
      </c>
    </row>
    <row r="43" spans="1:2" x14ac:dyDescent="0.25">
      <c r="A43" s="4" t="s">
        <v>54</v>
      </c>
      <c r="B43" s="11">
        <v>80</v>
      </c>
    </row>
    <row r="44" spans="1:2" x14ac:dyDescent="0.25">
      <c r="A44" s="4" t="s">
        <v>55</v>
      </c>
      <c r="B44" s="11">
        <v>200</v>
      </c>
    </row>
    <row r="45" spans="1:2" x14ac:dyDescent="0.25">
      <c r="A45" s="4" t="s">
        <v>56</v>
      </c>
      <c r="B45" s="11">
        <v>130.5</v>
      </c>
    </row>
    <row r="46" spans="1:2" x14ac:dyDescent="0.25">
      <c r="A46" s="4" t="s">
        <v>57</v>
      </c>
      <c r="B46" s="11">
        <v>230</v>
      </c>
    </row>
    <row r="47" spans="1:2" x14ac:dyDescent="0.25">
      <c r="A47" s="4" t="s">
        <v>58</v>
      </c>
      <c r="B47" s="11">
        <v>58.05</v>
      </c>
    </row>
    <row r="48" spans="1:2" x14ac:dyDescent="0.25">
      <c r="A48" s="4" t="s">
        <v>59</v>
      </c>
      <c r="B48" s="11" t="s">
        <v>73</v>
      </c>
    </row>
    <row r="49" spans="1:2" x14ac:dyDescent="0.25">
      <c r="A49" s="4" t="s">
        <v>60</v>
      </c>
      <c r="B49" s="11">
        <v>416.5</v>
      </c>
    </row>
    <row r="50" spans="1:2" x14ac:dyDescent="0.25">
      <c r="A50" s="4" t="s">
        <v>61</v>
      </c>
      <c r="B50" s="11">
        <v>174.41</v>
      </c>
    </row>
    <row r="51" spans="1:2" x14ac:dyDescent="0.25">
      <c r="A51" s="4" t="s">
        <v>62</v>
      </c>
      <c r="B51" s="11">
        <v>5.5</v>
      </c>
    </row>
    <row r="52" spans="1:2" x14ac:dyDescent="0.25">
      <c r="A52" s="4" t="s">
        <v>63</v>
      </c>
      <c r="B52" s="11">
        <v>5.01</v>
      </c>
    </row>
    <row r="53" spans="1:2" x14ac:dyDescent="0.25">
      <c r="A53" s="4" t="s">
        <v>64</v>
      </c>
      <c r="B53" s="11">
        <v>99.5</v>
      </c>
    </row>
    <row r="54" spans="1:2" x14ac:dyDescent="0.25">
      <c r="A54" s="4" t="s">
        <v>65</v>
      </c>
      <c r="B54" s="11">
        <v>79.5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A3D85-C09E-4663-B8D5-EAFA6F48D4B9}">
  <dimension ref="A2:A3"/>
  <sheetViews>
    <sheetView workbookViewId="0">
      <selection activeCell="A2" sqref="A2:A3"/>
    </sheetView>
  </sheetViews>
  <sheetFormatPr baseColWidth="10" defaultRowHeight="15" x14ac:dyDescent="0.25"/>
  <sheetData>
    <row r="2" spans="1:1" x14ac:dyDescent="0.25">
      <c r="A2" s="4" t="s">
        <v>9</v>
      </c>
    </row>
    <row r="3" spans="1:1" x14ac:dyDescent="0.25">
      <c r="A3" s="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2023</vt:lpstr>
      <vt:lpstr>PRODUITS</vt:lpstr>
      <vt:lpstr>DÎNER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Marie-Soleil Cyr</dc:creator>
  <cp:lastModifiedBy>Marie-Soleil Cyr</cp:lastModifiedBy>
  <dcterms:created xsi:type="dcterms:W3CDTF">2023-03-14T14:38:38Z</dcterms:created>
  <dcterms:modified xsi:type="dcterms:W3CDTF">2023-03-22T12:08:21Z</dcterms:modified>
</cp:coreProperties>
</file>