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c38a4a113f74869/batchi/à saisir/MACRO/"/>
    </mc:Choice>
  </mc:AlternateContent>
  <xr:revisionPtr revIDLastSave="1109" documentId="8_{5497AE8F-FB43-C340-A149-CCE8C7444C4F}" xr6:coauthVersionLast="47" xr6:coauthVersionMax="47" xr10:uidLastSave="{4D6AA5E8-CC14-414D-8DEA-A4D8B978312C}"/>
  <bookViews>
    <workbookView xWindow="3030" yWindow="3030" windowWidth="16020" windowHeight="10755" activeTab="1" xr2:uid="{00000000-000D-0000-FFFF-FFFF00000000}"/>
  </bookViews>
  <sheets>
    <sheet name="FINANCEMENT" sheetId="13" r:id="rId1"/>
    <sheet name="BUDGET" sheetId="1" r:id="rId2"/>
    <sheet name="gdlivretrie2022" sheetId="12" r:id="rId3"/>
    <sheet name="gdlivre2022" sheetId="11" r:id="rId4"/>
    <sheet name="gdlivretrie21" sheetId="9" r:id="rId5"/>
    <sheet name="gdlivre21" sheetId="10" r:id="rId6"/>
  </sheets>
  <definedNames>
    <definedName name="_1Excel_BuiltIn_Print_Area_1_1">#REF!</definedName>
    <definedName name="_xlnm._FilterDatabase" localSheetId="1" hidden="1">BUDGET!$B$20:$O$22</definedName>
    <definedName name="DEVIS">#REF!</definedName>
    <definedName name="Excel_BuiltIn_Print_Area_1">#REF!</definedName>
    <definedName name="Excel_BuiltIn_Print_Area_1_1">#REF!</definedName>
    <definedName name="_xlnm.Print_Titles" localSheetId="1">BUDGET!$22:$22</definedName>
    <definedName name="_xlnm.Print_Area" localSheetId="1">BUDGET!$A$2:$AD$43</definedName>
  </definedNames>
  <calcPr calcId="191028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2" l="1"/>
  <c r="AR38" i="1"/>
  <c r="AR28" i="1"/>
  <c r="AR29" i="1"/>
  <c r="AR30" i="1"/>
  <c r="AR31" i="1"/>
  <c r="AR32" i="1"/>
  <c r="AR33" i="1"/>
  <c r="AR34" i="1"/>
  <c r="AR27" i="1"/>
  <c r="K24" i="1"/>
  <c r="F29" i="13"/>
  <c r="F30" i="13"/>
  <c r="H24" i="13"/>
  <c r="G24" i="13"/>
  <c r="F24" i="13"/>
  <c r="E24" i="13"/>
  <c r="D24" i="13"/>
  <c r="C24" i="13"/>
  <c r="G25" i="13"/>
  <c r="A2" i="9"/>
  <c r="F2" i="9"/>
  <c r="I14" i="9"/>
  <c r="H14" i="9"/>
  <c r="F14" i="9"/>
  <c r="G14" i="9"/>
  <c r="J14" i="9"/>
  <c r="E14" i="9"/>
  <c r="D14" i="9"/>
  <c r="C14" i="9"/>
  <c r="B14" i="9"/>
  <c r="I13" i="9"/>
  <c r="H13" i="9"/>
  <c r="F13" i="9"/>
  <c r="E13" i="9"/>
  <c r="D13" i="9"/>
  <c r="C13" i="9"/>
  <c r="B13" i="9"/>
  <c r="I12" i="9"/>
  <c r="H12" i="9"/>
  <c r="F12" i="9"/>
  <c r="E12" i="9"/>
  <c r="D12" i="9"/>
  <c r="C12" i="9"/>
  <c r="B12" i="9"/>
  <c r="I11" i="9"/>
  <c r="H11" i="9"/>
  <c r="F11" i="9"/>
  <c r="G11" i="9"/>
  <c r="J11" i="9"/>
  <c r="E11" i="9"/>
  <c r="D11" i="9"/>
  <c r="C11" i="9"/>
  <c r="B11" i="9"/>
  <c r="I10" i="9"/>
  <c r="H10" i="9"/>
  <c r="F10" i="9"/>
  <c r="G10" i="9"/>
  <c r="J10" i="9"/>
  <c r="E10" i="9"/>
  <c r="D10" i="9"/>
  <c r="C10" i="9"/>
  <c r="B10" i="9"/>
  <c r="I9" i="9"/>
  <c r="H9" i="9"/>
  <c r="F9" i="9"/>
  <c r="E9" i="9"/>
  <c r="D9" i="9"/>
  <c r="C9" i="9"/>
  <c r="B9" i="9"/>
  <c r="I8" i="9"/>
  <c r="H8" i="9"/>
  <c r="F8" i="9"/>
  <c r="E8" i="9"/>
  <c r="D8" i="9"/>
  <c r="C8" i="9"/>
  <c r="B8" i="9"/>
  <c r="I7" i="9"/>
  <c r="H7" i="9"/>
  <c r="F7" i="9"/>
  <c r="E7" i="9"/>
  <c r="D7" i="9"/>
  <c r="C7" i="9"/>
  <c r="B7" i="9"/>
  <c r="I6" i="9"/>
  <c r="H6" i="9"/>
  <c r="F6" i="9"/>
  <c r="G6" i="9"/>
  <c r="J6" i="9"/>
  <c r="E6" i="9"/>
  <c r="D6" i="9"/>
  <c r="C6" i="9"/>
  <c r="B6" i="9"/>
  <c r="I5" i="9"/>
  <c r="H5" i="9"/>
  <c r="F5" i="9"/>
  <c r="E5" i="9"/>
  <c r="D5" i="9"/>
  <c r="C5" i="9"/>
  <c r="B5" i="9"/>
  <c r="I4" i="9"/>
  <c r="H4" i="9"/>
  <c r="F4" i="9"/>
  <c r="G4" i="9"/>
  <c r="J4" i="9"/>
  <c r="E4" i="9"/>
  <c r="D4" i="9"/>
  <c r="C4" i="9"/>
  <c r="B4" i="9"/>
  <c r="I3" i="9"/>
  <c r="H3" i="9"/>
  <c r="F3" i="9"/>
  <c r="G3" i="9"/>
  <c r="J3" i="9"/>
  <c r="E3" i="9"/>
  <c r="D3" i="9"/>
  <c r="C3" i="9"/>
  <c r="B3" i="9"/>
  <c r="I2" i="9"/>
  <c r="H2" i="9"/>
  <c r="G2" i="9"/>
  <c r="E2" i="9"/>
  <c r="D2" i="9"/>
  <c r="C2" i="9"/>
  <c r="B2" i="9"/>
  <c r="A14" i="9"/>
  <c r="G13" i="9"/>
  <c r="J13" i="9"/>
  <c r="A13" i="9"/>
  <c r="G12" i="9"/>
  <c r="J12" i="9"/>
  <c r="A12" i="9"/>
  <c r="A11" i="9"/>
  <c r="A10" i="9"/>
  <c r="G9" i="9"/>
  <c r="J9" i="9"/>
  <c r="A9" i="9"/>
  <c r="G8" i="9"/>
  <c r="J8" i="9"/>
  <c r="A8" i="9"/>
  <c r="G7" i="9"/>
  <c r="J7" i="9"/>
  <c r="A7" i="9"/>
  <c r="A6" i="9"/>
  <c r="G5" i="9"/>
  <c r="J5" i="9"/>
  <c r="A5" i="9"/>
  <c r="A4" i="9"/>
  <c r="A3" i="9"/>
  <c r="BL36" i="1"/>
  <c r="J2" i="9"/>
  <c r="AT38" i="1"/>
  <c r="AT36" i="1"/>
  <c r="AT27" i="1"/>
  <c r="AT34" i="1"/>
  <c r="AT33" i="1"/>
  <c r="AT32" i="1"/>
  <c r="AT31" i="1"/>
  <c r="AT30" i="1"/>
  <c r="AT29" i="1"/>
  <c r="AT28" i="1"/>
  <c r="AL41" i="1"/>
  <c r="AK41" i="1"/>
  <c r="AJ41" i="1"/>
  <c r="BE36" i="1"/>
  <c r="BF36" i="1"/>
  <c r="BG36" i="1"/>
  <c r="BD36" i="1"/>
  <c r="AY36" i="1"/>
  <c r="AR36" i="1"/>
  <c r="AF36" i="1"/>
  <c r="N38" i="1"/>
  <c r="N36" i="1"/>
  <c r="N34" i="1"/>
  <c r="N33" i="1"/>
  <c r="N32" i="1"/>
  <c r="N31" i="1"/>
  <c r="N30" i="1"/>
  <c r="N29" i="1"/>
  <c r="N28" i="1"/>
  <c r="N27" i="1"/>
  <c r="I34" i="1"/>
  <c r="AH36" i="1"/>
  <c r="H34" i="1"/>
  <c r="AG36" i="1"/>
  <c r="AB27" i="1"/>
  <c r="AA27" i="1"/>
  <c r="AB28" i="1"/>
  <c r="AA28" i="1"/>
  <c r="AB29" i="1"/>
  <c r="AA29" i="1"/>
  <c r="AB30" i="1"/>
  <c r="AA30" i="1"/>
  <c r="AB31" i="1"/>
  <c r="AA31" i="1"/>
  <c r="AB32" i="1"/>
  <c r="AA32" i="1"/>
  <c r="AB33" i="1"/>
  <c r="AA33" i="1"/>
  <c r="AB34" i="1"/>
  <c r="AA34" i="1"/>
  <c r="AB38" i="1"/>
  <c r="AA38" i="1"/>
  <c r="V27" i="1"/>
  <c r="U27" i="1"/>
  <c r="V28" i="1"/>
  <c r="U28" i="1"/>
  <c r="V29" i="1"/>
  <c r="U29" i="1"/>
  <c r="V30" i="1"/>
  <c r="U30" i="1"/>
  <c r="V31" i="1"/>
  <c r="U31" i="1"/>
  <c r="V32" i="1"/>
  <c r="U32" i="1"/>
  <c r="V33" i="1"/>
  <c r="U33" i="1"/>
  <c r="V34" i="1"/>
  <c r="U34" i="1"/>
  <c r="V38" i="1"/>
  <c r="U38" i="1"/>
  <c r="Z27" i="1"/>
  <c r="Z28" i="1"/>
  <c r="Z29" i="1"/>
  <c r="Z30" i="1"/>
  <c r="Z31" i="1"/>
  <c r="Z32" i="1"/>
  <c r="Z33" i="1"/>
  <c r="Z34" i="1"/>
  <c r="Z38" i="1"/>
  <c r="Z36" i="1"/>
  <c r="I27" i="1"/>
  <c r="I28" i="1"/>
  <c r="I29" i="1"/>
  <c r="I30" i="1"/>
  <c r="I31" i="1"/>
  <c r="I32" i="1"/>
  <c r="I33" i="1"/>
  <c r="I38" i="1"/>
  <c r="H28" i="1"/>
  <c r="H30" i="1"/>
  <c r="H31" i="1"/>
  <c r="H32" i="1"/>
  <c r="H33" i="1"/>
  <c r="H38" i="1"/>
  <c r="AL39" i="1"/>
  <c r="AK39" i="1"/>
  <c r="AJ39" i="1"/>
  <c r="AL38" i="1"/>
  <c r="AJ38" i="1"/>
  <c r="AL37" i="1"/>
  <c r="AK37" i="1"/>
  <c r="AJ37" i="1"/>
  <c r="AL36" i="1"/>
  <c r="AK36" i="1"/>
  <c r="AJ36" i="1"/>
  <c r="AL35" i="1"/>
  <c r="AK35" i="1"/>
  <c r="AJ35" i="1"/>
  <c r="AL34" i="1"/>
  <c r="AJ34" i="1"/>
  <c r="AL33" i="1"/>
  <c r="AJ33" i="1"/>
  <c r="AL32" i="1"/>
  <c r="AJ32" i="1"/>
  <c r="AL31" i="1"/>
  <c r="AJ31" i="1"/>
  <c r="AL30" i="1"/>
  <c r="AJ30" i="1"/>
  <c r="AL29" i="1"/>
  <c r="AJ29" i="1"/>
  <c r="AL28" i="1"/>
  <c r="AJ28" i="1"/>
  <c r="AL27" i="1"/>
  <c r="AJ27" i="1"/>
  <c r="I24" i="13"/>
  <c r="I40" i="12"/>
  <c r="H40" i="12"/>
  <c r="F40" i="12"/>
  <c r="G40" i="12"/>
  <c r="J40" i="12"/>
  <c r="E40" i="12"/>
  <c r="D40" i="12"/>
  <c r="C40" i="12"/>
  <c r="B40" i="12"/>
  <c r="A40" i="12"/>
  <c r="I39" i="12"/>
  <c r="H39" i="12"/>
  <c r="F39" i="12"/>
  <c r="G39" i="12"/>
  <c r="J39" i="12"/>
  <c r="E39" i="12"/>
  <c r="D39" i="12"/>
  <c r="C39" i="12"/>
  <c r="B39" i="12"/>
  <c r="A39" i="12"/>
  <c r="I38" i="12"/>
  <c r="H38" i="12"/>
  <c r="F38" i="12"/>
  <c r="G38" i="12"/>
  <c r="J38" i="12"/>
  <c r="E38" i="12"/>
  <c r="D38" i="12"/>
  <c r="C38" i="12"/>
  <c r="B38" i="12"/>
  <c r="A38" i="12"/>
  <c r="I37" i="12"/>
  <c r="H37" i="12"/>
  <c r="F37" i="12"/>
  <c r="G37" i="12"/>
  <c r="J37" i="12"/>
  <c r="E37" i="12"/>
  <c r="D37" i="12"/>
  <c r="C37" i="12"/>
  <c r="B37" i="12"/>
  <c r="A37" i="12"/>
  <c r="I36" i="12"/>
  <c r="H36" i="12"/>
  <c r="F36" i="12"/>
  <c r="G36" i="12"/>
  <c r="J36" i="12"/>
  <c r="E36" i="12"/>
  <c r="D36" i="12"/>
  <c r="C36" i="12"/>
  <c r="B36" i="12"/>
  <c r="A36" i="12"/>
  <c r="I35" i="12"/>
  <c r="H35" i="12"/>
  <c r="F35" i="12"/>
  <c r="G35" i="12"/>
  <c r="J35" i="12"/>
  <c r="E35" i="12"/>
  <c r="D35" i="12"/>
  <c r="C35" i="12"/>
  <c r="B35" i="12"/>
  <c r="A35" i="12"/>
  <c r="I34" i="12"/>
  <c r="H34" i="12"/>
  <c r="F34" i="12"/>
  <c r="G34" i="12"/>
  <c r="J34" i="12"/>
  <c r="E34" i="12"/>
  <c r="D34" i="12"/>
  <c r="C34" i="12"/>
  <c r="B34" i="12"/>
  <c r="A34" i="12"/>
  <c r="I33" i="12"/>
  <c r="H33" i="12"/>
  <c r="F33" i="12"/>
  <c r="G33" i="12"/>
  <c r="J33" i="12"/>
  <c r="E33" i="12"/>
  <c r="D33" i="12"/>
  <c r="C33" i="12"/>
  <c r="B33" i="12"/>
  <c r="A33" i="12"/>
  <c r="I32" i="12"/>
  <c r="H32" i="12"/>
  <c r="F32" i="12"/>
  <c r="G32" i="12"/>
  <c r="J32" i="12"/>
  <c r="E32" i="12"/>
  <c r="D32" i="12"/>
  <c r="C32" i="12"/>
  <c r="B32" i="12"/>
  <c r="A32" i="12"/>
  <c r="I31" i="12"/>
  <c r="H31" i="12"/>
  <c r="F31" i="12"/>
  <c r="G31" i="12"/>
  <c r="J31" i="12"/>
  <c r="E31" i="12"/>
  <c r="D31" i="12"/>
  <c r="C31" i="12"/>
  <c r="B31" i="12"/>
  <c r="A31" i="12"/>
  <c r="I30" i="12"/>
  <c r="H30" i="12"/>
  <c r="F30" i="12"/>
  <c r="G30" i="12"/>
  <c r="J30" i="12"/>
  <c r="E30" i="12"/>
  <c r="D30" i="12"/>
  <c r="C30" i="12"/>
  <c r="B30" i="12"/>
  <c r="A30" i="12"/>
  <c r="I29" i="12"/>
  <c r="H29" i="12"/>
  <c r="F29" i="12"/>
  <c r="G29" i="12"/>
  <c r="J29" i="12"/>
  <c r="E29" i="12"/>
  <c r="D29" i="12"/>
  <c r="C29" i="12"/>
  <c r="B29" i="12"/>
  <c r="A29" i="12"/>
  <c r="I28" i="12"/>
  <c r="H28" i="12"/>
  <c r="F28" i="12"/>
  <c r="G28" i="12"/>
  <c r="J28" i="12"/>
  <c r="E28" i="12"/>
  <c r="D28" i="12"/>
  <c r="C28" i="12"/>
  <c r="B28" i="12"/>
  <c r="A28" i="12"/>
  <c r="I27" i="12"/>
  <c r="H27" i="12"/>
  <c r="F27" i="12"/>
  <c r="G27" i="12"/>
  <c r="J27" i="12"/>
  <c r="E27" i="12"/>
  <c r="D27" i="12"/>
  <c r="C27" i="12"/>
  <c r="B27" i="12"/>
  <c r="A27" i="12"/>
  <c r="I26" i="12"/>
  <c r="H26" i="12"/>
  <c r="F26" i="12"/>
  <c r="G26" i="12"/>
  <c r="J26" i="12"/>
  <c r="E26" i="12"/>
  <c r="D26" i="12"/>
  <c r="C26" i="12"/>
  <c r="B26" i="12"/>
  <c r="A26" i="12"/>
  <c r="I25" i="12"/>
  <c r="H25" i="12"/>
  <c r="F25" i="12"/>
  <c r="G25" i="12"/>
  <c r="J25" i="12"/>
  <c r="E25" i="12"/>
  <c r="D25" i="12"/>
  <c r="C25" i="12"/>
  <c r="B25" i="12"/>
  <c r="A25" i="12"/>
  <c r="I24" i="12"/>
  <c r="H24" i="12"/>
  <c r="F24" i="12"/>
  <c r="G24" i="12"/>
  <c r="J24" i="12"/>
  <c r="E24" i="12"/>
  <c r="D24" i="12"/>
  <c r="C24" i="12"/>
  <c r="B24" i="12"/>
  <c r="A24" i="12"/>
  <c r="I23" i="12"/>
  <c r="H23" i="12"/>
  <c r="F23" i="12"/>
  <c r="G23" i="12"/>
  <c r="J23" i="12"/>
  <c r="E23" i="12"/>
  <c r="D23" i="12"/>
  <c r="C23" i="12"/>
  <c r="B23" i="12"/>
  <c r="A23" i="12"/>
  <c r="I22" i="12"/>
  <c r="H22" i="12"/>
  <c r="F22" i="12"/>
  <c r="G22" i="12"/>
  <c r="J22" i="12"/>
  <c r="E22" i="12"/>
  <c r="D22" i="12"/>
  <c r="C22" i="12"/>
  <c r="B22" i="12"/>
  <c r="A22" i="12"/>
  <c r="I21" i="12"/>
  <c r="H21" i="12"/>
  <c r="F21" i="12"/>
  <c r="G21" i="12"/>
  <c r="J21" i="12"/>
  <c r="E21" i="12"/>
  <c r="D21" i="12"/>
  <c r="C21" i="12"/>
  <c r="B21" i="12"/>
  <c r="A21" i="12"/>
  <c r="I20" i="12"/>
  <c r="H20" i="12"/>
  <c r="F20" i="12"/>
  <c r="G20" i="12"/>
  <c r="J20" i="12"/>
  <c r="E20" i="12"/>
  <c r="D20" i="12"/>
  <c r="C20" i="12"/>
  <c r="B20" i="12"/>
  <c r="A20" i="12"/>
  <c r="I19" i="12"/>
  <c r="H19" i="12"/>
  <c r="F19" i="12"/>
  <c r="G19" i="12"/>
  <c r="J19" i="12"/>
  <c r="E19" i="12"/>
  <c r="D19" i="12"/>
  <c r="C19" i="12"/>
  <c r="B19" i="12"/>
  <c r="A19" i="12"/>
  <c r="I18" i="12"/>
  <c r="H18" i="12"/>
  <c r="F18" i="12"/>
  <c r="G18" i="12"/>
  <c r="J18" i="12"/>
  <c r="E18" i="12"/>
  <c r="D18" i="12"/>
  <c r="C18" i="12"/>
  <c r="B18" i="12"/>
  <c r="A18" i="12"/>
  <c r="I17" i="12"/>
  <c r="H17" i="12"/>
  <c r="F17" i="12"/>
  <c r="G17" i="12"/>
  <c r="J17" i="12"/>
  <c r="E17" i="12"/>
  <c r="D17" i="12"/>
  <c r="C17" i="12"/>
  <c r="B17" i="12"/>
  <c r="A17" i="12"/>
  <c r="I16" i="12"/>
  <c r="H16" i="12"/>
  <c r="F16" i="12"/>
  <c r="G16" i="12"/>
  <c r="J16" i="12"/>
  <c r="E16" i="12"/>
  <c r="D16" i="12"/>
  <c r="C16" i="12"/>
  <c r="B16" i="12"/>
  <c r="A16" i="12"/>
  <c r="I15" i="12"/>
  <c r="H15" i="12"/>
  <c r="F15" i="12"/>
  <c r="G15" i="12"/>
  <c r="J15" i="12"/>
  <c r="E15" i="12"/>
  <c r="D15" i="12"/>
  <c r="C15" i="12"/>
  <c r="B15" i="12"/>
  <c r="A15" i="12"/>
  <c r="I14" i="12"/>
  <c r="H14" i="12"/>
  <c r="F14" i="12"/>
  <c r="G14" i="12"/>
  <c r="J14" i="12"/>
  <c r="E14" i="12"/>
  <c r="D14" i="12"/>
  <c r="C14" i="12"/>
  <c r="B14" i="12"/>
  <c r="A14" i="12"/>
  <c r="I13" i="12"/>
  <c r="H13" i="12"/>
  <c r="F13" i="12"/>
  <c r="G13" i="12"/>
  <c r="J13" i="12"/>
  <c r="E13" i="12"/>
  <c r="D13" i="12"/>
  <c r="C13" i="12"/>
  <c r="B13" i="12"/>
  <c r="A13" i="12"/>
  <c r="I12" i="12"/>
  <c r="H12" i="12"/>
  <c r="F12" i="12"/>
  <c r="G12" i="12"/>
  <c r="J12" i="12"/>
  <c r="E12" i="12"/>
  <c r="D12" i="12"/>
  <c r="C12" i="12"/>
  <c r="B12" i="12"/>
  <c r="A12" i="12"/>
  <c r="I11" i="12"/>
  <c r="H11" i="12"/>
  <c r="F11" i="12"/>
  <c r="G11" i="12"/>
  <c r="J11" i="12"/>
  <c r="E11" i="12"/>
  <c r="D11" i="12"/>
  <c r="C11" i="12"/>
  <c r="B11" i="12"/>
  <c r="A11" i="12"/>
  <c r="I10" i="12"/>
  <c r="H10" i="12"/>
  <c r="F10" i="12"/>
  <c r="G10" i="12"/>
  <c r="J10" i="12"/>
  <c r="E10" i="12"/>
  <c r="D10" i="12"/>
  <c r="C10" i="12"/>
  <c r="B10" i="12"/>
  <c r="A10" i="12"/>
  <c r="I9" i="12"/>
  <c r="H9" i="12"/>
  <c r="F9" i="12"/>
  <c r="G9" i="12"/>
  <c r="J9" i="12"/>
  <c r="E9" i="12"/>
  <c r="D9" i="12"/>
  <c r="C9" i="12"/>
  <c r="B9" i="12"/>
  <c r="A9" i="12"/>
  <c r="I8" i="12"/>
  <c r="H8" i="12"/>
  <c r="F8" i="12"/>
  <c r="G8" i="12"/>
  <c r="J8" i="12"/>
  <c r="E8" i="12"/>
  <c r="D8" i="12"/>
  <c r="C8" i="12"/>
  <c r="B8" i="12"/>
  <c r="A8" i="12"/>
  <c r="I7" i="12"/>
  <c r="H7" i="12"/>
  <c r="F7" i="12"/>
  <c r="G7" i="12"/>
  <c r="J7" i="12"/>
  <c r="E7" i="12"/>
  <c r="D7" i="12"/>
  <c r="C7" i="12"/>
  <c r="B7" i="12"/>
  <c r="A7" i="12"/>
  <c r="I6" i="12"/>
  <c r="H6" i="12"/>
  <c r="F6" i="12"/>
  <c r="G6" i="12"/>
  <c r="J6" i="12"/>
  <c r="E6" i="12"/>
  <c r="D6" i="12"/>
  <c r="C6" i="12"/>
  <c r="B6" i="12"/>
  <c r="A6" i="12"/>
  <c r="I5" i="12"/>
  <c r="H5" i="12"/>
  <c r="F5" i="12"/>
  <c r="G5" i="12"/>
  <c r="J5" i="12"/>
  <c r="E5" i="12"/>
  <c r="D5" i="12"/>
  <c r="C5" i="12"/>
  <c r="B5" i="12"/>
  <c r="A5" i="12"/>
  <c r="I4" i="12"/>
  <c r="H4" i="12"/>
  <c r="F4" i="12"/>
  <c r="G4" i="12"/>
  <c r="J4" i="12"/>
  <c r="E4" i="12"/>
  <c r="D4" i="12"/>
  <c r="C4" i="12"/>
  <c r="B4" i="12"/>
  <c r="A4" i="12"/>
  <c r="I3" i="12"/>
  <c r="H3" i="12"/>
  <c r="F3" i="12"/>
  <c r="G3" i="12"/>
  <c r="J3" i="12"/>
  <c r="E3" i="12"/>
  <c r="D3" i="12"/>
  <c r="C3" i="12"/>
  <c r="B3" i="12"/>
  <c r="A3" i="12"/>
  <c r="I2" i="12"/>
  <c r="H2" i="12"/>
  <c r="H42" i="12"/>
  <c r="B2" i="12"/>
  <c r="C2" i="12"/>
  <c r="D2" i="12"/>
  <c r="E2" i="12"/>
  <c r="F2" i="12"/>
  <c r="A2" i="12"/>
  <c r="H42" i="11"/>
  <c r="G42" i="11"/>
  <c r="G16" i="10"/>
  <c r="H16" i="10"/>
  <c r="H16" i="9"/>
  <c r="G43" i="11"/>
  <c r="AU29" i="1"/>
  <c r="AU28" i="1"/>
  <c r="AU38" i="1"/>
  <c r="AU36" i="1"/>
  <c r="AU27" i="1"/>
  <c r="AU34" i="1"/>
  <c r="AU33" i="1"/>
  <c r="AU32" i="1"/>
  <c r="AU31" i="1"/>
  <c r="AU30" i="1"/>
  <c r="J2" i="12"/>
  <c r="G17" i="10"/>
  <c r="J33" i="1"/>
  <c r="J28" i="1"/>
  <c r="J32" i="1"/>
  <c r="J27" i="1"/>
  <c r="J31" i="1"/>
  <c r="J38" i="1"/>
  <c r="J30" i="1"/>
  <c r="J34" i="1"/>
  <c r="K34" i="1"/>
  <c r="W34" i="1"/>
  <c r="AC29" i="1"/>
  <c r="W32" i="1"/>
  <c r="H36" i="1"/>
  <c r="J29" i="1"/>
  <c r="W30" i="1"/>
  <c r="AC33" i="1"/>
  <c r="AC31" i="1"/>
  <c r="K30" i="1"/>
  <c r="O30" i="1"/>
  <c r="AC38" i="1"/>
  <c r="AC36" i="1"/>
  <c r="AC27" i="1"/>
  <c r="W28" i="1"/>
  <c r="O34" i="1"/>
  <c r="K31" i="1"/>
  <c r="O31" i="1"/>
  <c r="AV29" i="1"/>
  <c r="AW29" i="1"/>
  <c r="AX29" i="1"/>
  <c r="P29" i="1"/>
  <c r="AV30" i="1"/>
  <c r="AK34" i="1"/>
  <c r="W38" i="1"/>
  <c r="W36" i="1"/>
  <c r="W33" i="1"/>
  <c r="AD33" i="1"/>
  <c r="W31" i="1"/>
  <c r="W27" i="1"/>
  <c r="AC32" i="1"/>
  <c r="AD32" i="1"/>
  <c r="AC30" i="1"/>
  <c r="AD30" i="1"/>
  <c r="AC28" i="1"/>
  <c r="AD28" i="1"/>
  <c r="AV28" i="1"/>
  <c r="AW28" i="1"/>
  <c r="K29" i="1"/>
  <c r="O29" i="1"/>
  <c r="AK29" i="1"/>
  <c r="AK32" i="1"/>
  <c r="AK31" i="1"/>
  <c r="AK27" i="1"/>
  <c r="W29" i="1"/>
  <c r="AD29" i="1"/>
  <c r="AC34" i="1"/>
  <c r="AD34" i="1"/>
  <c r="AV33" i="1"/>
  <c r="AW33" i="1"/>
  <c r="AK30" i="1"/>
  <c r="K27" i="1"/>
  <c r="O27" i="1"/>
  <c r="AV38" i="1"/>
  <c r="AW38" i="1"/>
  <c r="K32" i="1"/>
  <c r="O32" i="1"/>
  <c r="K28" i="1"/>
  <c r="O28" i="1"/>
  <c r="AV32" i="1"/>
  <c r="AW32" i="1"/>
  <c r="AV31" i="1"/>
  <c r="AW31" i="1"/>
  <c r="AV34" i="1"/>
  <c r="AW34" i="1"/>
  <c r="K38" i="1"/>
  <c r="AK38" i="1"/>
  <c r="AV27" i="1"/>
  <c r="AW27" i="1"/>
  <c r="K33" i="1"/>
  <c r="O33" i="1"/>
  <c r="AK33" i="1"/>
  <c r="AK28" i="1"/>
  <c r="AD31" i="1"/>
  <c r="AD27" i="1"/>
  <c r="AX28" i="1"/>
  <c r="AW30" i="1"/>
  <c r="AX30" i="1"/>
  <c r="AX33" i="1"/>
  <c r="AD38" i="1"/>
  <c r="AD36" i="1"/>
  <c r="AX31" i="1"/>
  <c r="AX34" i="1"/>
  <c r="AV36" i="1"/>
  <c r="AW36" i="1"/>
  <c r="AX32" i="1"/>
  <c r="BH28" i="1"/>
  <c r="BI28" i="1"/>
  <c r="BA28" i="1"/>
  <c r="BH29" i="1"/>
  <c r="BI29" i="1"/>
  <c r="BA29" i="1"/>
  <c r="BH31" i="1"/>
  <c r="BI31" i="1"/>
  <c r="K36" i="1"/>
  <c r="O38" i="1"/>
  <c r="BH33" i="1"/>
  <c r="BI33" i="1"/>
  <c r="P32" i="1"/>
  <c r="P28" i="1"/>
  <c r="BA33" i="1"/>
  <c r="P30" i="1"/>
  <c r="P31" i="1"/>
  <c r="BA34" i="1"/>
  <c r="P34" i="1"/>
  <c r="P33" i="1"/>
  <c r="BH30" i="1"/>
  <c r="BI30" i="1"/>
  <c r="BA30" i="1"/>
  <c r="O36" i="1"/>
  <c r="AY41" i="1"/>
  <c r="BA31" i="1"/>
  <c r="BL41" i="1"/>
  <c r="AF41" i="1"/>
  <c r="BH34" i="1"/>
  <c r="BI34" i="1"/>
  <c r="AR41" i="1"/>
  <c r="AG41" i="1"/>
  <c r="BE41" i="1"/>
  <c r="BD41" i="1"/>
  <c r="BF41" i="1"/>
  <c r="AH41" i="1"/>
  <c r="BG41" i="1"/>
  <c r="AX38" i="1"/>
  <c r="BA32" i="1"/>
  <c r="BH32" i="1"/>
  <c r="BI32" i="1"/>
  <c r="AX27" i="1"/>
  <c r="P27" i="1"/>
  <c r="BA38" i="1"/>
  <c r="BA36" i="1"/>
  <c r="P38" i="1"/>
  <c r="P36" i="1"/>
  <c r="N41" i="1"/>
  <c r="AT41" i="1"/>
  <c r="AX36" i="1"/>
  <c r="Z41" i="1"/>
  <c r="BH38" i="1"/>
  <c r="BI38" i="1"/>
  <c r="BI36" i="1"/>
  <c r="H41" i="1"/>
  <c r="AU41" i="1"/>
  <c r="BA27" i="1"/>
  <c r="BH27" i="1"/>
  <c r="AC41" i="1"/>
  <c r="BH36" i="1"/>
  <c r="W41" i="1"/>
  <c r="O41" i="1"/>
  <c r="AV41" i="1"/>
  <c r="BI27" i="1"/>
  <c r="K41" i="1"/>
  <c r="AD41" i="1"/>
  <c r="AW41" i="1"/>
  <c r="P41" i="1"/>
  <c r="AX41" i="1"/>
  <c r="BA41" i="1"/>
  <c r="BI41" i="1"/>
  <c r="BJ41" i="1"/>
  <c r="BH41" i="1"/>
</calcChain>
</file>

<file path=xl/sharedStrings.xml><?xml version="1.0" encoding="utf-8"?>
<sst xmlns="http://schemas.openxmlformats.org/spreadsheetml/2006/main" count="219" uniqueCount="152">
  <si>
    <t xml:space="preserve">title : </t>
  </si>
  <si>
    <t xml:space="preserve">producers : </t>
  </si>
  <si>
    <t xml:space="preserve">director: </t>
  </si>
  <si>
    <t xml:space="preserve">duration : </t>
  </si>
  <si>
    <t xml:space="preserve">versions : </t>
  </si>
  <si>
    <t xml:space="preserve">shooting format : </t>
  </si>
  <si>
    <t xml:space="preserve">delivery format : </t>
  </si>
  <si>
    <t xml:space="preserve">titre : </t>
  </si>
  <si>
    <t xml:space="preserve">producteurs : </t>
  </si>
  <si>
    <t>auteur-réalisateur :</t>
  </si>
  <si>
    <t xml:space="preserve">durée : </t>
  </si>
  <si>
    <t xml:space="preserve">format tournage : </t>
  </si>
  <si>
    <t xml:space="preserve">format livraison : </t>
  </si>
  <si>
    <t xml:space="preserve">durée de tournage : </t>
  </si>
  <si>
    <t>shooting duration :</t>
  </si>
  <si>
    <t xml:space="preserve">durée de post production : </t>
  </si>
  <si>
    <t xml:space="preserve">post-production duration : </t>
  </si>
  <si>
    <t>DEVIS PREVISIONNEL EN €</t>
  </si>
  <si>
    <t>DEVIS PREVISIONNEL EN DEVISES</t>
  </si>
  <si>
    <t>BK</t>
  </si>
  <si>
    <t>COPRO ETRANGER</t>
  </si>
  <si>
    <t>COPRO XXX €</t>
  </si>
  <si>
    <t xml:space="preserve">TOTAL  </t>
  </si>
  <si>
    <t>COMPTA</t>
  </si>
  <si>
    <t>TRESO</t>
  </si>
  <si>
    <t>DEVIS DE PRODUCTION</t>
  </si>
  <si>
    <t>nom détail</t>
  </si>
  <si>
    <t>Unit</t>
  </si>
  <si>
    <t>Qt</t>
  </si>
  <si>
    <t>PU €</t>
  </si>
  <si>
    <t>Total €</t>
  </si>
  <si>
    <t>PU € (hors€)</t>
  </si>
  <si>
    <t>Total € (hors€)</t>
  </si>
  <si>
    <t>Qua</t>
  </si>
  <si>
    <t>PU € (xx€)</t>
  </si>
  <si>
    <t>Total € (xx€)</t>
  </si>
  <si>
    <t>Total €uros (BK+hors€+xx€)</t>
  </si>
  <si>
    <t>PRODUCTION BUDGET</t>
  </si>
  <si>
    <t>name detail</t>
  </si>
  <si>
    <t>PU $</t>
  </si>
  <si>
    <t>Total $</t>
  </si>
  <si>
    <t xml:space="preserve">PU $ </t>
  </si>
  <si>
    <t>Total $ (hors€)</t>
  </si>
  <si>
    <t>PU $ (xx€)</t>
  </si>
  <si>
    <t>Total $ (xx€)</t>
  </si>
  <si>
    <t>Total $ (BK+hors€+xx€)</t>
  </si>
  <si>
    <t>dépenses françaises</t>
  </si>
  <si>
    <t>dépenses éligibles X</t>
  </si>
  <si>
    <t>dépenses région X</t>
  </si>
  <si>
    <t>colonne de vérification LPV</t>
  </si>
  <si>
    <t>colonne de vérification hors€</t>
  </si>
  <si>
    <t>colonne de vérification xx€</t>
  </si>
  <si>
    <t>DEVIS CASH</t>
  </si>
  <si>
    <t>DELTA</t>
  </si>
  <si>
    <t>ANALYTIQUE 2021</t>
  </si>
  <si>
    <t>ANALYTIQUE 2022</t>
  </si>
  <si>
    <t>TOTAL COMPTA</t>
  </si>
  <si>
    <t>RESTE A ENGAGER</t>
  </si>
  <si>
    <t>COUT CASH</t>
  </si>
  <si>
    <t>COUT INTERNE</t>
  </si>
  <si>
    <t>COUT TOTAL cash + interne</t>
  </si>
  <si>
    <t>DEJA PAYE</t>
  </si>
  <si>
    <t>xxx</t>
  </si>
  <si>
    <t>A VENIR</t>
  </si>
  <si>
    <t>TOTAL</t>
  </si>
  <si>
    <t>colonne vierge</t>
  </si>
  <si>
    <t>Rate $/Euro</t>
  </si>
  <si>
    <t>rate Euro/$</t>
  </si>
  <si>
    <t>DEVIS RECAPITULATIF</t>
  </si>
  <si>
    <t xml:space="preserve"> </t>
  </si>
  <si>
    <t>Ventilation</t>
  </si>
  <si>
    <t>Legal and litigation expenses</t>
  </si>
  <si>
    <t>Traduction d'actes</t>
  </si>
  <si>
    <t>Contracts translation</t>
  </si>
  <si>
    <t>Autres frais d'actes</t>
  </si>
  <si>
    <t>Frais d'enregistrement</t>
  </si>
  <si>
    <t>Registration costs</t>
  </si>
  <si>
    <t>Registre public</t>
  </si>
  <si>
    <t>Public register</t>
  </si>
  <si>
    <t>Visa d'exploitation</t>
  </si>
  <si>
    <t>Distribution number</t>
  </si>
  <si>
    <t>Frais de contentieux</t>
  </si>
  <si>
    <t>Litigation costs</t>
  </si>
  <si>
    <t>Conseil juridique</t>
  </si>
  <si>
    <t>Legal adviser Fees</t>
  </si>
  <si>
    <t>Certification des comptes</t>
  </si>
  <si>
    <t>Accounting Fees</t>
  </si>
  <si>
    <t>Frais bancaires</t>
  </si>
  <si>
    <t>Bank charges</t>
  </si>
  <si>
    <t xml:space="preserve">Sous-total </t>
  </si>
  <si>
    <t>Sub-total</t>
  </si>
  <si>
    <t>Compte</t>
  </si>
  <si>
    <t>Date écriture</t>
  </si>
  <si>
    <t>Code journal</t>
  </si>
  <si>
    <t>Libellé écriture</t>
  </si>
  <si>
    <t>Section</t>
  </si>
  <si>
    <t>Poste budgétaire</t>
  </si>
  <si>
    <t>clé</t>
  </si>
  <si>
    <t>solde</t>
  </si>
  <si>
    <t>libéllé poste</t>
  </si>
  <si>
    <t>famille</t>
  </si>
  <si>
    <t>Débit</t>
  </si>
  <si>
    <t>Crédit</t>
  </si>
  <si>
    <t>Pièce</t>
  </si>
  <si>
    <t>Lettrage</t>
  </si>
  <si>
    <t>Pointage</t>
  </si>
  <si>
    <t>Numéro chrono</t>
  </si>
  <si>
    <t>Libellé compte</t>
  </si>
  <si>
    <t>Libellé section</t>
  </si>
  <si>
    <t>Libellé Poste budgétaire</t>
  </si>
  <si>
    <t>Imputation 1</t>
  </si>
  <si>
    <t>Imputation 2</t>
  </si>
  <si>
    <t>Statistiques</t>
  </si>
  <si>
    <t>Activité</t>
  </si>
  <si>
    <t>Tiers principaux</t>
  </si>
  <si>
    <t>Stat1</t>
  </si>
  <si>
    <t>Date modif/création</t>
  </si>
  <si>
    <t>Date d'échéance</t>
  </si>
  <si>
    <t>Compte contrepartie</t>
  </si>
  <si>
    <t>Date création</t>
  </si>
  <si>
    <t>Date modification</t>
  </si>
  <si>
    <t>Chrono ligne</t>
  </si>
  <si>
    <t>Libellé poste budgétaire</t>
  </si>
  <si>
    <t>Budget</t>
  </si>
  <si>
    <t>Commentaires</t>
  </si>
  <si>
    <t xml:space="preserve">Plan de financement  </t>
  </si>
  <si>
    <t>Date</t>
  </si>
  <si>
    <t>Acquis</t>
  </si>
  <si>
    <t>En cours</t>
  </si>
  <si>
    <t>Espéré</t>
  </si>
  <si>
    <t xml:space="preserve">Commentaires </t>
  </si>
  <si>
    <t>Contrat</t>
  </si>
  <si>
    <t>(a)</t>
  </si>
  <si>
    <t>(b)</t>
  </si>
  <si>
    <t>(c )</t>
  </si>
  <si>
    <t>Pour les aides sélectives, indiquer la date de dépôt envisagée</t>
  </si>
  <si>
    <t>Total Financements</t>
  </si>
  <si>
    <t xml:space="preserve"> Total Acquis + En cours</t>
  </si>
  <si>
    <t>Frais généraux prévisionnels</t>
  </si>
  <si>
    <t xml:space="preserve">% de FG prév. / Coût cash prévisionnel actualisé  </t>
  </si>
  <si>
    <t>Financement public</t>
  </si>
  <si>
    <t>auteurs</t>
  </si>
  <si>
    <t>producteurs</t>
  </si>
  <si>
    <t>réalisateurs</t>
  </si>
  <si>
    <t>durée :</t>
  </si>
  <si>
    <t>prévisionnel</t>
  </si>
  <si>
    <t xml:space="preserve">français </t>
  </si>
  <si>
    <t>% France</t>
  </si>
  <si>
    <t>cout cash</t>
  </si>
  <si>
    <t>cout cash +15%FG</t>
  </si>
  <si>
    <t>PDF Cash</t>
  </si>
  <si>
    <t>BUDGET CASH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</si>
</sst>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000"/>
    <numFmt numFmtId="165" formatCode="dd/mm/yy;@"/>
    <numFmt numFmtId="166" formatCode="#,##0.00_ ;\-#,##0.00\ "/>
    <numFmt numFmtId="167" formatCode="d/m/yy;@"/>
  </numFmts>
  <fonts count="21">
    <font>
      <sz val="10"/>
      <name val="Geneva"/>
      <charset val="1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Geneva"/>
      <family val="2"/>
      <charset val="1"/>
    </font>
    <font>
      <b/>
      <sz val="12"/>
      <name val="Calibri"/>
      <family val="2"/>
      <scheme val="minor"/>
    </font>
    <font>
      <sz val="10"/>
      <name val="Geneva"/>
      <family val="2"/>
    </font>
    <font>
      <sz val="11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indexed="6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0" fontId="6" fillId="0" borderId="0"/>
    <xf numFmtId="0" fontId="7" fillId="0" borderId="0"/>
    <xf numFmtId="44" fontId="7" fillId="0" borderId="0" applyFont="0" applyFill="0" applyBorder="0" applyAlignment="0" applyProtection="0"/>
  </cellStyleXfs>
  <cellXfs count="317">
    <xf numFmtId="0" fontId="0" fillId="0" borderId="0" xfId="0"/>
    <xf numFmtId="4" fontId="0" fillId="0" borderId="0" xfId="0" applyNumberFormat="1"/>
    <xf numFmtId="165" fontId="0" fillId="0" borderId="0" xfId="0" applyNumberFormat="1"/>
    <xf numFmtId="14" fontId="0" fillId="0" borderId="0" xfId="0" applyNumberFormat="1"/>
    <xf numFmtId="0" fontId="5" fillId="0" borderId="0" xfId="3" applyFont="1" applyAlignment="1">
      <alignment vertical="center"/>
    </xf>
    <xf numFmtId="10" fontId="10" fillId="0" borderId="0" xfId="3" applyNumberFormat="1" applyFont="1" applyAlignment="1">
      <alignment horizontal="center" vertical="center"/>
    </xf>
    <xf numFmtId="3" fontId="11" fillId="8" borderId="8" xfId="0" applyNumberFormat="1" applyFont="1" applyFill="1" applyBorder="1" applyAlignment="1">
      <alignment vertical="center"/>
    </xf>
    <xf numFmtId="3" fontId="11" fillId="6" borderId="0" xfId="0" applyNumberFormat="1" applyFont="1" applyFill="1" applyAlignment="1">
      <alignment vertical="center"/>
    </xf>
    <xf numFmtId="3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vertical="center"/>
    </xf>
    <xf numFmtId="3" fontId="11" fillId="0" borderId="8" xfId="0" applyNumberFormat="1" applyFont="1" applyBorder="1" applyAlignment="1">
      <alignment vertical="center"/>
    </xf>
    <xf numFmtId="3" fontId="11" fillId="6" borderId="8" xfId="0" applyNumberFormat="1" applyFont="1" applyFill="1" applyBorder="1" applyAlignment="1">
      <alignment vertical="center"/>
    </xf>
    <xf numFmtId="3" fontId="11" fillId="6" borderId="0" xfId="0" applyNumberFormat="1" applyFont="1" applyFill="1" applyAlignment="1">
      <alignment horizontal="center" vertical="center" wrapText="1"/>
    </xf>
    <xf numFmtId="0" fontId="11" fillId="6" borderId="0" xfId="0" applyFont="1" applyFill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left" vertical="center" wrapText="1"/>
    </xf>
    <xf numFmtId="9" fontId="11" fillId="0" borderId="0" xfId="0" applyNumberFormat="1" applyFont="1" applyAlignment="1">
      <alignment vertical="center"/>
    </xf>
    <xf numFmtId="0" fontId="11" fillId="0" borderId="11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11" fillId="0" borderId="15" xfId="0" applyFont="1" applyBorder="1" applyAlignment="1">
      <alignment vertical="center"/>
    </xf>
    <xf numFmtId="0" fontId="11" fillId="8" borderId="0" xfId="0" applyFont="1" applyFill="1" applyAlignment="1">
      <alignment horizontal="center" vertical="center"/>
    </xf>
    <xf numFmtId="0" fontId="11" fillId="8" borderId="15" xfId="0" applyFont="1" applyFill="1" applyBorder="1" applyAlignment="1">
      <alignment vertical="center"/>
    </xf>
    <xf numFmtId="1" fontId="11" fillId="8" borderId="7" xfId="0" applyNumberFormat="1" applyFont="1" applyFill="1" applyBorder="1" applyAlignment="1">
      <alignment horizontal="right" vertical="center"/>
    </xf>
    <xf numFmtId="0" fontId="14" fillId="9" borderId="0" xfId="0" applyFont="1" applyFill="1" applyAlignment="1">
      <alignment horizontal="center" vertical="center"/>
    </xf>
    <xf numFmtId="0" fontId="11" fillId="9" borderId="15" xfId="0" applyFont="1" applyFill="1" applyBorder="1" applyAlignment="1">
      <alignment vertical="center"/>
    </xf>
    <xf numFmtId="0" fontId="14" fillId="9" borderId="16" xfId="0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vertical="center"/>
    </xf>
    <xf numFmtId="0" fontId="14" fillId="0" borderId="0" xfId="0" applyFont="1" applyAlignment="1">
      <alignment horizontal="center" vertical="center"/>
    </xf>
    <xf numFmtId="3" fontId="11" fillId="0" borderId="15" xfId="0" applyNumberFormat="1" applyFont="1" applyBorder="1" applyAlignment="1">
      <alignment vertical="center"/>
    </xf>
    <xf numFmtId="0" fontId="11" fillId="0" borderId="20" xfId="0" applyFont="1" applyBorder="1" applyAlignment="1">
      <alignment vertical="center"/>
    </xf>
    <xf numFmtId="3" fontId="11" fillId="0" borderId="18" xfId="0" applyNumberFormat="1" applyFont="1" applyBorder="1" applyAlignment="1">
      <alignment vertical="center"/>
    </xf>
    <xf numFmtId="3" fontId="11" fillId="0" borderId="19" xfId="0" applyNumberFormat="1" applyFont="1" applyBorder="1" applyAlignment="1">
      <alignment vertical="center"/>
    </xf>
    <xf numFmtId="0" fontId="11" fillId="0" borderId="8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1" fillId="0" borderId="17" xfId="0" applyFont="1" applyBorder="1" applyAlignment="1">
      <alignment vertical="center"/>
    </xf>
    <xf numFmtId="3" fontId="11" fillId="0" borderId="0" xfId="0" applyNumberFormat="1" applyFont="1" applyAlignment="1">
      <alignment vertical="center"/>
    </xf>
    <xf numFmtId="3" fontId="11" fillId="8" borderId="19" xfId="0" applyNumberFormat="1" applyFont="1" applyFill="1" applyBorder="1" applyAlignment="1">
      <alignment vertical="center"/>
    </xf>
    <xf numFmtId="0" fontId="11" fillId="14" borderId="8" xfId="0" applyFont="1" applyFill="1" applyBorder="1" applyAlignment="1">
      <alignment vertical="center"/>
    </xf>
    <xf numFmtId="0" fontId="11" fillId="14" borderId="7" xfId="0" applyFont="1" applyFill="1" applyBorder="1" applyAlignment="1">
      <alignment vertical="center"/>
    </xf>
    <xf numFmtId="0" fontId="11" fillId="14" borderId="17" xfId="0" applyFont="1" applyFill="1" applyBorder="1" applyAlignment="1">
      <alignment vertical="center"/>
    </xf>
    <xf numFmtId="3" fontId="11" fillId="14" borderId="18" xfId="0" applyNumberFormat="1" applyFont="1" applyFill="1" applyBorder="1" applyAlignment="1">
      <alignment vertical="center"/>
    </xf>
    <xf numFmtId="3" fontId="11" fillId="14" borderId="15" xfId="0" applyNumberFormat="1" applyFont="1" applyFill="1" applyBorder="1" applyAlignment="1">
      <alignment vertical="center"/>
    </xf>
    <xf numFmtId="0" fontId="11" fillId="14" borderId="20" xfId="0" applyFont="1" applyFill="1" applyBorder="1" applyAlignment="1">
      <alignment vertical="center"/>
    </xf>
    <xf numFmtId="0" fontId="11" fillId="8" borderId="7" xfId="0" applyFont="1" applyFill="1" applyBorder="1" applyAlignment="1">
      <alignment vertical="center"/>
    </xf>
    <xf numFmtId="3" fontId="11" fillId="5" borderId="8" xfId="0" applyNumberFormat="1" applyFont="1" applyFill="1" applyBorder="1" applyAlignment="1">
      <alignment vertical="center"/>
    </xf>
    <xf numFmtId="0" fontId="14" fillId="6" borderId="0" xfId="0" applyFont="1" applyFill="1" applyAlignment="1">
      <alignment horizontal="left" vertical="center"/>
    </xf>
    <xf numFmtId="0" fontId="14" fillId="6" borderId="0" xfId="0" applyFont="1" applyFill="1" applyAlignment="1">
      <alignment vertical="center"/>
    </xf>
    <xf numFmtId="3" fontId="11" fillId="10" borderId="15" xfId="0" applyNumberFormat="1" applyFont="1" applyFill="1" applyBorder="1" applyAlignment="1">
      <alignment vertical="center"/>
    </xf>
    <xf numFmtId="0" fontId="12" fillId="6" borderId="0" xfId="0" applyFont="1" applyFill="1" applyAlignment="1">
      <alignment horizontal="center" vertical="center"/>
    </xf>
    <xf numFmtId="3" fontId="11" fillId="0" borderId="4" xfId="0" applyNumberFormat="1" applyFont="1" applyBorder="1" applyAlignment="1">
      <alignment vertical="center"/>
    </xf>
    <xf numFmtId="0" fontId="11" fillId="0" borderId="16" xfId="0" applyFont="1" applyBorder="1" applyAlignment="1">
      <alignment vertical="center"/>
    </xf>
    <xf numFmtId="0" fontId="12" fillId="0" borderId="10" xfId="0" applyFont="1" applyBorder="1" applyAlignment="1">
      <alignment horizontal="left" vertical="center" wrapText="1"/>
    </xf>
    <xf numFmtId="1" fontId="11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1" fillId="9" borderId="7" xfId="0" applyFont="1" applyFill="1" applyBorder="1" applyAlignment="1">
      <alignment vertical="center"/>
    </xf>
    <xf numFmtId="0" fontId="11" fillId="3" borderId="8" xfId="0" applyFont="1" applyFill="1" applyBorder="1" applyAlignment="1">
      <alignment vertical="center"/>
    </xf>
    <xf numFmtId="0" fontId="11" fillId="3" borderId="7" xfId="0" applyFont="1" applyFill="1" applyBorder="1" applyAlignment="1">
      <alignment vertical="center"/>
    </xf>
    <xf numFmtId="0" fontId="11" fillId="3" borderId="17" xfId="0" applyFont="1" applyFill="1" applyBorder="1" applyAlignment="1">
      <alignment vertical="center"/>
    </xf>
    <xf numFmtId="0" fontId="11" fillId="3" borderId="18" xfId="0" applyFont="1" applyFill="1" applyBorder="1" applyAlignment="1">
      <alignment vertical="center"/>
    </xf>
    <xf numFmtId="3" fontId="11" fillId="3" borderId="20" xfId="0" applyNumberFormat="1" applyFont="1" applyFill="1" applyBorder="1" applyAlignment="1">
      <alignment vertical="center"/>
    </xf>
    <xf numFmtId="0" fontId="14" fillId="4" borderId="0" xfId="0" applyFont="1" applyFill="1" applyAlignment="1">
      <alignment vertical="center"/>
    </xf>
    <xf numFmtId="0" fontId="11" fillId="9" borderId="4" xfId="0" applyFont="1" applyFill="1" applyBorder="1" applyAlignment="1">
      <alignment vertical="center"/>
    </xf>
    <xf numFmtId="0" fontId="11" fillId="3" borderId="5" xfId="0" applyFont="1" applyFill="1" applyBorder="1" applyAlignment="1">
      <alignment vertical="center"/>
    </xf>
    <xf numFmtId="0" fontId="11" fillId="3" borderId="4" xfId="0" applyFont="1" applyFill="1" applyBorder="1" applyAlignment="1">
      <alignment vertical="center"/>
    </xf>
    <xf numFmtId="0" fontId="11" fillId="3" borderId="24" xfId="0" applyFont="1" applyFill="1" applyBorder="1" applyAlignment="1">
      <alignment vertical="center"/>
    </xf>
    <xf numFmtId="0" fontId="11" fillId="3" borderId="25" xfId="0" applyFont="1" applyFill="1" applyBorder="1" applyAlignment="1">
      <alignment vertical="center"/>
    </xf>
    <xf numFmtId="3" fontId="11" fillId="3" borderId="26" xfId="0" applyNumberFormat="1" applyFont="1" applyFill="1" applyBorder="1" applyAlignment="1">
      <alignment vertical="center"/>
    </xf>
    <xf numFmtId="3" fontId="11" fillId="10" borderId="8" xfId="0" applyNumberFormat="1" applyFont="1" applyFill="1" applyBorder="1" applyAlignment="1">
      <alignment vertical="center"/>
    </xf>
    <xf numFmtId="0" fontId="15" fillId="6" borderId="0" xfId="0" applyFont="1" applyFill="1" applyAlignment="1">
      <alignment horizontal="left" vertical="center"/>
    </xf>
    <xf numFmtId="0" fontId="16" fillId="6" borderId="0" xfId="0" applyFont="1" applyFill="1" applyAlignment="1">
      <alignment horizontal="left" vertical="center"/>
    </xf>
    <xf numFmtId="3" fontId="11" fillId="0" borderId="11" xfId="0" applyNumberFormat="1" applyFont="1" applyBorder="1" applyAlignment="1">
      <alignment horizontal="center" vertical="center" wrapText="1"/>
    </xf>
    <xf numFmtId="3" fontId="11" fillId="0" borderId="13" xfId="0" applyNumberFormat="1" applyFont="1" applyBorder="1" applyAlignment="1">
      <alignment horizontal="center" vertical="center" wrapText="1"/>
    </xf>
    <xf numFmtId="3" fontId="11" fillId="0" borderId="10" xfId="0" applyNumberFormat="1" applyFont="1" applyBorder="1" applyAlignment="1">
      <alignment horizontal="center" vertical="center" wrapText="1"/>
    </xf>
    <xf numFmtId="49" fontId="11" fillId="0" borderId="10" xfId="0" applyNumberFormat="1" applyFont="1" applyBorder="1" applyAlignment="1">
      <alignment horizontal="center" vertical="center" wrapText="1"/>
    </xf>
    <xf numFmtId="49" fontId="11" fillId="6" borderId="5" xfId="0" applyNumberFormat="1" applyFont="1" applyFill="1" applyBorder="1" applyAlignment="1">
      <alignment horizontal="center" vertical="center" wrapText="1"/>
    </xf>
    <xf numFmtId="3" fontId="11" fillId="0" borderId="5" xfId="0" applyNumberFormat="1" applyFont="1" applyBorder="1" applyAlignment="1">
      <alignment horizontal="center" vertical="center" wrapText="1"/>
    </xf>
    <xf numFmtId="3" fontId="11" fillId="0" borderId="6" xfId="0" applyNumberFormat="1" applyFont="1" applyBorder="1" applyAlignment="1">
      <alignment horizontal="center" vertical="center" wrapText="1"/>
    </xf>
    <xf numFmtId="49" fontId="11" fillId="0" borderId="5" xfId="0" applyNumberFormat="1" applyFont="1" applyBorder="1" applyAlignment="1">
      <alignment horizontal="center" vertical="center" wrapText="1"/>
    </xf>
    <xf numFmtId="3" fontId="11" fillId="9" borderId="19" xfId="0" applyNumberFormat="1" applyFont="1" applyFill="1" applyBorder="1" applyAlignment="1">
      <alignment vertical="center"/>
    </xf>
    <xf numFmtId="3" fontId="11" fillId="3" borderId="15" xfId="0" applyNumberFormat="1" applyFont="1" applyFill="1" applyBorder="1" applyAlignment="1">
      <alignment vertical="center"/>
    </xf>
    <xf numFmtId="0" fontId="11" fillId="3" borderId="20" xfId="0" applyFont="1" applyFill="1" applyBorder="1" applyAlignment="1">
      <alignment vertical="center"/>
    </xf>
    <xf numFmtId="0" fontId="11" fillId="3" borderId="28" xfId="0" applyFont="1" applyFill="1" applyBorder="1" applyAlignment="1">
      <alignment vertical="center"/>
    </xf>
    <xf numFmtId="3" fontId="11" fillId="15" borderId="8" xfId="0" applyNumberFormat="1" applyFont="1" applyFill="1" applyBorder="1" applyAlignment="1">
      <alignment vertical="center"/>
    </xf>
    <xf numFmtId="3" fontId="11" fillId="9" borderId="8" xfId="0" applyNumberFormat="1" applyFont="1" applyFill="1" applyBorder="1" applyAlignment="1">
      <alignment vertical="center"/>
    </xf>
    <xf numFmtId="3" fontId="11" fillId="9" borderId="33" xfId="0" applyNumberFormat="1" applyFont="1" applyFill="1" applyBorder="1" applyAlignment="1">
      <alignment vertical="center"/>
    </xf>
    <xf numFmtId="3" fontId="11" fillId="9" borderId="6" xfId="0" applyNumberFormat="1" applyFont="1" applyFill="1" applyBorder="1" applyAlignment="1">
      <alignment vertical="center"/>
    </xf>
    <xf numFmtId="3" fontId="11" fillId="9" borderId="5" xfId="0" applyNumberFormat="1" applyFont="1" applyFill="1" applyBorder="1" applyAlignment="1">
      <alignment vertical="center"/>
    </xf>
    <xf numFmtId="3" fontId="11" fillId="3" borderId="6" xfId="0" applyNumberFormat="1" applyFont="1" applyFill="1" applyBorder="1" applyAlignment="1">
      <alignment vertical="center"/>
    </xf>
    <xf numFmtId="0" fontId="11" fillId="3" borderId="26" xfId="0" applyFont="1" applyFill="1" applyBorder="1" applyAlignment="1">
      <alignment vertical="center"/>
    </xf>
    <xf numFmtId="0" fontId="11" fillId="3" borderId="29" xfId="0" applyFont="1" applyFill="1" applyBorder="1" applyAlignment="1">
      <alignment vertical="center"/>
    </xf>
    <xf numFmtId="3" fontId="11" fillId="15" borderId="5" xfId="0" applyNumberFormat="1" applyFont="1" applyFill="1" applyBorder="1" applyAlignment="1">
      <alignment vertical="center"/>
    </xf>
    <xf numFmtId="3" fontId="11" fillId="15" borderId="6" xfId="0" applyNumberFormat="1" applyFont="1" applyFill="1" applyBorder="1" applyAlignment="1">
      <alignment vertical="center"/>
    </xf>
    <xf numFmtId="3" fontId="11" fillId="9" borderId="16" xfId="0" applyNumberFormat="1" applyFont="1" applyFill="1" applyBorder="1" applyAlignment="1">
      <alignment vertical="center"/>
    </xf>
    <xf numFmtId="3" fontId="11" fillId="16" borderId="15" xfId="0" applyNumberFormat="1" applyFont="1" applyFill="1" applyBorder="1" applyAlignment="1">
      <alignment vertical="center"/>
    </xf>
    <xf numFmtId="1" fontId="11" fillId="0" borderId="0" xfId="0" applyNumberFormat="1" applyFont="1" applyAlignment="1">
      <alignment vertical="center"/>
    </xf>
    <xf numFmtId="1" fontId="11" fillId="0" borderId="9" xfId="0" applyNumberFormat="1" applyFont="1" applyBorder="1" applyAlignment="1">
      <alignment horizontal="center" vertical="center" wrapText="1"/>
    </xf>
    <xf numFmtId="1" fontId="11" fillId="0" borderId="7" xfId="0" applyNumberFormat="1" applyFont="1" applyBorder="1" applyAlignment="1">
      <alignment horizontal="right" vertical="center"/>
    </xf>
    <xf numFmtId="1" fontId="3" fillId="11" borderId="7" xfId="0" applyNumberFormat="1" applyFont="1" applyFill="1" applyBorder="1" applyAlignment="1">
      <alignment horizontal="right" vertical="center"/>
    </xf>
    <xf numFmtId="1" fontId="14" fillId="9" borderId="7" xfId="0" applyNumberFormat="1" applyFont="1" applyFill="1" applyBorder="1" applyAlignment="1">
      <alignment horizontal="right" vertical="center"/>
    </xf>
    <xf numFmtId="1" fontId="14" fillId="9" borderId="4" xfId="0" applyNumberFormat="1" applyFont="1" applyFill="1" applyBorder="1" applyAlignment="1">
      <alignment horizontal="right" vertical="center"/>
    </xf>
    <xf numFmtId="1" fontId="14" fillId="0" borderId="7" xfId="0" applyNumberFormat="1" applyFont="1" applyBorder="1" applyAlignment="1">
      <alignment horizontal="right" vertical="center"/>
    </xf>
    <xf numFmtId="0" fontId="17" fillId="0" borderId="0" xfId="0" applyFont="1"/>
    <xf numFmtId="9" fontId="17" fillId="0" borderId="0" xfId="0" applyNumberFormat="1" applyFont="1"/>
    <xf numFmtId="0" fontId="3" fillId="0" borderId="0" xfId="3" applyFont="1"/>
    <xf numFmtId="0" fontId="5" fillId="0" borderId="0" xfId="3" applyFont="1" applyAlignment="1" applyProtection="1">
      <alignment horizontal="left" vertical="center"/>
      <protection locked="0"/>
    </xf>
    <xf numFmtId="166" fontId="5" fillId="0" borderId="0" xfId="4" applyNumberFormat="1" applyFont="1" applyFill="1" applyBorder="1" applyAlignment="1" applyProtection="1">
      <alignment horizontal="center" vertical="center"/>
      <protection locked="0"/>
    </xf>
    <xf numFmtId="0" fontId="5" fillId="12" borderId="2" xfId="3" applyFont="1" applyFill="1" applyBorder="1" applyAlignment="1">
      <alignment vertical="center"/>
    </xf>
    <xf numFmtId="0" fontId="17" fillId="12" borderId="8" xfId="3" applyFont="1" applyFill="1" applyBorder="1" applyAlignment="1" applyProtection="1">
      <alignment horizontal="left" vertical="center"/>
      <protection locked="0"/>
    </xf>
    <xf numFmtId="0" fontId="17" fillId="12" borderId="8" xfId="3" applyFont="1" applyFill="1" applyBorder="1" applyAlignment="1">
      <alignment horizontal="left" vertical="center"/>
    </xf>
    <xf numFmtId="0" fontId="5" fillId="12" borderId="10" xfId="3" applyFont="1" applyFill="1" applyBorder="1" applyAlignment="1" applyProtection="1">
      <alignment horizontal="left" vertical="center"/>
      <protection locked="0"/>
    </xf>
    <xf numFmtId="0" fontId="17" fillId="0" borderId="0" xfId="3" applyFont="1"/>
    <xf numFmtId="0" fontId="17" fillId="0" borderId="0" xfId="3" applyFont="1" applyAlignment="1">
      <alignment horizontal="center"/>
    </xf>
    <xf numFmtId="0" fontId="5" fillId="0" borderId="0" xfId="3" applyFont="1"/>
    <xf numFmtId="0" fontId="5" fillId="10" borderId="10" xfId="3" applyFont="1" applyFill="1" applyBorder="1" applyAlignment="1" applyProtection="1">
      <alignment horizontal="center" vertical="center"/>
      <protection locked="0"/>
    </xf>
    <xf numFmtId="3" fontId="8" fillId="6" borderId="10" xfId="3" applyNumberFormat="1" applyFont="1" applyFill="1" applyBorder="1" applyAlignment="1" applyProtection="1">
      <alignment horizontal="center" vertical="center"/>
      <protection locked="0"/>
    </xf>
    <xf numFmtId="0" fontId="3" fillId="0" borderId="10" xfId="3" applyFont="1" applyBorder="1"/>
    <xf numFmtId="3" fontId="10" fillId="6" borderId="10" xfId="3" applyNumberFormat="1" applyFont="1" applyFill="1" applyBorder="1" applyAlignment="1" applyProtection="1">
      <alignment horizontal="center" vertical="center"/>
      <protection locked="0"/>
    </xf>
    <xf numFmtId="10" fontId="10" fillId="6" borderId="10" xfId="3" applyNumberFormat="1" applyFont="1" applyFill="1" applyBorder="1" applyAlignment="1">
      <alignment horizontal="center" vertical="center"/>
    </xf>
    <xf numFmtId="3" fontId="8" fillId="6" borderId="10" xfId="3" applyNumberFormat="1" applyFont="1" applyFill="1" applyBorder="1" applyAlignment="1">
      <alignment horizontal="center" vertical="center"/>
    </xf>
    <xf numFmtId="0" fontId="5" fillId="6" borderId="10" xfId="3" applyFont="1" applyFill="1" applyBorder="1" applyAlignment="1">
      <alignment horizontal="left" vertical="center"/>
    </xf>
    <xf numFmtId="0" fontId="5" fillId="10" borderId="8" xfId="3" applyFont="1" applyFill="1" applyBorder="1" applyAlignment="1">
      <alignment horizontal="center" vertical="center"/>
    </xf>
    <xf numFmtId="3" fontId="5" fillId="6" borderId="8" xfId="3" applyNumberFormat="1" applyFont="1" applyFill="1" applyBorder="1" applyAlignment="1">
      <alignment horizontal="center" vertical="center"/>
    </xf>
    <xf numFmtId="3" fontId="5" fillId="6" borderId="0" xfId="3" applyNumberFormat="1" applyFont="1" applyFill="1" applyAlignment="1">
      <alignment horizontal="center" vertical="center"/>
    </xf>
    <xf numFmtId="3" fontId="5" fillId="10" borderId="2" xfId="3" applyNumberFormat="1" applyFont="1" applyFill="1" applyBorder="1" applyAlignment="1" applyProtection="1">
      <alignment horizontal="center" vertical="center"/>
      <protection locked="0"/>
    </xf>
    <xf numFmtId="3" fontId="5" fillId="10" borderId="14" xfId="3" applyNumberFormat="1" applyFont="1" applyFill="1" applyBorder="1" applyAlignment="1" applyProtection="1">
      <alignment horizontal="center" vertical="center"/>
      <protection locked="0"/>
    </xf>
    <xf numFmtId="0" fontId="5" fillId="10" borderId="2" xfId="3" applyFont="1" applyFill="1" applyBorder="1" applyAlignment="1" applyProtection="1">
      <alignment horizontal="left" vertical="center"/>
      <protection locked="0"/>
    </xf>
    <xf numFmtId="0" fontId="3" fillId="10" borderId="8" xfId="3" applyFont="1" applyFill="1" applyBorder="1" applyAlignment="1">
      <alignment horizontal="center" vertical="center"/>
    </xf>
    <xf numFmtId="0" fontId="5" fillId="10" borderId="0" xfId="3" applyFont="1" applyFill="1" applyAlignment="1">
      <alignment horizontal="center" vertical="center"/>
    </xf>
    <xf numFmtId="3" fontId="5" fillId="6" borderId="14" xfId="3" applyNumberFormat="1" applyFont="1" applyFill="1" applyBorder="1" applyAlignment="1">
      <alignment horizontal="center" vertical="center"/>
    </xf>
    <xf numFmtId="3" fontId="5" fillId="6" borderId="2" xfId="3" applyNumberFormat="1" applyFont="1" applyFill="1" applyBorder="1" applyAlignment="1">
      <alignment horizontal="center" vertical="center"/>
    </xf>
    <xf numFmtId="0" fontId="18" fillId="12" borderId="15" xfId="3" applyFont="1" applyFill="1" applyBorder="1" applyAlignment="1">
      <alignment vertical="center"/>
    </xf>
    <xf numFmtId="0" fontId="5" fillId="12" borderId="5" xfId="3" applyFont="1" applyFill="1" applyBorder="1" applyAlignment="1" applyProtection="1">
      <alignment horizontal="left" vertical="center"/>
      <protection locked="0"/>
    </xf>
    <xf numFmtId="3" fontId="5" fillId="6" borderId="16" xfId="3" applyNumberFormat="1" applyFont="1" applyFill="1" applyBorder="1" applyAlignment="1">
      <alignment horizontal="center" vertical="center"/>
    </xf>
    <xf numFmtId="3" fontId="5" fillId="6" borderId="5" xfId="3" applyNumberFormat="1" applyFont="1" applyFill="1" applyBorder="1" applyAlignment="1">
      <alignment horizontal="center" vertical="center"/>
    </xf>
    <xf numFmtId="9" fontId="18" fillId="0" borderId="0" xfId="0" applyNumberFormat="1" applyFont="1"/>
    <xf numFmtId="3" fontId="18" fillId="0" borderId="0" xfId="0" applyNumberFormat="1" applyFont="1"/>
    <xf numFmtId="0" fontId="18" fillId="0" borderId="0" xfId="0" applyFont="1"/>
    <xf numFmtId="0" fontId="18" fillId="0" borderId="0" xfId="3" applyFont="1"/>
    <xf numFmtId="166" fontId="19" fillId="0" borderId="0" xfId="4" applyNumberFormat="1" applyFont="1" applyFill="1" applyBorder="1" applyAlignment="1" applyProtection="1">
      <alignment horizontal="center" vertical="center"/>
      <protection locked="0"/>
    </xf>
    <xf numFmtId="166" fontId="18" fillId="0" borderId="0" xfId="4" applyNumberFormat="1" applyFont="1" applyFill="1" applyBorder="1" applyAlignment="1" applyProtection="1">
      <alignment horizontal="center" vertical="center"/>
      <protection locked="0"/>
    </xf>
    <xf numFmtId="3" fontId="18" fillId="0" borderId="0" xfId="4" applyNumberFormat="1" applyFont="1" applyFill="1" applyBorder="1" applyAlignment="1" applyProtection="1">
      <alignment horizontal="center" vertical="center"/>
      <protection locked="0"/>
    </xf>
    <xf numFmtId="166" fontId="18" fillId="0" borderId="0" xfId="4" applyNumberFormat="1" applyFont="1" applyFill="1" applyBorder="1" applyAlignment="1" applyProtection="1">
      <alignment vertical="center"/>
      <protection locked="0"/>
    </xf>
    <xf numFmtId="3" fontId="19" fillId="10" borderId="2" xfId="3" applyNumberFormat="1" applyFont="1" applyFill="1" applyBorder="1" applyAlignment="1" applyProtection="1">
      <alignment horizontal="center" vertical="center"/>
      <protection locked="0"/>
    </xf>
    <xf numFmtId="0" fontId="19" fillId="10" borderId="14" xfId="3" applyFont="1" applyFill="1" applyBorder="1" applyAlignment="1">
      <alignment horizontal="center" vertical="center"/>
    </xf>
    <xf numFmtId="0" fontId="19" fillId="10" borderId="2" xfId="3" applyFont="1" applyFill="1" applyBorder="1" applyAlignment="1">
      <alignment horizontal="center" vertical="center"/>
    </xf>
    <xf numFmtId="0" fontId="19" fillId="10" borderId="3" xfId="3" applyFont="1" applyFill="1" applyBorder="1" applyAlignment="1">
      <alignment horizontal="center" vertical="center"/>
    </xf>
    <xf numFmtId="0" fontId="19" fillId="10" borderId="8" xfId="3" applyFont="1" applyFill="1" applyBorder="1" applyAlignment="1">
      <alignment horizontal="center" vertical="center"/>
    </xf>
    <xf numFmtId="0" fontId="19" fillId="10" borderId="0" xfId="3" applyFont="1" applyFill="1" applyAlignment="1">
      <alignment horizontal="center" vertical="center"/>
    </xf>
    <xf numFmtId="0" fontId="9" fillId="10" borderId="15" xfId="3" applyFont="1" applyFill="1" applyBorder="1" applyAlignment="1">
      <alignment horizontal="left" vertical="center"/>
    </xf>
    <xf numFmtId="3" fontId="19" fillId="6" borderId="2" xfId="3" applyNumberFormat="1" applyFont="1" applyFill="1" applyBorder="1" applyAlignment="1">
      <alignment horizontal="center" vertical="center"/>
    </xf>
    <xf numFmtId="3" fontId="19" fillId="6" borderId="14" xfId="3" applyNumberFormat="1" applyFont="1" applyFill="1" applyBorder="1" applyAlignment="1">
      <alignment horizontal="center" vertical="center"/>
    </xf>
    <xf numFmtId="3" fontId="19" fillId="12" borderId="14" xfId="3" applyNumberFormat="1" applyFont="1" applyFill="1" applyBorder="1" applyAlignment="1">
      <alignment horizontal="center" vertical="center"/>
    </xf>
    <xf numFmtId="167" fontId="19" fillId="12" borderId="2" xfId="3" applyNumberFormat="1" applyFont="1" applyFill="1" applyBorder="1" applyAlignment="1">
      <alignment horizontal="center" vertical="center"/>
    </xf>
    <xf numFmtId="0" fontId="19" fillId="12" borderId="3" xfId="3" applyFont="1" applyFill="1" applyBorder="1" applyAlignment="1">
      <alignment vertical="center"/>
    </xf>
    <xf numFmtId="3" fontId="19" fillId="6" borderId="8" xfId="3" applyNumberFormat="1" applyFont="1" applyFill="1" applyBorder="1" applyAlignment="1">
      <alignment horizontal="center" vertical="center"/>
    </xf>
    <xf numFmtId="3" fontId="19" fillId="6" borderId="0" xfId="3" applyNumberFormat="1" applyFont="1" applyFill="1" applyAlignment="1">
      <alignment horizontal="center" vertical="center"/>
    </xf>
    <xf numFmtId="3" fontId="19" fillId="12" borderId="0" xfId="3" applyNumberFormat="1" applyFont="1" applyFill="1" applyAlignment="1">
      <alignment horizontal="center" vertical="center"/>
    </xf>
    <xf numFmtId="167" fontId="19" fillId="12" borderId="8" xfId="3" applyNumberFormat="1" applyFont="1" applyFill="1" applyBorder="1" applyAlignment="1">
      <alignment horizontal="center" vertical="center"/>
    </xf>
    <xf numFmtId="0" fontId="19" fillId="12" borderId="15" xfId="3" applyFont="1" applyFill="1" applyBorder="1" applyAlignment="1">
      <alignment vertical="center"/>
    </xf>
    <xf numFmtId="0" fontId="18" fillId="12" borderId="15" xfId="3" applyFont="1" applyFill="1" applyBorder="1" applyAlignment="1">
      <alignment horizontal="left" vertical="center"/>
    </xf>
    <xf numFmtId="3" fontId="19" fillId="6" borderId="5" xfId="3" applyNumberFormat="1" applyFont="1" applyFill="1" applyBorder="1" applyAlignment="1">
      <alignment horizontal="center" vertical="center"/>
    </xf>
    <xf numFmtId="3" fontId="19" fillId="6" borderId="16" xfId="3" applyNumberFormat="1" applyFont="1" applyFill="1" applyBorder="1" applyAlignment="1">
      <alignment horizontal="center" vertical="center"/>
    </xf>
    <xf numFmtId="3" fontId="19" fillId="12" borderId="16" xfId="3" applyNumberFormat="1" applyFont="1" applyFill="1" applyBorder="1" applyAlignment="1">
      <alignment horizontal="center" vertical="center"/>
    </xf>
    <xf numFmtId="167" fontId="19" fillId="12" borderId="5" xfId="3" applyNumberFormat="1" applyFont="1" applyFill="1" applyBorder="1" applyAlignment="1">
      <alignment horizontal="center" vertical="center"/>
    </xf>
    <xf numFmtId="0" fontId="19" fillId="12" borderId="6" xfId="3" applyFont="1" applyFill="1" applyBorder="1" applyAlignment="1">
      <alignment vertical="center"/>
    </xf>
    <xf numFmtId="0" fontId="18" fillId="0" borderId="0" xfId="3" applyFont="1" applyAlignment="1">
      <alignment horizontal="center"/>
    </xf>
    <xf numFmtId="0" fontId="19" fillId="10" borderId="10" xfId="3" applyFont="1" applyFill="1" applyBorder="1" applyAlignment="1" applyProtection="1">
      <alignment horizontal="center" vertical="center" wrapText="1"/>
      <protection locked="0"/>
    </xf>
    <xf numFmtId="0" fontId="19" fillId="10" borderId="10" xfId="3" applyFont="1" applyFill="1" applyBorder="1" applyAlignment="1">
      <alignment horizontal="center" vertical="center"/>
    </xf>
    <xf numFmtId="0" fontId="18" fillId="10" borderId="10" xfId="3" applyFont="1" applyFill="1" applyBorder="1" applyAlignment="1">
      <alignment horizontal="center" vertical="center"/>
    </xf>
    <xf numFmtId="0" fontId="19" fillId="10" borderId="10" xfId="3" applyFont="1" applyFill="1" applyBorder="1" applyAlignment="1" applyProtection="1">
      <alignment horizontal="center" vertical="center"/>
      <protection locked="0"/>
    </xf>
    <xf numFmtId="3" fontId="19" fillId="6" borderId="10" xfId="3" applyNumberFormat="1" applyFont="1" applyFill="1" applyBorder="1" applyAlignment="1" applyProtection="1">
      <alignment horizontal="center" vertical="center"/>
      <protection locked="0"/>
    </xf>
    <xf numFmtId="0" fontId="18" fillId="0" borderId="10" xfId="3" applyFont="1" applyBorder="1" applyAlignment="1">
      <alignment horizontal="center" vertical="center"/>
    </xf>
    <xf numFmtId="0" fontId="19" fillId="12" borderId="10" xfId="3" applyFont="1" applyFill="1" applyBorder="1" applyAlignment="1" applyProtection="1">
      <alignment horizontal="left" vertical="center"/>
      <protection locked="0"/>
    </xf>
    <xf numFmtId="0" fontId="18" fillId="0" borderId="10" xfId="3" applyFont="1" applyBorder="1"/>
    <xf numFmtId="0" fontId="18" fillId="6" borderId="10" xfId="3" applyFont="1" applyFill="1" applyBorder="1" applyAlignment="1">
      <alignment horizontal="center" vertical="center"/>
    </xf>
    <xf numFmtId="0" fontId="19" fillId="6" borderId="10" xfId="3" applyFont="1" applyFill="1" applyBorder="1" applyAlignment="1" applyProtection="1">
      <alignment horizontal="left" vertical="center"/>
      <protection locked="0"/>
    </xf>
    <xf numFmtId="10" fontId="19" fillId="6" borderId="10" xfId="3" applyNumberFormat="1" applyFont="1" applyFill="1" applyBorder="1" applyAlignment="1">
      <alignment horizontal="center" vertical="center"/>
    </xf>
    <xf numFmtId="0" fontId="18" fillId="6" borderId="10" xfId="3" applyFont="1" applyFill="1" applyBorder="1" applyAlignment="1">
      <alignment vertical="center"/>
    </xf>
    <xf numFmtId="0" fontId="19" fillId="6" borderId="10" xfId="3" applyFont="1" applyFill="1" applyBorder="1" applyAlignment="1">
      <alignment vertical="center"/>
    </xf>
    <xf numFmtId="10" fontId="19" fillId="0" borderId="0" xfId="3" applyNumberFormat="1" applyFont="1" applyAlignment="1">
      <alignment horizontal="center" vertical="center"/>
    </xf>
    <xf numFmtId="0" fontId="18" fillId="0" borderId="0" xfId="3" applyFont="1" applyAlignment="1">
      <alignment horizontal="center" vertical="center"/>
    </xf>
    <xf numFmtId="0" fontId="18" fillId="0" borderId="0" xfId="3" applyFont="1" applyAlignment="1">
      <alignment vertical="center"/>
    </xf>
    <xf numFmtId="3" fontId="18" fillId="0" borderId="0" xfId="3" applyNumberFormat="1" applyFont="1"/>
    <xf numFmtId="3" fontId="19" fillId="6" borderId="10" xfId="3" applyNumberFormat="1" applyFont="1" applyFill="1" applyBorder="1" applyAlignment="1">
      <alignment horizontal="center" vertical="center"/>
    </xf>
    <xf numFmtId="3" fontId="19" fillId="0" borderId="10" xfId="3" applyNumberFormat="1" applyFont="1" applyBorder="1" applyAlignment="1">
      <alignment horizontal="center" vertical="center"/>
    </xf>
    <xf numFmtId="167" fontId="19" fillId="12" borderId="10" xfId="3" applyNumberFormat="1" applyFont="1" applyFill="1" applyBorder="1" applyAlignment="1">
      <alignment vertical="center"/>
    </xf>
    <xf numFmtId="0" fontId="19" fillId="0" borderId="10" xfId="3" applyFont="1" applyBorder="1" applyAlignment="1">
      <alignment vertical="center"/>
    </xf>
    <xf numFmtId="0" fontId="19" fillId="6" borderId="10" xfId="3" applyFont="1" applyFill="1" applyBorder="1" applyAlignment="1">
      <alignment horizontal="left" vertical="center"/>
    </xf>
    <xf numFmtId="3" fontId="18" fillId="6" borderId="10" xfId="3" applyNumberFormat="1" applyFont="1" applyFill="1" applyBorder="1" applyAlignment="1">
      <alignment horizontal="center" vertical="center"/>
    </xf>
    <xf numFmtId="3" fontId="19" fillId="12" borderId="10" xfId="3" applyNumberFormat="1" applyFont="1" applyFill="1" applyBorder="1" applyAlignment="1">
      <alignment horizontal="center" vertical="center"/>
    </xf>
    <xf numFmtId="167" fontId="20" fillId="12" borderId="10" xfId="3" applyNumberFormat="1" applyFont="1" applyFill="1" applyBorder="1" applyAlignment="1">
      <alignment horizontal="center" vertical="center"/>
    </xf>
    <xf numFmtId="0" fontId="19" fillId="6" borderId="10" xfId="3" applyFont="1" applyFill="1" applyBorder="1" applyAlignment="1">
      <alignment horizontal="left" vertical="center" shrinkToFit="1"/>
    </xf>
    <xf numFmtId="0" fontId="11" fillId="0" borderId="6" xfId="0" applyFont="1" applyBorder="1" applyAlignment="1">
      <alignment horizontal="center" vertical="center"/>
    </xf>
    <xf numFmtId="3" fontId="2" fillId="0" borderId="8" xfId="0" applyNumberFormat="1" applyFont="1" applyBorder="1" applyAlignment="1">
      <alignment vertical="center"/>
    </xf>
    <xf numFmtId="3" fontId="2" fillId="0" borderId="15" xfId="0" applyNumberFormat="1" applyFont="1" applyBorder="1" applyAlignment="1">
      <alignment vertical="center"/>
    </xf>
    <xf numFmtId="0" fontId="2" fillId="0" borderId="0" xfId="0" applyFont="1" applyAlignment="1">
      <alignment horizontal="left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4" fontId="2" fillId="0" borderId="0" xfId="0" applyNumberFormat="1" applyFont="1" applyAlignment="1">
      <alignment vertical="center" wrapText="1"/>
    </xf>
    <xf numFmtId="0" fontId="2" fillId="6" borderId="0" xfId="0" applyFont="1" applyFill="1" applyAlignment="1">
      <alignment vertical="center" wrapText="1"/>
    </xf>
    <xf numFmtId="0" fontId="2" fillId="6" borderId="0" xfId="0" applyFont="1" applyFill="1" applyAlignment="1">
      <alignment vertical="center"/>
    </xf>
    <xf numFmtId="1" fontId="2" fillId="0" borderId="0" xfId="0" applyNumberFormat="1" applyFont="1" applyAlignment="1">
      <alignment vertical="center"/>
    </xf>
    <xf numFmtId="1" fontId="2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vertical="center"/>
    </xf>
    <xf numFmtId="3" fontId="2" fillId="6" borderId="0" xfId="0" applyNumberFormat="1" applyFont="1" applyFill="1" applyAlignment="1">
      <alignment vertical="center"/>
    </xf>
    <xf numFmtId="9" fontId="2" fillId="0" borderId="0" xfId="0" applyNumberFormat="1" applyFont="1" applyAlignment="1">
      <alignment vertical="center"/>
    </xf>
    <xf numFmtId="0" fontId="2" fillId="0" borderId="9" xfId="0" applyFont="1" applyBorder="1" applyAlignment="1">
      <alignment horizontal="left" vertical="center" wrapText="1"/>
    </xf>
    <xf numFmtId="1" fontId="2" fillId="0" borderId="31" xfId="0" applyNumberFormat="1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3" fontId="2" fillId="0" borderId="12" xfId="0" applyNumberFormat="1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3" fontId="2" fillId="0" borderId="9" xfId="0" applyNumberFormat="1" applyFont="1" applyBorder="1" applyAlignment="1">
      <alignment horizontal="center" vertical="center" wrapText="1"/>
    </xf>
    <xf numFmtId="164" fontId="2" fillId="0" borderId="13" xfId="0" applyNumberFormat="1" applyFont="1" applyBorder="1" applyAlignment="1">
      <alignment horizontal="center" vertical="center" wrapText="1"/>
    </xf>
    <xf numFmtId="3" fontId="2" fillId="0" borderId="0" xfId="0" applyNumberFormat="1" applyFont="1" applyAlignment="1">
      <alignment horizontal="right" vertical="center"/>
    </xf>
    <xf numFmtId="3" fontId="2" fillId="0" borderId="18" xfId="0" applyNumberFormat="1" applyFont="1" applyBorder="1" applyAlignment="1">
      <alignment vertical="center"/>
    </xf>
    <xf numFmtId="0" fontId="2" fillId="4" borderId="15" xfId="0" applyFont="1" applyFill="1" applyBorder="1" applyAlignment="1">
      <alignment vertical="center"/>
    </xf>
    <xf numFmtId="0" fontId="2" fillId="6" borderId="0" xfId="0" applyFont="1" applyFill="1" applyAlignment="1">
      <alignment horizontal="left"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2" fillId="14" borderId="18" xfId="0" applyFont="1" applyFill="1" applyBorder="1" applyAlignment="1">
      <alignment vertical="center"/>
    </xf>
    <xf numFmtId="1" fontId="2" fillId="6" borderId="7" xfId="0" applyNumberFormat="1" applyFont="1" applyFill="1" applyBorder="1" applyAlignment="1">
      <alignment horizontal="right" vertical="center"/>
    </xf>
    <xf numFmtId="0" fontId="2" fillId="6" borderId="0" xfId="0" applyFont="1" applyFill="1" applyAlignment="1">
      <alignment horizontal="center" vertical="center"/>
    </xf>
    <xf numFmtId="0" fontId="2" fillId="6" borderId="15" xfId="0" applyFont="1" applyFill="1" applyBorder="1" applyAlignment="1">
      <alignment vertical="center"/>
    </xf>
    <xf numFmtId="0" fontId="2" fillId="6" borderId="28" xfId="0" applyFont="1" applyFill="1" applyBorder="1" applyAlignment="1">
      <alignment vertical="center"/>
    </xf>
    <xf numFmtId="1" fontId="2" fillId="6" borderId="19" xfId="0" applyNumberFormat="1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vertical="center"/>
    </xf>
    <xf numFmtId="3" fontId="2" fillId="6" borderId="18" xfId="0" applyNumberFormat="1" applyFont="1" applyFill="1" applyBorder="1" applyAlignment="1">
      <alignment vertical="center"/>
    </xf>
    <xf numFmtId="3" fontId="2" fillId="6" borderId="19" xfId="0" applyNumberFormat="1" applyFont="1" applyFill="1" applyBorder="1" applyAlignment="1">
      <alignment vertical="center"/>
    </xf>
    <xf numFmtId="0" fontId="2" fillId="0" borderId="20" xfId="0" applyFont="1" applyBorder="1" applyAlignment="1">
      <alignment vertical="center"/>
    </xf>
    <xf numFmtId="3" fontId="2" fillId="0" borderId="19" xfId="0" applyNumberFormat="1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3" fontId="2" fillId="6" borderId="15" xfId="0" applyNumberFormat="1" applyFont="1" applyFill="1" applyBorder="1" applyAlignment="1">
      <alignment vertical="center"/>
    </xf>
    <xf numFmtId="3" fontId="2" fillId="6" borderId="8" xfId="0" applyNumberFormat="1" applyFont="1" applyFill="1" applyBorder="1" applyAlignment="1">
      <alignment vertical="center"/>
    </xf>
    <xf numFmtId="0" fontId="2" fillId="0" borderId="28" xfId="0" applyFont="1" applyBorder="1" applyAlignment="1">
      <alignment vertical="center"/>
    </xf>
    <xf numFmtId="0" fontId="2" fillId="4" borderId="0" xfId="0" applyFont="1" applyFill="1" applyAlignment="1">
      <alignment vertical="center"/>
    </xf>
    <xf numFmtId="0" fontId="2" fillId="6" borderId="8" xfId="0" applyFont="1" applyFill="1" applyBorder="1" applyAlignment="1">
      <alignment vertical="center"/>
    </xf>
    <xf numFmtId="0" fontId="2" fillId="6" borderId="17" xfId="0" applyFont="1" applyFill="1" applyBorder="1" applyAlignment="1">
      <alignment vertical="center"/>
    </xf>
    <xf numFmtId="0" fontId="2" fillId="6" borderId="18" xfId="0" applyFont="1" applyFill="1" applyBorder="1" applyAlignment="1">
      <alignment vertical="center"/>
    </xf>
    <xf numFmtId="0" fontId="2" fillId="6" borderId="7" xfId="0" applyFont="1" applyFill="1" applyBorder="1" applyAlignment="1">
      <alignment vertical="center"/>
    </xf>
    <xf numFmtId="0" fontId="2" fillId="8" borderId="20" xfId="0" applyFont="1" applyFill="1" applyBorder="1" applyAlignment="1">
      <alignment vertical="center"/>
    </xf>
    <xf numFmtId="3" fontId="2" fillId="8" borderId="18" xfId="0" applyNumberFormat="1" applyFont="1" applyFill="1" applyBorder="1" applyAlignment="1">
      <alignment vertical="center"/>
    </xf>
    <xf numFmtId="3" fontId="2" fillId="14" borderId="18" xfId="0" applyNumberFormat="1" applyFont="1" applyFill="1" applyBorder="1" applyAlignment="1">
      <alignment vertical="center"/>
    </xf>
    <xf numFmtId="0" fontId="2" fillId="14" borderId="28" xfId="0" applyFont="1" applyFill="1" applyBorder="1" applyAlignment="1">
      <alignment vertical="center"/>
    </xf>
    <xf numFmtId="1" fontId="2" fillId="0" borderId="7" xfId="0" applyNumberFormat="1" applyFont="1" applyBorder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15" xfId="0" applyFont="1" applyBorder="1" applyAlignment="1">
      <alignment vertical="center"/>
    </xf>
    <xf numFmtId="1" fontId="2" fillId="0" borderId="19" xfId="0" applyNumberFormat="1" applyFont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8" borderId="7" xfId="0" applyFont="1" applyFill="1" applyBorder="1" applyAlignment="1">
      <alignment vertical="center"/>
    </xf>
    <xf numFmtId="1" fontId="2" fillId="8" borderId="19" xfId="0" applyNumberFormat="1" applyFont="1" applyFill="1" applyBorder="1" applyAlignment="1">
      <alignment horizontal="center" vertical="center"/>
    </xf>
    <xf numFmtId="1" fontId="2" fillId="6" borderId="20" xfId="0" applyNumberFormat="1" applyFont="1" applyFill="1" applyBorder="1" applyAlignment="1">
      <alignment vertical="center"/>
    </xf>
    <xf numFmtId="1" fontId="2" fillId="6" borderId="18" xfId="0" applyNumberFormat="1" applyFont="1" applyFill="1" applyBorder="1" applyAlignment="1">
      <alignment vertical="center"/>
    </xf>
    <xf numFmtId="1" fontId="2" fillId="6" borderId="28" xfId="0" applyNumberFormat="1" applyFont="1" applyFill="1" applyBorder="1" applyAlignment="1">
      <alignment vertical="center"/>
    </xf>
    <xf numFmtId="1" fontId="2" fillId="0" borderId="20" xfId="0" applyNumberFormat="1" applyFont="1" applyBorder="1" applyAlignment="1">
      <alignment vertical="center"/>
    </xf>
    <xf numFmtId="1" fontId="2" fillId="0" borderId="18" xfId="0" applyNumberFormat="1" applyFont="1" applyBorder="1" applyAlignment="1">
      <alignment vertical="center"/>
    </xf>
    <xf numFmtId="1" fontId="2" fillId="0" borderId="28" xfId="0" applyNumberFormat="1" applyFont="1" applyBorder="1" applyAlignment="1">
      <alignment vertical="center"/>
    </xf>
    <xf numFmtId="3" fontId="2" fillId="6" borderId="20" xfId="0" applyNumberFormat="1" applyFont="1" applyFill="1" applyBorder="1" applyAlignment="1">
      <alignment vertical="center"/>
    </xf>
    <xf numFmtId="1" fontId="2" fillId="9" borderId="1" xfId="0" applyNumberFormat="1" applyFont="1" applyFill="1" applyBorder="1" applyAlignment="1">
      <alignment horizontal="right" vertical="center"/>
    </xf>
    <xf numFmtId="0" fontId="2" fillId="9" borderId="14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vertical="center"/>
    </xf>
    <xf numFmtId="0" fontId="2" fillId="9" borderId="1" xfId="0" applyFont="1" applyFill="1" applyBorder="1" applyAlignment="1">
      <alignment vertical="center"/>
    </xf>
    <xf numFmtId="1" fontId="2" fillId="9" borderId="32" xfId="0" applyNumberFormat="1" applyFont="1" applyFill="1" applyBorder="1" applyAlignment="1">
      <alignment horizontal="center" vertical="center"/>
    </xf>
    <xf numFmtId="0" fontId="2" fillId="9" borderId="23" xfId="0" applyFont="1" applyFill="1" applyBorder="1" applyAlignment="1">
      <alignment vertical="center"/>
    </xf>
    <xf numFmtId="3" fontId="2" fillId="9" borderId="23" xfId="0" applyNumberFormat="1" applyFont="1" applyFill="1" applyBorder="1" applyAlignment="1">
      <alignment vertical="center"/>
    </xf>
    <xf numFmtId="3" fontId="2" fillId="9" borderId="32" xfId="0" applyNumberFormat="1" applyFont="1" applyFill="1" applyBorder="1" applyAlignment="1">
      <alignment vertical="center"/>
    </xf>
    <xf numFmtId="3" fontId="2" fillId="9" borderId="3" xfId="0" applyNumberFormat="1" applyFont="1" applyFill="1" applyBorder="1" applyAlignment="1">
      <alignment vertical="center"/>
    </xf>
    <xf numFmtId="3" fontId="2" fillId="9" borderId="2" xfId="0" applyNumberFormat="1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1" xfId="0" applyFont="1" applyFill="1" applyBorder="1" applyAlignment="1">
      <alignment vertical="center"/>
    </xf>
    <xf numFmtId="0" fontId="2" fillId="3" borderId="22" xfId="0" applyFont="1" applyFill="1" applyBorder="1" applyAlignment="1">
      <alignment vertical="center"/>
    </xf>
    <xf numFmtId="3" fontId="2" fillId="3" borderId="23" xfId="0" applyNumberFormat="1" applyFont="1" applyFill="1" applyBorder="1" applyAlignment="1">
      <alignment vertical="center"/>
    </xf>
    <xf numFmtId="3" fontId="2" fillId="3" borderId="3" xfId="0" applyNumberFormat="1" applyFont="1" applyFill="1" applyBorder="1" applyAlignment="1">
      <alignment vertical="center"/>
    </xf>
    <xf numFmtId="0" fontId="2" fillId="3" borderId="23" xfId="0" applyFont="1" applyFill="1" applyBorder="1" applyAlignment="1">
      <alignment vertical="center"/>
    </xf>
    <xf numFmtId="0" fontId="2" fillId="3" borderId="27" xfId="0" applyFont="1" applyFill="1" applyBorder="1" applyAlignment="1">
      <alignment vertical="center"/>
    </xf>
    <xf numFmtId="3" fontId="2" fillId="15" borderId="2" xfId="0" applyNumberFormat="1" applyFont="1" applyFill="1" applyBorder="1" applyAlignment="1">
      <alignment vertical="center"/>
    </xf>
    <xf numFmtId="3" fontId="2" fillId="15" borderId="3" xfId="0" applyNumberFormat="1" applyFont="1" applyFill="1" applyBorder="1" applyAlignment="1">
      <alignment vertical="center"/>
    </xf>
    <xf numFmtId="3" fontId="2" fillId="9" borderId="14" xfId="0" applyNumberFormat="1" applyFont="1" applyFill="1" applyBorder="1" applyAlignment="1">
      <alignment vertical="center"/>
    </xf>
    <xf numFmtId="1" fontId="2" fillId="0" borderId="17" xfId="0" applyNumberFormat="1" applyFont="1" applyBorder="1" applyAlignment="1">
      <alignment horizontal="center" vertical="center"/>
    </xf>
    <xf numFmtId="3" fontId="2" fillId="0" borderId="4" xfId="0" applyNumberFormat="1" applyFont="1" applyBorder="1" applyAlignment="1">
      <alignment vertical="center"/>
    </xf>
    <xf numFmtId="1" fontId="2" fillId="0" borderId="16" xfId="0" applyNumberFormat="1" applyFont="1" applyBorder="1" applyAlignment="1">
      <alignment horizontal="center" vertical="center"/>
    </xf>
    <xf numFmtId="0" fontId="2" fillId="9" borderId="7" xfId="0" applyFont="1" applyFill="1" applyBorder="1" applyAlignment="1">
      <alignment vertical="center"/>
    </xf>
    <xf numFmtId="1" fontId="2" fillId="9" borderId="19" xfId="0" applyNumberFormat="1" applyFont="1" applyFill="1" applyBorder="1" applyAlignment="1">
      <alignment horizontal="center" vertical="center"/>
    </xf>
    <xf numFmtId="0" fontId="2" fillId="9" borderId="20" xfId="0" applyFont="1" applyFill="1" applyBorder="1" applyAlignment="1">
      <alignment vertical="center"/>
    </xf>
    <xf numFmtId="3" fontId="2" fillId="9" borderId="20" xfId="0" applyNumberFormat="1" applyFont="1" applyFill="1" applyBorder="1" applyAlignment="1">
      <alignment vertical="center"/>
    </xf>
    <xf numFmtId="0" fontId="2" fillId="9" borderId="4" xfId="0" applyFont="1" applyFill="1" applyBorder="1" applyAlignment="1">
      <alignment vertical="center"/>
    </xf>
    <xf numFmtId="1" fontId="2" fillId="9" borderId="33" xfId="0" applyNumberFormat="1" applyFont="1" applyFill="1" applyBorder="1" applyAlignment="1">
      <alignment horizontal="center" vertical="center"/>
    </xf>
    <xf numFmtId="0" fontId="2" fillId="9" borderId="26" xfId="0" applyFont="1" applyFill="1" applyBorder="1" applyAlignment="1">
      <alignment vertical="center"/>
    </xf>
    <xf numFmtId="3" fontId="2" fillId="9" borderId="26" xfId="0" applyNumberFormat="1" applyFont="1" applyFill="1" applyBorder="1" applyAlignment="1">
      <alignment vertical="center"/>
    </xf>
    <xf numFmtId="0" fontId="1" fillId="0" borderId="10" xfId="0" applyFont="1" applyBorder="1" applyAlignment="1">
      <alignment horizontal="center" vertical="center" wrapText="1"/>
    </xf>
    <xf numFmtId="3" fontId="1" fillId="0" borderId="10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2" fillId="7" borderId="10" xfId="0" applyFont="1" applyFill="1" applyBorder="1" applyAlignment="1">
      <alignment horizontal="centerContinuous" vertical="center"/>
    </xf>
    <xf numFmtId="0" fontId="12" fillId="13" borderId="9" xfId="0" applyFont="1" applyFill="1" applyBorder="1" applyAlignment="1">
      <alignment horizontal="centerContinuous" vertical="center"/>
    </xf>
    <xf numFmtId="0" fontId="12" fillId="13" borderId="11" xfId="0" applyFont="1" applyFill="1" applyBorder="1" applyAlignment="1">
      <alignment horizontal="centerContinuous" vertical="center"/>
    </xf>
    <xf numFmtId="0" fontId="12" fillId="13" borderId="13" xfId="0" applyFont="1" applyFill="1" applyBorder="1" applyAlignment="1">
      <alignment horizontal="centerContinuous" vertical="center"/>
    </xf>
    <xf numFmtId="0" fontId="12" fillId="18" borderId="9" xfId="0" applyFont="1" applyFill="1" applyBorder="1" applyAlignment="1">
      <alignment horizontal="centerContinuous" vertical="center"/>
    </xf>
    <xf numFmtId="0" fontId="12" fillId="18" borderId="11" xfId="0" applyFont="1" applyFill="1" applyBorder="1" applyAlignment="1">
      <alignment horizontal="centerContinuous" vertical="center"/>
    </xf>
    <xf numFmtId="0" fontId="12" fillId="18" borderId="13" xfId="0" applyFont="1" applyFill="1" applyBorder="1" applyAlignment="1">
      <alignment horizontal="centerContinuous" vertical="center"/>
    </xf>
    <xf numFmtId="0" fontId="12" fillId="17" borderId="11" xfId="0" applyFont="1" applyFill="1" applyBorder="1" applyAlignment="1">
      <alignment horizontal="centerContinuous" vertical="center"/>
    </xf>
    <xf numFmtId="0" fontId="12" fillId="17" borderId="13" xfId="0" applyFont="1" applyFill="1" applyBorder="1" applyAlignment="1">
      <alignment horizontal="centerContinuous" vertical="center"/>
    </xf>
    <xf numFmtId="0" fontId="12" fillId="17" borderId="9" xfId="0" applyFont="1" applyFill="1" applyBorder="1" applyAlignment="1">
      <alignment horizontal="centerContinuous" vertical="center"/>
    </xf>
    <xf numFmtId="0" fontId="11" fillId="0" borderId="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</cellXfs>
  <cellStyles count="5">
    <cellStyle name="Monétaire 2" xfId="4" xr:uid="{C8AF3F4A-7A05-364F-ABE7-93DE73B13797}"/>
    <cellStyle name="Normal" xfId="0" builtinId="0"/>
    <cellStyle name="Normal 2" xfId="3" xr:uid="{AE0716BB-0D65-9F47-8B9F-C1BA16B6FEB5}"/>
    <cellStyle name="Normal 2 2" xfId="2" xr:uid="{B47B7F9C-E223-8E4B-8AAA-6328502FEEDA}"/>
    <cellStyle name="Normal 3" xfId="1" xr:uid="{1629EB54-3F77-224E-99F7-63C11468604A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00"/>
      <color rgb="FFFCF305"/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52943E-012F-5943-9861-9AC840FC414F}">
  <sheetPr codeName="Feuil1"/>
  <dimension ref="B1:K32"/>
  <sheetViews>
    <sheetView showGridLines="0" topLeftCell="A3" workbookViewId="0">
      <selection activeCell="G35" sqref="G35"/>
    </sheetView>
  </sheetViews>
  <sheetFormatPr baseColWidth="10" defaultColWidth="10.7109375" defaultRowHeight="15.75"/>
  <cols>
    <col min="1" max="1" width="4.5703125" style="108" customWidth="1"/>
    <col min="2" max="2" width="28.42578125" style="108" customWidth="1"/>
    <col min="3" max="3" width="12.140625" style="108" customWidth="1"/>
    <col min="4" max="4" width="11.140625" style="108" customWidth="1"/>
    <col min="5" max="5" width="11.7109375" style="108" customWidth="1"/>
    <col min="6" max="6" width="14.85546875" style="142" customWidth="1"/>
    <col min="7" max="10" width="10.7109375" style="142"/>
    <col min="11" max="11" width="43.7109375" style="142" customWidth="1"/>
    <col min="12" max="16384" width="10.7109375" style="108"/>
  </cols>
  <sheetData>
    <row r="1" spans="2:11" s="106" customFormat="1" ht="11.25" customHeight="1">
      <c r="C1" s="107"/>
      <c r="D1" s="107"/>
      <c r="E1" s="107"/>
      <c r="F1" s="139"/>
      <c r="G1" s="140"/>
      <c r="H1" s="140"/>
      <c r="I1" s="141"/>
      <c r="J1" s="141"/>
      <c r="K1" s="141"/>
    </row>
    <row r="2" spans="2:11" s="106" customFormat="1">
      <c r="B2" s="106" t="s">
        <v>7</v>
      </c>
      <c r="C2" s="107"/>
      <c r="D2" s="107"/>
      <c r="E2" s="107"/>
      <c r="F2" s="139"/>
      <c r="G2" s="140"/>
      <c r="H2" s="140"/>
      <c r="I2" s="141"/>
      <c r="J2" s="141"/>
      <c r="K2" s="141"/>
    </row>
    <row r="3" spans="2:11" s="106" customFormat="1">
      <c r="C3" s="107"/>
      <c r="D3" s="107"/>
      <c r="E3" s="107"/>
      <c r="F3" s="139"/>
      <c r="G3" s="140"/>
      <c r="H3" s="140"/>
      <c r="I3" s="141"/>
      <c r="J3" s="141"/>
      <c r="K3" s="141"/>
    </row>
    <row r="4" spans="2:11" s="106" customFormat="1">
      <c r="B4" s="106" t="s">
        <v>141</v>
      </c>
      <c r="C4" s="107"/>
      <c r="D4" s="107"/>
      <c r="E4" s="107"/>
      <c r="F4" s="139"/>
      <c r="G4" s="140"/>
      <c r="H4" s="140"/>
      <c r="I4" s="141"/>
      <c r="J4" s="141"/>
      <c r="K4" s="141"/>
    </row>
    <row r="5" spans="2:11" s="106" customFormat="1">
      <c r="B5" s="106" t="s">
        <v>143</v>
      </c>
      <c r="C5" s="107"/>
      <c r="D5" s="107"/>
      <c r="E5" s="107"/>
      <c r="F5" s="139"/>
      <c r="G5" s="140"/>
      <c r="H5" s="140"/>
      <c r="I5" s="141"/>
      <c r="J5" s="141"/>
      <c r="K5" s="141"/>
    </row>
    <row r="6" spans="2:11" s="106" customFormat="1">
      <c r="B6" s="106" t="s">
        <v>142</v>
      </c>
      <c r="C6" s="107"/>
      <c r="D6" s="107"/>
      <c r="E6" s="107"/>
      <c r="F6" s="139"/>
      <c r="G6" s="140"/>
      <c r="H6" s="140"/>
      <c r="I6" s="141"/>
      <c r="J6" s="141"/>
      <c r="K6" s="141"/>
    </row>
    <row r="7" spans="2:11" s="106" customFormat="1">
      <c r="C7" s="107"/>
      <c r="D7" s="107"/>
      <c r="E7" s="107"/>
      <c r="F7" s="139"/>
      <c r="G7" s="140"/>
      <c r="H7" s="140"/>
      <c r="I7" s="141"/>
      <c r="J7" s="141"/>
      <c r="K7" s="141"/>
    </row>
    <row r="8" spans="2:11" s="106" customFormat="1">
      <c r="B8" s="106" t="s">
        <v>144</v>
      </c>
      <c r="C8" s="107"/>
      <c r="D8" s="107"/>
      <c r="E8" s="107"/>
      <c r="F8" s="139"/>
      <c r="G8" s="140"/>
      <c r="H8" s="140"/>
      <c r="I8" s="141"/>
      <c r="J8" s="141"/>
      <c r="K8" s="141"/>
    </row>
    <row r="9" spans="2:11" ht="8.25" customHeight="1"/>
    <row r="10" spans="2:11">
      <c r="B10" s="109"/>
      <c r="C10" s="110"/>
      <c r="D10" s="110"/>
      <c r="E10" s="110"/>
      <c r="F10" s="143"/>
      <c r="G10" s="144"/>
      <c r="H10" s="144"/>
      <c r="I10" s="144"/>
      <c r="J10" s="145"/>
      <c r="K10" s="146"/>
    </row>
    <row r="11" spans="2:11" ht="15.6" customHeight="1">
      <c r="B11" s="130" t="s">
        <v>125</v>
      </c>
      <c r="C11" s="129" t="s">
        <v>145</v>
      </c>
      <c r="D11" s="128" t="s">
        <v>146</v>
      </c>
      <c r="E11" s="129" t="s">
        <v>147</v>
      </c>
      <c r="F11" s="147" t="s">
        <v>150</v>
      </c>
      <c r="G11" s="148" t="s">
        <v>127</v>
      </c>
      <c r="H11" s="149" t="s">
        <v>128</v>
      </c>
      <c r="I11" s="148" t="s">
        <v>129</v>
      </c>
      <c r="J11" s="149" t="s">
        <v>126</v>
      </c>
      <c r="K11" s="150" t="s">
        <v>130</v>
      </c>
    </row>
    <row r="12" spans="2:11">
      <c r="B12" s="131"/>
      <c r="C12" s="132"/>
      <c r="D12" s="125"/>
      <c r="E12" s="132"/>
      <c r="F12" s="151"/>
      <c r="G12" s="152" t="s">
        <v>132</v>
      </c>
      <c r="H12" s="151" t="s">
        <v>133</v>
      </c>
      <c r="I12" s="152" t="s">
        <v>134</v>
      </c>
      <c r="J12" s="151" t="s">
        <v>131</v>
      </c>
      <c r="K12" s="153" t="s">
        <v>135</v>
      </c>
    </row>
    <row r="13" spans="2:11">
      <c r="B13" s="111"/>
      <c r="C13" s="133" t="s">
        <v>69</v>
      </c>
      <c r="D13" s="134" t="s">
        <v>69</v>
      </c>
      <c r="E13" s="133" t="s">
        <v>69</v>
      </c>
      <c r="F13" s="154" t="s">
        <v>69</v>
      </c>
      <c r="G13" s="155" t="s">
        <v>69</v>
      </c>
      <c r="H13" s="154" t="s">
        <v>69</v>
      </c>
      <c r="I13" s="156"/>
      <c r="J13" s="157"/>
      <c r="K13" s="158"/>
    </row>
    <row r="14" spans="2:11">
      <c r="B14" s="112"/>
      <c r="C14" s="127"/>
      <c r="D14" s="126"/>
      <c r="E14" s="127"/>
      <c r="F14" s="159"/>
      <c r="G14" s="160"/>
      <c r="H14" s="159"/>
      <c r="I14" s="161"/>
      <c r="J14" s="162"/>
      <c r="K14" s="135"/>
    </row>
    <row r="15" spans="2:11">
      <c r="B15" s="112"/>
      <c r="C15" s="127"/>
      <c r="D15" s="126"/>
      <c r="E15" s="127"/>
      <c r="F15" s="159"/>
      <c r="G15" s="160"/>
      <c r="H15" s="159"/>
      <c r="I15" s="161"/>
      <c r="J15" s="162"/>
      <c r="K15" s="135"/>
    </row>
    <row r="16" spans="2:11">
      <c r="B16" s="112"/>
      <c r="C16" s="127"/>
      <c r="D16" s="126"/>
      <c r="E16" s="127"/>
      <c r="F16" s="159"/>
      <c r="G16" s="160"/>
      <c r="H16" s="159"/>
      <c r="I16" s="161"/>
      <c r="J16" s="162"/>
      <c r="K16" s="135"/>
    </row>
    <row r="17" spans="2:11">
      <c r="B17" s="113"/>
      <c r="C17" s="127"/>
      <c r="D17" s="126"/>
      <c r="E17" s="127"/>
      <c r="F17" s="159"/>
      <c r="G17" s="160"/>
      <c r="H17" s="159"/>
      <c r="I17" s="161"/>
      <c r="J17" s="162"/>
      <c r="K17" s="163"/>
    </row>
    <row r="18" spans="2:11">
      <c r="B18" s="113"/>
      <c r="C18" s="127"/>
      <c r="D18" s="126"/>
      <c r="E18" s="127"/>
      <c r="F18" s="159"/>
      <c r="G18" s="160"/>
      <c r="H18" s="159"/>
      <c r="I18" s="161"/>
      <c r="J18" s="162"/>
      <c r="K18" s="164"/>
    </row>
    <row r="19" spans="2:11">
      <c r="B19" s="112"/>
      <c r="C19" s="127"/>
      <c r="D19" s="126"/>
      <c r="E19" s="127"/>
      <c r="F19" s="159"/>
      <c r="G19" s="160"/>
      <c r="H19" s="159"/>
      <c r="I19" s="161"/>
      <c r="J19" s="162"/>
      <c r="K19" s="164"/>
    </row>
    <row r="20" spans="2:11">
      <c r="B20" s="112"/>
      <c r="C20" s="127"/>
      <c r="D20" s="126"/>
      <c r="E20" s="127"/>
      <c r="F20" s="159"/>
      <c r="G20" s="160"/>
      <c r="H20" s="159"/>
      <c r="I20" s="161"/>
      <c r="J20" s="162"/>
      <c r="K20" s="135"/>
    </row>
    <row r="21" spans="2:11">
      <c r="B21" s="112"/>
      <c r="C21" s="127"/>
      <c r="D21" s="126"/>
      <c r="E21" s="127"/>
      <c r="F21" s="159"/>
      <c r="G21" s="160"/>
      <c r="H21" s="159"/>
      <c r="I21" s="161"/>
      <c r="J21" s="162"/>
      <c r="K21" s="135"/>
    </row>
    <row r="22" spans="2:11">
      <c r="B22" s="113"/>
      <c r="C22" s="127"/>
      <c r="D22" s="126"/>
      <c r="E22" s="127"/>
      <c r="F22" s="159"/>
      <c r="G22" s="160"/>
      <c r="H22" s="159"/>
      <c r="I22" s="161"/>
      <c r="J22" s="162"/>
      <c r="K22" s="163"/>
    </row>
    <row r="23" spans="2:11">
      <c r="B23" s="136"/>
      <c r="C23" s="137"/>
      <c r="D23" s="138"/>
      <c r="E23" s="137"/>
      <c r="F23" s="165"/>
      <c r="G23" s="166"/>
      <c r="H23" s="165"/>
      <c r="I23" s="167"/>
      <c r="J23" s="168"/>
      <c r="K23" s="169"/>
    </row>
    <row r="24" spans="2:11">
      <c r="B24" s="114" t="s">
        <v>136</v>
      </c>
      <c r="C24" s="123">
        <f>SUM(C14:C23)</f>
        <v>0</v>
      </c>
      <c r="D24" s="123">
        <f t="shared" ref="D24:F24" si="0">SUM(D14:D23)</f>
        <v>0</v>
      </c>
      <c r="E24" s="123">
        <f t="shared" si="0"/>
        <v>0</v>
      </c>
      <c r="F24" s="188">
        <f t="shared" si="0"/>
        <v>0</v>
      </c>
      <c r="G24" s="188">
        <f t="shared" ref="G24" si="1">SUM(G14:G23)</f>
        <v>0</v>
      </c>
      <c r="H24" s="188">
        <f t="shared" ref="H24" si="2">SUM(H14:H23)</f>
        <v>0</v>
      </c>
      <c r="I24" s="189">
        <f>SUM($I$13:$I$23)</f>
        <v>0</v>
      </c>
      <c r="J24" s="190"/>
      <c r="K24" s="191"/>
    </row>
    <row r="25" spans="2:11">
      <c r="B25" s="120"/>
      <c r="C25" s="124" t="s">
        <v>69</v>
      </c>
      <c r="D25" s="124" t="s">
        <v>69</v>
      </c>
      <c r="E25" s="124" t="s">
        <v>69</v>
      </c>
      <c r="F25" s="192" t="s">
        <v>69</v>
      </c>
      <c r="G25" s="193">
        <f>G24+H24</f>
        <v>0</v>
      </c>
      <c r="H25" s="179"/>
      <c r="I25" s="194"/>
      <c r="J25" s="195"/>
      <c r="K25" s="196" t="s">
        <v>137</v>
      </c>
    </row>
    <row r="26" spans="2:11">
      <c r="B26" s="115"/>
      <c r="C26" s="116"/>
      <c r="D26" s="116"/>
      <c r="E26" s="116"/>
      <c r="F26" s="170"/>
      <c r="G26" s="170"/>
      <c r="H26" s="170"/>
      <c r="I26" s="170"/>
      <c r="K26" s="170"/>
    </row>
    <row r="27" spans="2:11" ht="31.5">
      <c r="B27" s="118" t="s">
        <v>123</v>
      </c>
      <c r="C27" s="118" t="s">
        <v>145</v>
      </c>
      <c r="D27" s="118"/>
      <c r="E27" s="118"/>
      <c r="F27" s="171" t="s">
        <v>149</v>
      </c>
      <c r="G27" s="172" t="s">
        <v>148</v>
      </c>
      <c r="H27" s="173"/>
      <c r="I27" s="173"/>
      <c r="J27" s="174"/>
      <c r="K27" s="172" t="s">
        <v>124</v>
      </c>
    </row>
    <row r="28" spans="2:11" ht="18.600000000000001" customHeight="1">
      <c r="B28" s="114"/>
      <c r="C28" s="119"/>
      <c r="D28" s="119"/>
      <c r="E28" s="119"/>
      <c r="F28" s="175"/>
      <c r="G28" s="175"/>
      <c r="H28" s="175"/>
      <c r="I28" s="176"/>
      <c r="J28" s="177"/>
      <c r="K28" s="178"/>
    </row>
    <row r="29" spans="2:11">
      <c r="B29" s="120"/>
      <c r="C29" s="121"/>
      <c r="D29" s="120"/>
      <c r="E29" s="121"/>
      <c r="F29" s="175">
        <f>+G25-G28</f>
        <v>0</v>
      </c>
      <c r="G29" s="179"/>
      <c r="H29" s="179"/>
      <c r="I29" s="175"/>
      <c r="J29" s="175"/>
      <c r="K29" s="180" t="s">
        <v>138</v>
      </c>
    </row>
    <row r="30" spans="2:11">
      <c r="B30" s="120"/>
      <c r="C30" s="122"/>
      <c r="D30" s="120"/>
      <c r="E30" s="122"/>
      <c r="F30" s="181" t="e">
        <f>F29/G28</f>
        <v>#DIV/0!</v>
      </c>
      <c r="G30" s="181"/>
      <c r="H30" s="181"/>
      <c r="I30" s="179"/>
      <c r="J30" s="182"/>
      <c r="K30" s="183" t="s">
        <v>139</v>
      </c>
    </row>
    <row r="31" spans="2:11" ht="15" customHeight="1">
      <c r="B31" s="4"/>
      <c r="C31" s="5"/>
      <c r="D31" s="5"/>
      <c r="E31" s="5"/>
      <c r="F31" s="184"/>
      <c r="G31" s="184"/>
      <c r="H31" s="184"/>
      <c r="I31" s="185"/>
      <c r="J31" s="186"/>
      <c r="K31" s="186"/>
    </row>
    <row r="32" spans="2:11">
      <c r="B32" s="117"/>
      <c r="C32" s="116" t="s">
        <v>140</v>
      </c>
      <c r="D32" s="116"/>
      <c r="E32" s="116"/>
      <c r="F32" s="170"/>
      <c r="G32" s="170"/>
      <c r="H32" s="170"/>
      <c r="I32" s="170"/>
      <c r="J32" s="170"/>
      <c r="K32" s="18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/>
  </sheetPr>
  <dimension ref="A1:HF476"/>
  <sheetViews>
    <sheetView showGridLines="0" tabSelected="1" topLeftCell="A18" zoomScaleNormal="100" zoomScaleSheetLayoutView="90" workbookViewId="0">
      <pane xSplit="3" ySplit="6" topLeftCell="D24" activePane="bottomRight" state="frozen"/>
      <selection activeCell="A18" sqref="A18"/>
      <selection pane="topRight" activeCell="D18" sqref="D18"/>
      <selection pane="bottomLeft" activeCell="A24" sqref="A24"/>
      <selection pane="bottomRight" activeCell="A18" sqref="A1:XFD1048576"/>
    </sheetView>
  </sheetViews>
  <sheetFormatPr baseColWidth="10" defaultColWidth="12.42578125" defaultRowHeight="15.75" outlineLevelRow="2" outlineLevelCol="1"/>
  <cols>
    <col min="1" max="1" width="9.140625" style="209" bestFit="1" customWidth="1"/>
    <col min="2" max="2" width="4.7109375" style="204" customWidth="1"/>
    <col min="3" max="3" width="50.140625" style="256" customWidth="1"/>
    <col min="4" max="4" width="8.140625" style="204" customWidth="1"/>
    <col min="5" max="5" width="4.42578125" style="289" customWidth="1"/>
    <col min="6" max="6" width="5.28515625" style="228" customWidth="1"/>
    <col min="7" max="7" width="9" style="224" customWidth="1"/>
    <col min="8" max="8" width="7.42578125" style="211" customWidth="1"/>
    <col min="9" max="9" width="5" style="238" customWidth="1"/>
    <col min="10" max="10" width="7.85546875" style="224" customWidth="1"/>
    <col min="11" max="11" width="7" style="199" customWidth="1"/>
    <col min="12" max="12" width="4.140625" style="228" customWidth="1"/>
    <col min="13" max="13" width="6.42578125" style="224" customWidth="1"/>
    <col min="14" max="14" width="7.42578125" style="199" customWidth="1"/>
    <col min="15" max="15" width="10.140625" style="199" customWidth="1"/>
    <col min="16" max="16" width="9.42578125" style="199" customWidth="1"/>
    <col min="17" max="17" width="5.28515625" style="212" customWidth="1"/>
    <col min="18" max="18" width="25.7109375" style="256" customWidth="1" outlineLevel="1"/>
    <col min="19" max="19" width="15.85546875" style="204" customWidth="1" outlineLevel="1"/>
    <col min="20" max="20" width="8.5703125" style="227" customWidth="1" outlineLevel="1"/>
    <col min="21" max="21" width="5.42578125" style="228" customWidth="1" outlineLevel="1"/>
    <col min="22" max="22" width="8.140625" style="224" customWidth="1" outlineLevel="1"/>
    <col min="23" max="23" width="8.85546875" style="199" customWidth="1" outlineLevel="1"/>
    <col min="24" max="24" width="5.5703125" style="228" customWidth="1" outlineLevel="1"/>
    <col min="25" max="25" width="7.7109375" style="224" customWidth="1" outlineLevel="1"/>
    <col min="26" max="26" width="9.85546875" style="199" customWidth="1" outlineLevel="1"/>
    <col min="27" max="27" width="5.42578125" style="228" customWidth="1" outlineLevel="1"/>
    <col min="28" max="28" width="7.42578125" style="224" customWidth="1" outlineLevel="1"/>
    <col min="29" max="29" width="8.85546875" style="199" customWidth="1" outlineLevel="1"/>
    <col min="30" max="30" width="10.140625" style="211" customWidth="1" outlineLevel="1"/>
    <col min="31" max="31" width="4" style="212" customWidth="1"/>
    <col min="32" max="32" width="11.7109375" style="199" customWidth="1"/>
    <col min="33" max="33" width="11.140625" style="211" customWidth="1"/>
    <col min="34" max="34" width="9.42578125" style="211" customWidth="1"/>
    <col min="35" max="35" width="6.140625" style="212" customWidth="1"/>
    <col min="36" max="36" width="12" style="211" customWidth="1"/>
    <col min="37" max="37" width="10.85546875" style="211" customWidth="1"/>
    <col min="38" max="38" width="11.7109375" style="204" customWidth="1"/>
    <col min="39" max="39" width="11.7109375" style="208" customWidth="1"/>
    <col min="40" max="43" width="8.140625" style="204" customWidth="1"/>
    <col min="44" max="44" width="10.140625" style="199" customWidth="1"/>
    <col min="45" max="45" width="9.42578125" style="242" customWidth="1"/>
    <col min="46" max="46" width="11.140625" style="199" customWidth="1"/>
    <col min="47" max="47" width="10.28515625" style="199" customWidth="1"/>
    <col min="48" max="50" width="9.42578125" style="199" customWidth="1"/>
    <col min="51" max="51" width="8.85546875" style="199" customWidth="1"/>
    <col min="52" max="52" width="1" style="212" customWidth="1"/>
    <col min="53" max="53" width="9.42578125" style="199" customWidth="1"/>
    <col min="54" max="54" width="5.7109375" style="73" customWidth="1"/>
    <col min="55" max="55" width="4.42578125" style="208" customWidth="1"/>
    <col min="56" max="56" width="10.140625" style="199" customWidth="1"/>
    <col min="57" max="58" width="10.28515625" style="199" customWidth="1"/>
    <col min="59" max="61" width="9.42578125" style="199" customWidth="1"/>
    <col min="62" max="63" width="12.42578125" style="208"/>
    <col min="64" max="64" width="10.140625" style="199" customWidth="1"/>
    <col min="65" max="214" width="12.42578125" style="208"/>
    <col min="215" max="16384" width="12.42578125" style="204"/>
  </cols>
  <sheetData>
    <row r="1" spans="1:64" ht="17.45" customHeight="1">
      <c r="A1" s="57"/>
      <c r="B1" s="14"/>
      <c r="C1" s="15"/>
      <c r="D1" s="200"/>
      <c r="E1" s="201"/>
      <c r="F1" s="202"/>
      <c r="G1" s="203"/>
      <c r="H1" s="8"/>
      <c r="I1" s="202"/>
      <c r="J1" s="203"/>
      <c r="K1" s="8"/>
      <c r="L1" s="202"/>
      <c r="M1" s="203"/>
      <c r="N1" s="8"/>
      <c r="O1" s="8"/>
      <c r="P1" s="8"/>
      <c r="Q1" s="12"/>
      <c r="R1" s="204"/>
      <c r="S1" s="200"/>
      <c r="T1" s="202"/>
      <c r="U1" s="202"/>
      <c r="V1" s="203"/>
      <c r="W1" s="8"/>
      <c r="X1" s="202"/>
      <c r="Y1" s="203"/>
      <c r="Z1" s="8"/>
      <c r="AA1" s="202"/>
      <c r="AB1" s="203"/>
      <c r="AC1" s="8"/>
      <c r="AD1" s="8"/>
      <c r="AE1" s="12"/>
      <c r="AF1" s="8"/>
      <c r="AG1" s="8"/>
      <c r="AH1" s="8"/>
      <c r="AI1" s="12"/>
      <c r="AJ1" s="205"/>
      <c r="AK1" s="206"/>
      <c r="AL1" s="205"/>
      <c r="AM1" s="207"/>
      <c r="AN1" s="200"/>
      <c r="AO1" s="200"/>
      <c r="AP1" s="200"/>
      <c r="AQ1" s="200"/>
      <c r="AR1" s="8"/>
      <c r="AS1" s="12"/>
      <c r="AT1" s="8"/>
      <c r="AU1" s="8"/>
      <c r="AV1" s="8"/>
      <c r="AW1" s="8"/>
      <c r="AX1" s="8"/>
      <c r="AY1" s="8"/>
      <c r="AZ1" s="12"/>
      <c r="BA1" s="8"/>
      <c r="BD1" s="8"/>
      <c r="BE1" s="8"/>
      <c r="BF1" s="8"/>
      <c r="BG1" s="8"/>
      <c r="BH1" s="8"/>
      <c r="BI1" s="8"/>
      <c r="BL1" s="8"/>
    </row>
    <row r="2" spans="1:64">
      <c r="C2" s="204" t="s">
        <v>7</v>
      </c>
      <c r="E2" s="210"/>
      <c r="F2" s="204"/>
      <c r="G2" s="211"/>
      <c r="I2" s="204"/>
      <c r="J2" s="211"/>
      <c r="K2" s="211"/>
      <c r="L2" s="204"/>
      <c r="M2" s="211"/>
      <c r="N2" s="211"/>
      <c r="O2" s="211"/>
      <c r="P2" s="211"/>
      <c r="R2" s="204" t="s">
        <v>0</v>
      </c>
      <c r="T2" s="204"/>
      <c r="U2" s="204"/>
      <c r="V2" s="211"/>
      <c r="W2" s="211"/>
      <c r="X2" s="204"/>
      <c r="Y2" s="211"/>
      <c r="Z2" s="211"/>
      <c r="AA2" s="204"/>
      <c r="AB2" s="211"/>
      <c r="AC2" s="211"/>
      <c r="AF2" s="211"/>
      <c r="AR2" s="211"/>
      <c r="AS2" s="212"/>
      <c r="AT2" s="211"/>
      <c r="AU2" s="211"/>
      <c r="AV2" s="211"/>
      <c r="AW2" s="211"/>
      <c r="AX2" s="211"/>
      <c r="AY2" s="211"/>
      <c r="BA2" s="211"/>
      <c r="BD2" s="211"/>
      <c r="BE2" s="211"/>
      <c r="BF2" s="211"/>
      <c r="BG2" s="211"/>
      <c r="BH2" s="211"/>
      <c r="BI2" s="211"/>
      <c r="BL2" s="211"/>
    </row>
    <row r="3" spans="1:64" ht="12" customHeight="1">
      <c r="C3" s="204"/>
      <c r="E3" s="210"/>
      <c r="F3" s="204"/>
      <c r="G3" s="211"/>
      <c r="I3" s="204"/>
      <c r="J3" s="211"/>
      <c r="K3" s="211"/>
      <c r="L3" s="204"/>
      <c r="M3" s="211"/>
      <c r="N3" s="211"/>
      <c r="O3" s="211"/>
      <c r="P3" s="211"/>
      <c r="R3" s="204"/>
      <c r="T3" s="204"/>
      <c r="U3" s="204"/>
      <c r="V3" s="211"/>
      <c r="W3" s="211"/>
      <c r="X3" s="204"/>
      <c r="Y3" s="211"/>
      <c r="Z3" s="211"/>
      <c r="AA3" s="204"/>
      <c r="AB3" s="211"/>
      <c r="AC3" s="211"/>
      <c r="AF3" s="211"/>
      <c r="AR3" s="211"/>
      <c r="AS3" s="212"/>
      <c r="AT3" s="211"/>
      <c r="AU3" s="211"/>
      <c r="AV3" s="211"/>
      <c r="AW3" s="211"/>
      <c r="AX3" s="211"/>
      <c r="AY3" s="211"/>
      <c r="BA3" s="211"/>
      <c r="BD3" s="211"/>
      <c r="BE3" s="211"/>
      <c r="BF3" s="211"/>
      <c r="BG3" s="211"/>
      <c r="BH3" s="211"/>
      <c r="BI3" s="211"/>
      <c r="BL3" s="211"/>
    </row>
    <row r="4" spans="1:64">
      <c r="C4" s="204" t="s">
        <v>8</v>
      </c>
      <c r="E4" s="210"/>
      <c r="F4" s="204"/>
      <c r="G4" s="211"/>
      <c r="I4" s="204"/>
      <c r="J4" s="211"/>
      <c r="K4" s="211"/>
      <c r="L4" s="204"/>
      <c r="M4" s="211"/>
      <c r="N4" s="211"/>
      <c r="O4" s="211"/>
      <c r="P4" s="211"/>
      <c r="R4" s="204" t="s">
        <v>1</v>
      </c>
      <c r="T4" s="204"/>
      <c r="U4" s="204"/>
      <c r="V4" s="211"/>
      <c r="W4" s="211"/>
      <c r="X4" s="204"/>
      <c r="Y4" s="211"/>
      <c r="Z4" s="211"/>
      <c r="AA4" s="204"/>
      <c r="AB4" s="211"/>
      <c r="AC4" s="211"/>
      <c r="AF4" s="211"/>
      <c r="AR4" s="211"/>
      <c r="AS4" s="212"/>
      <c r="AT4" s="211"/>
      <c r="AU4" s="211"/>
      <c r="AV4" s="211"/>
      <c r="AW4" s="211"/>
      <c r="AX4" s="211"/>
      <c r="AY4" s="211"/>
      <c r="BA4" s="211"/>
      <c r="BD4" s="211"/>
      <c r="BE4" s="211"/>
      <c r="BF4" s="211"/>
      <c r="BG4" s="211"/>
      <c r="BH4" s="211"/>
      <c r="BI4" s="211"/>
      <c r="BL4" s="211"/>
    </row>
    <row r="5" spans="1:64">
      <c r="C5" s="204" t="s">
        <v>9</v>
      </c>
      <c r="E5" s="210"/>
      <c r="F5" s="204"/>
      <c r="G5" s="211"/>
      <c r="I5" s="204"/>
      <c r="J5" s="211"/>
      <c r="K5" s="211"/>
      <c r="L5" s="204"/>
      <c r="M5" s="211"/>
      <c r="N5" s="211"/>
      <c r="O5" s="211"/>
      <c r="P5" s="211"/>
      <c r="R5" s="204"/>
      <c r="T5" s="204"/>
      <c r="U5" s="204"/>
      <c r="V5" s="211"/>
      <c r="W5" s="211"/>
      <c r="X5" s="204"/>
      <c r="Y5" s="211"/>
      <c r="Z5" s="211"/>
      <c r="AA5" s="204"/>
      <c r="AB5" s="211"/>
      <c r="AC5" s="211"/>
      <c r="AF5" s="211"/>
      <c r="AR5" s="211"/>
      <c r="AS5" s="212"/>
      <c r="AT5" s="211"/>
      <c r="AU5" s="211"/>
      <c r="AV5" s="211"/>
      <c r="AW5" s="211"/>
      <c r="AX5" s="211"/>
      <c r="AY5" s="211"/>
      <c r="BA5" s="211"/>
      <c r="BD5" s="211"/>
      <c r="BE5" s="211"/>
      <c r="BF5" s="211"/>
      <c r="BG5" s="211"/>
      <c r="BH5" s="211"/>
      <c r="BI5" s="211"/>
      <c r="BL5" s="211"/>
    </row>
    <row r="6" spans="1:64">
      <c r="C6" s="204"/>
      <c r="E6" s="210"/>
      <c r="F6" s="204"/>
      <c r="G6" s="211"/>
      <c r="I6" s="204"/>
      <c r="J6" s="211"/>
      <c r="K6" s="211"/>
      <c r="L6" s="204"/>
      <c r="M6" s="211"/>
      <c r="N6" s="211"/>
      <c r="O6" s="211"/>
      <c r="P6" s="211"/>
      <c r="R6" s="204"/>
      <c r="T6" s="204"/>
      <c r="U6" s="204"/>
      <c r="V6" s="211"/>
      <c r="W6" s="211"/>
      <c r="X6" s="204"/>
      <c r="Y6" s="211"/>
      <c r="Z6" s="211"/>
      <c r="AA6" s="204"/>
      <c r="AB6" s="211"/>
      <c r="AC6" s="211"/>
      <c r="AF6" s="211"/>
      <c r="AR6" s="211"/>
      <c r="AS6" s="212"/>
      <c r="AT6" s="211"/>
      <c r="AU6" s="211"/>
      <c r="AV6" s="211"/>
      <c r="AW6" s="211"/>
      <c r="AX6" s="211"/>
      <c r="AY6" s="211"/>
      <c r="BA6" s="211"/>
      <c r="BD6" s="211"/>
      <c r="BE6" s="211"/>
      <c r="BF6" s="211"/>
      <c r="BG6" s="211"/>
      <c r="BH6" s="211"/>
      <c r="BI6" s="211"/>
      <c r="BL6" s="211"/>
    </row>
    <row r="7" spans="1:64">
      <c r="C7" s="204" t="s">
        <v>10</v>
      </c>
      <c r="E7" s="210"/>
      <c r="F7" s="204"/>
      <c r="G7" s="211"/>
      <c r="I7" s="204"/>
      <c r="J7" s="211"/>
      <c r="K7" s="211"/>
      <c r="L7" s="204"/>
      <c r="M7" s="211"/>
      <c r="N7" s="211"/>
      <c r="O7" s="211"/>
      <c r="P7" s="211"/>
      <c r="R7" s="204" t="s">
        <v>2</v>
      </c>
      <c r="T7" s="204"/>
      <c r="U7" s="204"/>
      <c r="V7" s="211"/>
      <c r="W7" s="211"/>
      <c r="X7" s="204"/>
      <c r="Y7" s="211"/>
      <c r="Z7" s="211"/>
      <c r="AA7" s="204"/>
      <c r="AB7" s="211"/>
      <c r="AC7" s="211"/>
      <c r="AF7" s="211"/>
      <c r="AR7" s="211"/>
      <c r="AS7" s="212"/>
      <c r="AT7" s="211"/>
      <c r="AU7" s="211"/>
      <c r="AV7" s="211"/>
      <c r="AW7" s="211"/>
      <c r="AX7" s="211"/>
      <c r="AY7" s="211"/>
      <c r="BA7" s="211"/>
      <c r="BD7" s="211"/>
      <c r="BE7" s="211"/>
      <c r="BF7" s="211"/>
      <c r="BG7" s="211"/>
      <c r="BH7" s="211"/>
      <c r="BI7" s="211"/>
      <c r="BL7" s="211"/>
    </row>
    <row r="8" spans="1:64">
      <c r="C8" s="204" t="s">
        <v>4</v>
      </c>
      <c r="E8" s="210"/>
      <c r="F8" s="204"/>
      <c r="G8" s="211"/>
      <c r="I8" s="204"/>
      <c r="J8" s="211"/>
      <c r="K8" s="211"/>
      <c r="L8" s="204"/>
      <c r="M8" s="211"/>
      <c r="N8" s="211"/>
      <c r="O8" s="211"/>
      <c r="P8" s="211"/>
      <c r="R8" s="204"/>
      <c r="T8" s="204"/>
      <c r="U8" s="204"/>
      <c r="V8" s="211"/>
      <c r="W8" s="211"/>
      <c r="X8" s="204"/>
      <c r="Y8" s="211"/>
      <c r="Z8" s="211"/>
      <c r="AA8" s="204"/>
      <c r="AB8" s="211"/>
      <c r="AC8" s="211"/>
      <c r="AF8" s="211"/>
      <c r="AR8" s="211"/>
      <c r="AS8" s="212"/>
      <c r="AT8" s="211"/>
      <c r="AU8" s="211"/>
      <c r="AV8" s="211"/>
      <c r="AW8" s="211"/>
      <c r="AX8" s="211"/>
      <c r="AY8" s="211"/>
      <c r="BA8" s="211"/>
      <c r="BD8" s="211"/>
      <c r="BE8" s="211"/>
      <c r="BF8" s="211"/>
      <c r="BG8" s="211"/>
      <c r="BH8" s="211"/>
      <c r="BI8" s="211"/>
      <c r="BL8" s="211"/>
    </row>
    <row r="9" spans="1:64">
      <c r="C9" s="204"/>
      <c r="E9" s="210"/>
      <c r="F9" s="204"/>
      <c r="G9" s="211"/>
      <c r="I9" s="204"/>
      <c r="J9" s="211"/>
      <c r="K9" s="211"/>
      <c r="L9" s="204"/>
      <c r="M9" s="211"/>
      <c r="N9" s="211"/>
      <c r="O9" s="211"/>
      <c r="P9" s="211"/>
      <c r="R9" s="204" t="s">
        <v>3</v>
      </c>
      <c r="T9" s="204"/>
      <c r="U9" s="204"/>
      <c r="V9" s="211"/>
      <c r="W9" s="211"/>
      <c r="X9" s="204"/>
      <c r="Y9" s="211"/>
      <c r="Z9" s="211"/>
      <c r="AA9" s="204"/>
      <c r="AB9" s="211"/>
      <c r="AC9" s="211"/>
      <c r="AF9" s="211"/>
      <c r="AR9" s="211"/>
      <c r="AS9" s="212"/>
      <c r="AT9" s="211"/>
      <c r="AU9" s="211"/>
      <c r="AV9" s="211"/>
      <c r="AW9" s="211"/>
      <c r="AX9" s="211"/>
      <c r="AY9" s="211"/>
      <c r="BA9" s="211"/>
      <c r="BD9" s="211"/>
      <c r="BE9" s="211"/>
      <c r="BF9" s="211"/>
      <c r="BG9" s="211"/>
      <c r="BH9" s="211"/>
      <c r="BI9" s="211"/>
      <c r="BL9" s="211"/>
    </row>
    <row r="10" spans="1:64">
      <c r="C10" s="204" t="s">
        <v>11</v>
      </c>
      <c r="E10" s="210"/>
      <c r="F10" s="204"/>
      <c r="G10" s="211"/>
      <c r="I10" s="204"/>
      <c r="J10" s="211"/>
      <c r="K10" s="211"/>
      <c r="L10" s="204"/>
      <c r="M10" s="211"/>
      <c r="N10" s="211"/>
      <c r="O10" s="211"/>
      <c r="P10" s="211"/>
      <c r="R10" s="204" t="s">
        <v>4</v>
      </c>
      <c r="T10" s="204"/>
      <c r="U10" s="204"/>
      <c r="V10" s="211"/>
      <c r="W10" s="211"/>
      <c r="X10" s="204"/>
      <c r="Y10" s="211"/>
      <c r="Z10" s="211"/>
      <c r="AA10" s="204"/>
      <c r="AB10" s="211"/>
      <c r="AC10" s="211"/>
      <c r="AF10" s="211"/>
      <c r="AR10" s="211"/>
      <c r="AS10" s="212"/>
      <c r="AT10" s="211"/>
      <c r="AU10" s="211"/>
      <c r="AV10" s="211"/>
      <c r="AW10" s="211"/>
      <c r="AX10" s="211"/>
      <c r="AY10" s="211"/>
      <c r="BA10" s="211"/>
      <c r="BD10" s="211"/>
      <c r="BE10" s="211"/>
      <c r="BF10" s="211"/>
      <c r="BG10" s="211"/>
      <c r="BH10" s="211"/>
      <c r="BI10" s="211"/>
      <c r="BL10" s="211"/>
    </row>
    <row r="11" spans="1:64">
      <c r="C11" s="204" t="s">
        <v>12</v>
      </c>
      <c r="E11" s="210"/>
      <c r="F11" s="204"/>
      <c r="G11" s="211"/>
      <c r="I11" s="204"/>
      <c r="J11" s="211"/>
      <c r="K11" s="211"/>
      <c r="L11" s="204"/>
      <c r="M11" s="211"/>
      <c r="N11" s="211"/>
      <c r="O11" s="211"/>
      <c r="P11" s="211"/>
      <c r="R11" s="204"/>
      <c r="T11" s="204"/>
      <c r="U11" s="204"/>
      <c r="V11" s="211"/>
      <c r="W11" s="211"/>
      <c r="X11" s="204"/>
      <c r="Y11" s="211"/>
      <c r="Z11" s="211"/>
      <c r="AA11" s="204"/>
      <c r="AB11" s="211"/>
      <c r="AC11" s="211"/>
      <c r="AF11" s="211"/>
      <c r="AR11" s="211"/>
      <c r="AS11" s="212"/>
      <c r="AT11" s="211"/>
      <c r="AU11" s="211"/>
      <c r="AV11" s="211"/>
      <c r="AW11" s="211"/>
      <c r="AX11" s="211"/>
      <c r="AY11" s="211"/>
      <c r="BA11" s="211"/>
      <c r="BD11" s="211"/>
      <c r="BE11" s="211"/>
      <c r="BF11" s="211"/>
      <c r="BG11" s="211"/>
      <c r="BH11" s="211"/>
      <c r="BI11" s="211"/>
      <c r="BL11" s="211"/>
    </row>
    <row r="12" spans="1:64">
      <c r="C12" s="204"/>
      <c r="E12" s="210"/>
      <c r="F12" s="204"/>
      <c r="G12" s="211"/>
      <c r="I12" s="204"/>
      <c r="J12" s="211"/>
      <c r="K12" s="211"/>
      <c r="L12" s="204"/>
      <c r="M12" s="211"/>
      <c r="N12" s="211"/>
      <c r="O12" s="211"/>
      <c r="P12" s="211"/>
      <c r="R12" s="204" t="s">
        <v>5</v>
      </c>
      <c r="T12" s="204"/>
      <c r="U12" s="204"/>
      <c r="V12" s="211"/>
      <c r="W12" s="211"/>
      <c r="X12" s="204"/>
      <c r="Y12" s="211"/>
      <c r="Z12" s="211"/>
      <c r="AA12" s="204"/>
      <c r="AB12" s="211"/>
      <c r="AC12" s="211"/>
      <c r="AF12" s="211"/>
      <c r="AR12" s="211"/>
      <c r="AS12" s="212"/>
      <c r="AT12" s="211"/>
      <c r="AU12" s="211"/>
      <c r="AV12" s="211"/>
      <c r="AW12" s="211"/>
      <c r="AX12" s="211"/>
      <c r="AY12" s="211"/>
      <c r="BA12" s="211"/>
      <c r="BD12" s="211"/>
      <c r="BE12" s="211"/>
      <c r="BF12" s="211"/>
      <c r="BG12" s="211"/>
      <c r="BH12" s="211"/>
      <c r="BI12" s="211"/>
      <c r="BL12" s="211"/>
    </row>
    <row r="13" spans="1:64">
      <c r="C13" s="204"/>
      <c r="E13" s="210"/>
      <c r="F13" s="204"/>
      <c r="G13" s="211"/>
      <c r="I13" s="204"/>
      <c r="J13" s="211"/>
      <c r="K13" s="211"/>
      <c r="L13" s="204"/>
      <c r="M13" s="211"/>
      <c r="N13" s="211"/>
      <c r="O13" s="211"/>
      <c r="P13" s="211"/>
      <c r="R13" s="204" t="s">
        <v>6</v>
      </c>
      <c r="T13" s="204"/>
      <c r="U13" s="204"/>
      <c r="V13" s="211"/>
      <c r="W13" s="211"/>
      <c r="X13" s="204"/>
      <c r="Y13" s="211"/>
      <c r="Z13" s="211"/>
      <c r="AA13" s="204"/>
      <c r="AB13" s="211"/>
      <c r="AC13" s="211"/>
      <c r="AF13" s="211"/>
      <c r="AR13" s="211"/>
      <c r="AS13" s="212"/>
      <c r="AT13" s="211"/>
      <c r="AU13" s="211"/>
      <c r="AV13" s="211"/>
      <c r="AW13" s="211"/>
      <c r="AX13" s="211"/>
      <c r="AY13" s="211"/>
      <c r="BA13" s="211"/>
      <c r="BD13" s="211"/>
      <c r="BE13" s="211"/>
      <c r="BF13" s="211"/>
      <c r="BG13" s="211"/>
      <c r="BH13" s="211"/>
      <c r="BI13" s="211"/>
      <c r="BL13" s="211"/>
    </row>
    <row r="14" spans="1:64">
      <c r="C14" s="204"/>
      <c r="E14" s="210"/>
      <c r="F14" s="204"/>
      <c r="G14" s="211"/>
      <c r="I14" s="204"/>
      <c r="J14" s="211"/>
      <c r="K14" s="211"/>
      <c r="L14" s="204"/>
      <c r="M14" s="211"/>
      <c r="N14" s="211"/>
      <c r="O14" s="211"/>
      <c r="P14" s="211"/>
      <c r="R14" s="204"/>
      <c r="T14" s="204"/>
      <c r="U14" s="204"/>
      <c r="V14" s="211"/>
      <c r="W14" s="211"/>
      <c r="X14" s="204"/>
      <c r="Y14" s="211"/>
      <c r="Z14" s="211"/>
      <c r="AA14" s="204"/>
      <c r="AB14" s="211"/>
      <c r="AC14" s="211"/>
      <c r="AF14" s="211"/>
      <c r="AR14" s="211"/>
      <c r="AS14" s="212"/>
      <c r="AT14" s="211"/>
      <c r="AU14" s="211"/>
      <c r="AV14" s="211"/>
      <c r="AW14" s="211"/>
      <c r="AX14" s="211"/>
      <c r="AY14" s="211"/>
      <c r="BA14" s="211"/>
      <c r="BD14" s="211"/>
      <c r="BE14" s="211"/>
      <c r="BF14" s="211"/>
      <c r="BG14" s="211"/>
      <c r="BH14" s="211"/>
      <c r="BI14" s="211"/>
      <c r="BL14" s="211"/>
    </row>
    <row r="15" spans="1:64">
      <c r="C15" s="204" t="s">
        <v>13</v>
      </c>
      <c r="E15" s="210"/>
      <c r="F15" s="204"/>
      <c r="G15" s="211"/>
      <c r="I15" s="204"/>
      <c r="J15" s="211"/>
      <c r="K15" s="211"/>
      <c r="L15" s="204"/>
      <c r="M15" s="211"/>
      <c r="N15" s="211"/>
      <c r="O15" s="211"/>
      <c r="P15" s="211"/>
      <c r="R15" s="204" t="s">
        <v>14</v>
      </c>
      <c r="T15" s="204"/>
      <c r="U15" s="204"/>
      <c r="V15" s="211"/>
      <c r="W15" s="211"/>
      <c r="X15" s="204"/>
      <c r="Y15" s="211"/>
      <c r="Z15" s="211"/>
      <c r="AA15" s="204"/>
      <c r="AB15" s="211"/>
      <c r="AC15" s="211"/>
      <c r="AF15" s="211"/>
      <c r="AR15" s="211"/>
      <c r="AS15" s="212"/>
      <c r="AT15" s="211"/>
      <c r="AU15" s="211"/>
      <c r="AV15" s="211"/>
      <c r="AW15" s="211"/>
      <c r="AX15" s="211"/>
      <c r="AY15" s="211"/>
      <c r="BA15" s="211"/>
      <c r="BD15" s="211"/>
      <c r="BE15" s="211"/>
      <c r="BF15" s="211"/>
      <c r="BG15" s="211"/>
      <c r="BH15" s="211"/>
      <c r="BI15" s="211"/>
      <c r="BL15" s="211"/>
    </row>
    <row r="16" spans="1:64">
      <c r="C16" s="204" t="s">
        <v>15</v>
      </c>
      <c r="E16" s="210"/>
      <c r="F16" s="204"/>
      <c r="G16" s="211"/>
      <c r="I16" s="204"/>
      <c r="J16" s="211"/>
      <c r="K16" s="211"/>
      <c r="L16" s="204"/>
      <c r="M16" s="211"/>
      <c r="N16" s="211"/>
      <c r="O16" s="211"/>
      <c r="P16" s="211"/>
      <c r="R16" s="204" t="s">
        <v>16</v>
      </c>
      <c r="T16" s="204"/>
      <c r="U16" s="204"/>
      <c r="V16" s="211"/>
      <c r="W16" s="211"/>
      <c r="X16" s="204"/>
      <c r="Y16" s="211"/>
      <c r="Z16" s="211"/>
      <c r="AA16" s="204"/>
      <c r="AB16" s="211"/>
      <c r="AC16" s="211"/>
      <c r="AF16" s="211"/>
      <c r="AR16" s="211"/>
      <c r="AS16" s="212"/>
      <c r="AT16" s="211"/>
      <c r="AU16" s="211"/>
      <c r="AV16" s="211"/>
      <c r="AW16" s="211"/>
      <c r="AX16" s="211"/>
      <c r="AY16" s="211"/>
      <c r="BA16" s="211"/>
      <c r="BD16" s="211"/>
      <c r="BE16" s="211"/>
      <c r="BF16" s="211"/>
      <c r="BG16" s="211"/>
      <c r="BH16" s="211"/>
      <c r="BI16" s="211"/>
      <c r="BL16" s="211"/>
    </row>
    <row r="17" spans="1:214">
      <c r="C17" s="204"/>
      <c r="E17" s="210"/>
      <c r="F17" s="204"/>
      <c r="G17" s="211"/>
      <c r="I17" s="204"/>
      <c r="J17" s="211"/>
      <c r="K17" s="211"/>
      <c r="L17" s="204"/>
      <c r="M17" s="211"/>
      <c r="N17" s="211"/>
      <c r="O17" s="211"/>
      <c r="P17" s="211"/>
      <c r="R17" s="204"/>
      <c r="T17" s="204"/>
      <c r="U17" s="204"/>
      <c r="V17" s="211"/>
      <c r="W17" s="211"/>
      <c r="X17" s="204"/>
      <c r="Y17" s="211"/>
      <c r="Z17" s="211"/>
      <c r="AA17" s="204"/>
      <c r="AB17" s="211"/>
      <c r="AC17" s="211"/>
      <c r="AF17" s="211"/>
      <c r="AR17" s="211"/>
      <c r="AS17" s="212"/>
      <c r="AT17" s="211"/>
      <c r="AU17" s="211"/>
      <c r="AV17" s="211"/>
      <c r="AW17" s="211"/>
      <c r="AX17" s="211"/>
      <c r="AY17" s="211"/>
      <c r="BA17" s="211"/>
      <c r="BD17" s="211"/>
      <c r="BE17" s="211"/>
      <c r="BF17" s="211"/>
      <c r="BG17" s="211"/>
      <c r="BH17" s="211"/>
      <c r="BI17" s="211"/>
      <c r="BL17" s="211"/>
    </row>
    <row r="18" spans="1:214">
      <c r="C18" s="213"/>
      <c r="D18" s="211"/>
      <c r="E18" s="210"/>
      <c r="F18" s="204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8"/>
      <c r="R18" s="211"/>
      <c r="S18" s="211"/>
      <c r="T18" s="205"/>
      <c r="U18" s="204"/>
      <c r="V18" s="204"/>
      <c r="W18" s="204"/>
      <c r="X18" s="204"/>
      <c r="Y18" s="204"/>
      <c r="Z18" s="204"/>
      <c r="AA18" s="204"/>
      <c r="AB18" s="204"/>
      <c r="AC18" s="204"/>
      <c r="AD18" s="204"/>
      <c r="AE18" s="208"/>
      <c r="AF18" s="204"/>
      <c r="AG18" s="204"/>
      <c r="AH18" s="204"/>
      <c r="AI18" s="208"/>
      <c r="AJ18" s="204"/>
      <c r="AK18" s="204"/>
      <c r="AN18" s="211"/>
      <c r="AO18" s="211"/>
      <c r="AP18" s="211"/>
      <c r="AQ18" s="211"/>
      <c r="AR18" s="204"/>
      <c r="AS18" s="208"/>
      <c r="AT18" s="204"/>
      <c r="AU18" s="204"/>
      <c r="AV18" s="204"/>
      <c r="AW18" s="204"/>
      <c r="AX18" s="204"/>
      <c r="AY18" s="204"/>
      <c r="AZ18" s="208"/>
      <c r="BA18" s="204"/>
      <c r="BD18" s="204"/>
      <c r="BE18" s="204"/>
      <c r="BF18" s="204"/>
      <c r="BG18" s="204"/>
      <c r="BH18" s="204"/>
      <c r="BI18" s="204"/>
      <c r="BL18" s="204"/>
    </row>
    <row r="19" spans="1:214">
      <c r="C19" s="213"/>
      <c r="D19" s="211"/>
      <c r="E19" s="210"/>
      <c r="F19" s="204"/>
      <c r="G19" s="204"/>
      <c r="H19" s="204"/>
      <c r="I19" s="204"/>
      <c r="J19" s="204"/>
      <c r="K19" s="204"/>
      <c r="L19" s="204"/>
      <c r="M19" s="204"/>
      <c r="N19" s="204"/>
      <c r="O19" s="204"/>
      <c r="P19" s="204"/>
      <c r="Q19" s="208"/>
      <c r="R19" s="211"/>
      <c r="S19" s="211"/>
      <c r="T19" s="205"/>
      <c r="U19" s="204"/>
      <c r="V19" s="204"/>
      <c r="W19" s="204"/>
      <c r="X19" s="204"/>
      <c r="Y19" s="204"/>
      <c r="Z19" s="204"/>
      <c r="AA19" s="204"/>
      <c r="AB19" s="204"/>
      <c r="AC19" s="204"/>
      <c r="AD19" s="204"/>
      <c r="AE19" s="208"/>
      <c r="AF19" s="204"/>
      <c r="AG19" s="204"/>
      <c r="AH19" s="204"/>
      <c r="AI19" s="208"/>
      <c r="AJ19" s="204"/>
      <c r="AK19" s="204"/>
      <c r="AN19" s="211"/>
      <c r="AO19" s="211"/>
      <c r="AP19" s="211"/>
      <c r="AQ19" s="211"/>
      <c r="AR19" s="204"/>
      <c r="AS19" s="208"/>
      <c r="AT19" s="204"/>
      <c r="AU19" s="204"/>
      <c r="AV19" s="204"/>
      <c r="AW19" s="204"/>
      <c r="AX19" s="204"/>
      <c r="AY19" s="204"/>
      <c r="AZ19" s="208"/>
      <c r="BA19" s="204"/>
      <c r="BD19" s="204"/>
      <c r="BE19" s="204"/>
      <c r="BF19" s="204"/>
      <c r="BG19" s="204"/>
      <c r="BH19" s="204"/>
      <c r="BI19" s="204"/>
      <c r="BL19" s="204"/>
    </row>
    <row r="20" spans="1:214" ht="21">
      <c r="C20" s="213"/>
      <c r="D20" s="303" t="s">
        <v>17</v>
      </c>
      <c r="E20" s="303"/>
      <c r="F20" s="303"/>
      <c r="G20" s="303"/>
      <c r="H20" s="303"/>
      <c r="I20" s="303"/>
      <c r="J20" s="303"/>
      <c r="K20" s="303"/>
      <c r="L20" s="303"/>
      <c r="M20" s="303"/>
      <c r="N20" s="303"/>
      <c r="O20" s="303"/>
      <c r="P20" s="204"/>
      <c r="Q20" s="7"/>
      <c r="R20" s="211"/>
      <c r="S20" s="304" t="s">
        <v>18</v>
      </c>
      <c r="T20" s="305"/>
      <c r="U20" s="305"/>
      <c r="V20" s="305"/>
      <c r="W20" s="305"/>
      <c r="X20" s="305"/>
      <c r="Y20" s="305"/>
      <c r="Z20" s="305"/>
      <c r="AA20" s="305"/>
      <c r="AB20" s="305"/>
      <c r="AC20" s="305"/>
      <c r="AD20" s="306"/>
      <c r="AE20" s="53"/>
      <c r="AF20" s="204"/>
      <c r="AG20" s="204"/>
      <c r="AH20" s="204"/>
      <c r="AI20" s="208"/>
      <c r="AJ20" s="204"/>
      <c r="AK20" s="204"/>
      <c r="AR20" s="204"/>
      <c r="AS20" s="208"/>
      <c r="AT20" s="204"/>
      <c r="AU20" s="204"/>
      <c r="AV20" s="204"/>
      <c r="AW20" s="204"/>
      <c r="AX20" s="204"/>
      <c r="AY20" s="204"/>
      <c r="AZ20" s="7"/>
      <c r="BA20" s="204"/>
      <c r="BD20" s="204"/>
      <c r="BE20" s="204"/>
      <c r="BF20" s="204"/>
      <c r="BG20" s="204"/>
      <c r="BH20" s="204"/>
      <c r="BI20" s="204"/>
      <c r="BL20" s="204"/>
    </row>
    <row r="21" spans="1:214" s="9" customFormat="1" ht="21">
      <c r="A21" s="99"/>
      <c r="C21" s="16"/>
      <c r="D21" s="290"/>
      <c r="E21" s="291"/>
      <c r="F21" s="314" t="s">
        <v>19</v>
      </c>
      <c r="G21" s="315"/>
      <c r="H21" s="316"/>
      <c r="I21" s="313" t="s">
        <v>20</v>
      </c>
      <c r="J21" s="313"/>
      <c r="K21" s="313"/>
      <c r="L21" s="313" t="s">
        <v>21</v>
      </c>
      <c r="M21" s="313"/>
      <c r="N21" s="313"/>
      <c r="O21" s="197" t="s">
        <v>22</v>
      </c>
      <c r="Q21" s="7"/>
      <c r="R21" s="40"/>
      <c r="S21" s="54"/>
      <c r="T21" s="55"/>
      <c r="U21" s="314" t="s">
        <v>19</v>
      </c>
      <c r="V21" s="315"/>
      <c r="W21" s="316"/>
      <c r="X21" s="313" t="s">
        <v>20</v>
      </c>
      <c r="Y21" s="313"/>
      <c r="Z21" s="313"/>
      <c r="AA21" s="313" t="s">
        <v>21</v>
      </c>
      <c r="AB21" s="313"/>
      <c r="AC21" s="313"/>
      <c r="AD21" s="197" t="s">
        <v>22</v>
      </c>
      <c r="AE21" s="23"/>
      <c r="AI21" s="13"/>
      <c r="AM21" s="13"/>
      <c r="AN21" s="307" t="s">
        <v>151</v>
      </c>
      <c r="AO21" s="308"/>
      <c r="AP21" s="308"/>
      <c r="AQ21" s="308"/>
      <c r="AR21" s="309"/>
      <c r="AS21" s="13"/>
      <c r="AT21" s="312" t="s">
        <v>23</v>
      </c>
      <c r="AU21" s="310"/>
      <c r="AV21" s="311"/>
      <c r="AW21" s="204"/>
      <c r="AX21" s="204"/>
      <c r="AZ21" s="7"/>
      <c r="BB21" s="74"/>
      <c r="BC21" s="13"/>
      <c r="BD21" s="303" t="s">
        <v>24</v>
      </c>
      <c r="BE21" s="303"/>
      <c r="BF21" s="303"/>
      <c r="BG21" s="303"/>
      <c r="BH21" s="303"/>
      <c r="BI21" s="30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</row>
    <row r="22" spans="1:214" ht="49.5" customHeight="1">
      <c r="A22" s="100"/>
      <c r="B22" s="17"/>
      <c r="C22" s="18" t="s">
        <v>25</v>
      </c>
      <c r="D22" s="214" t="s">
        <v>26</v>
      </c>
      <c r="E22" s="215" t="s">
        <v>27</v>
      </c>
      <c r="F22" s="216" t="s">
        <v>28</v>
      </c>
      <c r="G22" s="217" t="s">
        <v>29</v>
      </c>
      <c r="H22" s="75" t="s">
        <v>30</v>
      </c>
      <c r="I22" s="218" t="s">
        <v>28</v>
      </c>
      <c r="J22" s="217" t="s">
        <v>31</v>
      </c>
      <c r="K22" s="76" t="s">
        <v>32</v>
      </c>
      <c r="L22" s="219" t="s">
        <v>33</v>
      </c>
      <c r="M22" s="217" t="s">
        <v>34</v>
      </c>
      <c r="N22" s="76" t="s">
        <v>35</v>
      </c>
      <c r="O22" s="76" t="s">
        <v>36</v>
      </c>
      <c r="P22" s="78" t="s">
        <v>53</v>
      </c>
      <c r="Q22" s="7"/>
      <c r="R22" s="56" t="s">
        <v>37</v>
      </c>
      <c r="S22" s="214" t="s">
        <v>38</v>
      </c>
      <c r="T22" s="220" t="s">
        <v>27</v>
      </c>
      <c r="U22" s="216" t="s">
        <v>28</v>
      </c>
      <c r="V22" s="217" t="s">
        <v>39</v>
      </c>
      <c r="W22" s="76" t="s">
        <v>40</v>
      </c>
      <c r="X22" s="219" t="s">
        <v>28</v>
      </c>
      <c r="Y22" s="217" t="s">
        <v>41</v>
      </c>
      <c r="Z22" s="76" t="s">
        <v>42</v>
      </c>
      <c r="AA22" s="219" t="s">
        <v>28</v>
      </c>
      <c r="AB22" s="217" t="s">
        <v>43</v>
      </c>
      <c r="AC22" s="76" t="s">
        <v>44</v>
      </c>
      <c r="AD22" s="76" t="s">
        <v>45</v>
      </c>
      <c r="AE22" s="12"/>
      <c r="AF22" s="77" t="s">
        <v>46</v>
      </c>
      <c r="AG22" s="76" t="s">
        <v>47</v>
      </c>
      <c r="AH22" s="76" t="s">
        <v>48</v>
      </c>
      <c r="AI22" s="12"/>
      <c r="AJ22" s="205" t="s">
        <v>49</v>
      </c>
      <c r="AK22" s="206" t="s">
        <v>50</v>
      </c>
      <c r="AL22" s="205" t="s">
        <v>51</v>
      </c>
      <c r="AM22" s="207"/>
      <c r="AN22" s="214" t="s">
        <v>26</v>
      </c>
      <c r="AO22" s="302" t="s">
        <v>27</v>
      </c>
      <c r="AP22" s="300" t="s">
        <v>28</v>
      </c>
      <c r="AQ22" s="301" t="s">
        <v>29</v>
      </c>
      <c r="AR22" s="77" t="s">
        <v>52</v>
      </c>
      <c r="AS22" s="79"/>
      <c r="AT22" s="80" t="s">
        <v>54</v>
      </c>
      <c r="AU22" s="81" t="s">
        <v>55</v>
      </c>
      <c r="AV22" s="82" t="s">
        <v>56</v>
      </c>
      <c r="AW22" s="77" t="s">
        <v>57</v>
      </c>
      <c r="AX22" s="76" t="s">
        <v>58</v>
      </c>
      <c r="AY22" s="77" t="s">
        <v>59</v>
      </c>
      <c r="AZ22" s="7"/>
      <c r="BA22" s="77" t="s">
        <v>60</v>
      </c>
      <c r="BD22" s="77" t="s">
        <v>61</v>
      </c>
      <c r="BE22" s="78" t="s">
        <v>62</v>
      </c>
      <c r="BF22" s="78" t="s">
        <v>62</v>
      </c>
      <c r="BG22" s="78" t="s">
        <v>62</v>
      </c>
      <c r="BH22" s="78" t="s">
        <v>63</v>
      </c>
      <c r="BI22" s="78" t="s">
        <v>64</v>
      </c>
      <c r="BL22" s="77" t="s">
        <v>65</v>
      </c>
    </row>
    <row r="23" spans="1:214" ht="21">
      <c r="A23" s="57"/>
      <c r="B23" s="14"/>
      <c r="C23" s="19"/>
      <c r="D23" s="200"/>
      <c r="E23" s="201"/>
      <c r="F23" s="202"/>
      <c r="G23" s="203"/>
      <c r="H23" s="8"/>
      <c r="I23" s="202"/>
      <c r="J23" s="203"/>
      <c r="K23" s="8"/>
      <c r="L23" s="202"/>
      <c r="M23" s="203"/>
      <c r="N23" s="8"/>
      <c r="O23" s="8"/>
      <c r="P23" s="8"/>
      <c r="Q23" s="7"/>
      <c r="R23" s="200"/>
      <c r="S23" s="200"/>
      <c r="T23" s="202"/>
      <c r="U23" s="202"/>
      <c r="V23" s="203"/>
      <c r="W23" s="8"/>
      <c r="X23" s="202"/>
      <c r="Y23" s="203"/>
      <c r="Z23" s="8"/>
      <c r="AA23" s="202"/>
      <c r="AB23" s="203"/>
      <c r="AC23" s="8"/>
      <c r="AD23" s="8"/>
      <c r="AE23" s="12"/>
      <c r="AF23" s="8"/>
      <c r="AG23" s="8"/>
      <c r="AH23" s="8"/>
      <c r="AI23" s="12"/>
      <c r="AJ23" s="204"/>
      <c r="AK23" s="204"/>
      <c r="AN23" s="200"/>
      <c r="AO23" s="200"/>
      <c r="AP23" s="200"/>
      <c r="AQ23" s="200"/>
      <c r="AR23" s="8"/>
      <c r="AS23" s="12"/>
      <c r="AT23" s="8"/>
      <c r="AU23" s="8"/>
      <c r="AV23" s="8"/>
      <c r="AW23" s="8"/>
      <c r="AX23" s="8"/>
      <c r="AY23" s="12"/>
      <c r="AZ23" s="7"/>
      <c r="BA23" s="8"/>
      <c r="BD23" s="8"/>
      <c r="BE23" s="8"/>
      <c r="BF23" s="8"/>
      <c r="BG23" s="8"/>
      <c r="BH23" s="8"/>
      <c r="BI23" s="8"/>
      <c r="BL23" s="8"/>
    </row>
    <row r="24" spans="1:214" ht="24" customHeight="1">
      <c r="A24" s="57"/>
      <c r="B24" s="14"/>
      <c r="C24" s="20"/>
      <c r="D24" s="200"/>
      <c r="E24" s="201"/>
      <c r="F24" s="202"/>
      <c r="G24" s="202"/>
      <c r="H24" s="8"/>
      <c r="I24" s="202"/>
      <c r="J24" s="221" t="s">
        <v>66</v>
      </c>
      <c r="K24" s="222">
        <f>1/Z24</f>
        <v>0.84912709734393044</v>
      </c>
      <c r="L24" s="202"/>
      <c r="M24" s="202"/>
      <c r="N24" s="204"/>
      <c r="O24" s="204"/>
      <c r="P24" s="8"/>
      <c r="Q24" s="7"/>
      <c r="R24" s="200"/>
      <c r="S24" s="200"/>
      <c r="T24" s="202"/>
      <c r="U24" s="202"/>
      <c r="V24" s="203"/>
      <c r="W24" s="8"/>
      <c r="X24" s="202"/>
      <c r="Y24" s="221" t="s">
        <v>67</v>
      </c>
      <c r="Z24" s="222">
        <v>1.1776800000000001</v>
      </c>
      <c r="AA24" s="202"/>
      <c r="AB24" s="203"/>
      <c r="AC24" s="204"/>
      <c r="AD24" s="204"/>
      <c r="AE24" s="208"/>
      <c r="AF24" s="8"/>
      <c r="AG24" s="8"/>
      <c r="AH24" s="8"/>
      <c r="AI24" s="12"/>
      <c r="AJ24" s="204"/>
      <c r="AK24" s="204"/>
      <c r="AN24" s="200"/>
      <c r="AO24" s="200"/>
      <c r="AP24" s="200"/>
      <c r="AQ24" s="200"/>
      <c r="AR24" s="8"/>
      <c r="AS24" s="12"/>
      <c r="AT24" s="8"/>
      <c r="AU24" s="8"/>
      <c r="AV24" s="8"/>
      <c r="AW24" s="8"/>
      <c r="AX24" s="8"/>
      <c r="AY24" s="8"/>
      <c r="AZ24" s="7"/>
      <c r="BA24" s="8"/>
      <c r="BD24" s="8"/>
      <c r="BE24" s="8"/>
      <c r="BF24" s="8"/>
      <c r="BG24" s="8"/>
      <c r="BH24" s="8"/>
      <c r="BI24" s="8"/>
      <c r="BL24" s="8"/>
    </row>
    <row r="25" spans="1:214" ht="21">
      <c r="A25" s="57"/>
      <c r="B25" s="14"/>
      <c r="C25" s="20" t="s">
        <v>68</v>
      </c>
      <c r="D25" s="200"/>
      <c r="E25" s="201"/>
      <c r="F25" s="202"/>
      <c r="G25" s="203"/>
      <c r="H25" s="8"/>
      <c r="I25" s="202"/>
      <c r="J25" s="203"/>
      <c r="K25" s="8"/>
      <c r="L25" s="202"/>
      <c r="M25" s="203"/>
      <c r="N25" s="8"/>
      <c r="O25" s="8"/>
      <c r="P25" s="8"/>
      <c r="Q25" s="7"/>
      <c r="R25" s="200"/>
      <c r="S25" s="200"/>
      <c r="T25" s="202"/>
      <c r="U25" s="202"/>
      <c r="V25" s="203"/>
      <c r="W25" s="8"/>
      <c r="X25" s="202"/>
      <c r="Y25" s="203"/>
      <c r="Z25" s="8"/>
      <c r="AA25" s="202"/>
      <c r="AB25" s="203"/>
      <c r="AC25" s="8"/>
      <c r="AD25" s="8"/>
      <c r="AE25" s="12"/>
      <c r="AF25" s="8"/>
      <c r="AG25" s="8"/>
      <c r="AH25" s="8"/>
      <c r="AI25" s="12"/>
      <c r="AJ25" s="8"/>
      <c r="AK25" s="8"/>
      <c r="AN25" s="200"/>
      <c r="AO25" s="200"/>
      <c r="AP25" s="200"/>
      <c r="AQ25" s="200"/>
      <c r="AR25" s="8"/>
      <c r="AS25" s="12"/>
      <c r="AT25" s="8"/>
      <c r="AU25" s="8"/>
      <c r="AV25" s="8"/>
      <c r="AW25" s="8"/>
      <c r="AX25" s="8"/>
      <c r="AY25" s="8"/>
      <c r="AZ25" s="7"/>
      <c r="BA25" s="8"/>
      <c r="BD25" s="8"/>
      <c r="BE25" s="8"/>
      <c r="BF25" s="8"/>
      <c r="BG25" s="8"/>
      <c r="BH25" s="8"/>
      <c r="BI25" s="8"/>
      <c r="BL25" s="8"/>
    </row>
    <row r="26" spans="1:214" ht="21">
      <c r="A26" s="57"/>
      <c r="B26" s="14"/>
      <c r="C26" s="21"/>
      <c r="D26" s="200"/>
      <c r="E26" s="201"/>
      <c r="F26" s="202"/>
      <c r="G26" s="203"/>
      <c r="H26" s="8"/>
      <c r="I26" s="202"/>
      <c r="J26" s="203"/>
      <c r="K26" s="8"/>
      <c r="L26" s="202"/>
      <c r="M26" s="203"/>
      <c r="N26" s="8"/>
      <c r="O26" s="8"/>
      <c r="P26" s="8"/>
      <c r="Q26" s="7"/>
      <c r="R26" s="200"/>
      <c r="S26" s="200"/>
      <c r="T26" s="202"/>
      <c r="U26" s="202"/>
      <c r="V26" s="203"/>
      <c r="W26" s="8"/>
      <c r="X26" s="202"/>
      <c r="Y26" s="203"/>
      <c r="Z26" s="8"/>
      <c r="AA26" s="202"/>
      <c r="AB26" s="203"/>
      <c r="AC26" s="8"/>
      <c r="AD26" s="8"/>
      <c r="AE26" s="12"/>
      <c r="AF26" s="8"/>
      <c r="AG26" s="8"/>
      <c r="AH26" s="8"/>
      <c r="AI26" s="12"/>
      <c r="AJ26" s="8"/>
      <c r="AK26" s="8"/>
      <c r="AN26" s="200"/>
      <c r="AO26" s="200"/>
      <c r="AP26" s="200"/>
      <c r="AQ26" s="200"/>
      <c r="AR26" s="8"/>
      <c r="AS26" s="12"/>
      <c r="AT26" s="8"/>
      <c r="AU26" s="8"/>
      <c r="AV26" s="8"/>
      <c r="AW26" s="8"/>
      <c r="AX26" s="8"/>
      <c r="AY26" s="8"/>
      <c r="AZ26" s="7"/>
      <c r="BA26" s="8"/>
      <c r="BD26" s="8"/>
      <c r="BE26" s="8"/>
      <c r="BF26" s="8"/>
      <c r="BG26" s="8"/>
      <c r="BH26" s="8"/>
      <c r="BI26" s="8"/>
      <c r="BL26" s="8"/>
    </row>
    <row r="27" spans="1:214" s="208" customFormat="1" ht="15.95" customHeight="1" outlineLevel="2">
      <c r="A27" s="230">
        <v>931111</v>
      </c>
      <c r="B27" s="231"/>
      <c r="C27" s="232" t="s">
        <v>72</v>
      </c>
      <c r="D27" s="249"/>
      <c r="E27" s="234"/>
      <c r="F27" s="235"/>
      <c r="G27" s="267"/>
      <c r="H27" s="237">
        <v>3</v>
      </c>
      <c r="I27" s="261">
        <f t="shared" ref="I27:I34" si="0">X27</f>
        <v>0</v>
      </c>
      <c r="J27" s="236">
        <f t="shared" ref="J27:J34" si="1">Y27*$K$24</f>
        <v>0</v>
      </c>
      <c r="K27" s="237">
        <f t="shared" ref="K27:K34" si="2">J27*I27</f>
        <v>0</v>
      </c>
      <c r="L27" s="235"/>
      <c r="M27" s="267"/>
      <c r="N27" s="237">
        <f t="shared" ref="N27:N34" si="3">M27*L27</f>
        <v>0</v>
      </c>
      <c r="O27" s="198">
        <f t="shared" ref="O27:O34" si="4">H27+K27+N27</f>
        <v>3</v>
      </c>
      <c r="P27" s="198">
        <f t="shared" ref="P27:P34" si="5">SUM(H27-AX27)</f>
        <v>3</v>
      </c>
      <c r="Q27" s="7"/>
      <c r="R27" s="246" t="s">
        <v>73</v>
      </c>
      <c r="S27" s="249"/>
      <c r="T27" s="247"/>
      <c r="U27" s="262">
        <f t="shared" ref="U27:U34" si="6">F27</f>
        <v>0</v>
      </c>
      <c r="V27" s="236">
        <f t="shared" ref="V27:V34" si="7">G27*$Z$24</f>
        <v>0</v>
      </c>
      <c r="W27" s="242">
        <f t="shared" ref="W27:W34" si="8">V27*U27</f>
        <v>0</v>
      </c>
      <c r="X27" s="235"/>
      <c r="Y27" s="267"/>
      <c r="Z27" s="242">
        <f t="shared" ref="Z27:Z34" si="9">Y27*X27</f>
        <v>0</v>
      </c>
      <c r="AA27" s="263">
        <f t="shared" ref="AA27:AA34" si="10">L27</f>
        <v>0</v>
      </c>
      <c r="AB27" s="236">
        <f t="shared" ref="AB27:AB34" si="11">M27*$Z$24</f>
        <v>0</v>
      </c>
      <c r="AC27" s="242">
        <f t="shared" ref="AC27:AC34" si="12">AB27*AA27</f>
        <v>0</v>
      </c>
      <c r="AD27" s="242">
        <f t="shared" ref="AD27:AD34" si="13">W27+Z27+AC27</f>
        <v>0</v>
      </c>
      <c r="AE27" s="212"/>
      <c r="AF27" s="243"/>
      <c r="AG27" s="242"/>
      <c r="AH27" s="242"/>
      <c r="AI27" s="212"/>
      <c r="AJ27" s="49">
        <f t="shared" ref="AJ27:AJ39" si="14">F27*G27</f>
        <v>0</v>
      </c>
      <c r="AK27" s="98">
        <f t="shared" ref="AK27:AK39" si="15">I27*J27</f>
        <v>0</v>
      </c>
      <c r="AL27" s="225">
        <f t="shared" ref="AL27:AL39" si="16">L27*M27</f>
        <v>0</v>
      </c>
      <c r="AN27" s="249"/>
      <c r="AO27" s="249"/>
      <c r="AP27" s="249"/>
      <c r="AQ27" s="249"/>
      <c r="AR27" s="198">
        <f t="shared" ref="AR27:AR34" si="17">AP27*AQ27</f>
        <v>0</v>
      </c>
      <c r="AS27" s="243"/>
      <c r="AT27" s="198">
        <f>SUMIF(gdlivretrie21!$G$2:$G$386,A27,gdlivretrie21!$H$2:$H$386)</f>
        <v>0</v>
      </c>
      <c r="AU27" s="211">
        <f>SUMIF(gdlivretrie2022!$G$2:$G$386,A27,gdlivretrie2022!$H$2:$H$386)</f>
        <v>0</v>
      </c>
      <c r="AV27" s="198">
        <f t="shared" ref="AV27:AV34" si="18">SUM(AT27:AU27)</f>
        <v>0</v>
      </c>
      <c r="AW27" s="223">
        <f t="shared" ref="AW27:AW34" si="19">IF(AR27=H27,IF(H27-AV27&gt;0,H27-AV27,0),IF(AR27-AV27&gt;=0,AR27-AV27,0))</f>
        <v>0</v>
      </c>
      <c r="AX27" s="243">
        <f t="shared" ref="AX27:AX34" si="20">SUM(AV27:AW27)</f>
        <v>0</v>
      </c>
      <c r="AY27" s="243"/>
      <c r="AZ27" s="7"/>
      <c r="BA27" s="243">
        <f t="shared" ref="BA27:BA34" si="21">SUM(AX27:AY27)</f>
        <v>0</v>
      </c>
      <c r="BB27" s="226"/>
      <c r="BD27" s="243"/>
      <c r="BE27" s="243"/>
      <c r="BF27" s="243"/>
      <c r="BG27" s="243"/>
      <c r="BH27" s="198">
        <f t="shared" ref="BH27:BH34" si="22">AX27-SUM(BD27:BG27)</f>
        <v>0</v>
      </c>
      <c r="BI27" s="198">
        <f t="shared" ref="BI27:BI34" si="23">SUM(BD27:BH27)</f>
        <v>0</v>
      </c>
      <c r="BL27" s="243"/>
    </row>
    <row r="28" spans="1:214" s="208" customFormat="1" ht="15.95" customHeight="1" outlineLevel="2">
      <c r="A28" s="230">
        <v>931211</v>
      </c>
      <c r="B28" s="231"/>
      <c r="C28" s="232" t="s">
        <v>74</v>
      </c>
      <c r="D28" s="249"/>
      <c r="E28" s="234"/>
      <c r="F28" s="235"/>
      <c r="G28" s="267"/>
      <c r="H28" s="237">
        <f t="shared" ref="H28:H34" si="24">G28*F28</f>
        <v>0</v>
      </c>
      <c r="I28" s="261">
        <f t="shared" si="0"/>
        <v>0</v>
      </c>
      <c r="J28" s="236">
        <f t="shared" si="1"/>
        <v>0</v>
      </c>
      <c r="K28" s="237">
        <f t="shared" si="2"/>
        <v>0</v>
      </c>
      <c r="L28" s="235"/>
      <c r="M28" s="267"/>
      <c r="N28" s="237">
        <f t="shared" si="3"/>
        <v>0</v>
      </c>
      <c r="O28" s="198">
        <f t="shared" si="4"/>
        <v>0</v>
      </c>
      <c r="P28" s="198">
        <f t="shared" si="5"/>
        <v>0</v>
      </c>
      <c r="Q28" s="212"/>
      <c r="R28" s="246" t="s">
        <v>71</v>
      </c>
      <c r="S28" s="249"/>
      <c r="T28" s="247"/>
      <c r="U28" s="262">
        <f t="shared" si="6"/>
        <v>0</v>
      </c>
      <c r="V28" s="236">
        <f t="shared" si="7"/>
        <v>0</v>
      </c>
      <c r="W28" s="242">
        <f t="shared" si="8"/>
        <v>0</v>
      </c>
      <c r="X28" s="235"/>
      <c r="Y28" s="267"/>
      <c r="Z28" s="242">
        <f t="shared" si="9"/>
        <v>0</v>
      </c>
      <c r="AA28" s="263">
        <f t="shared" si="10"/>
        <v>0</v>
      </c>
      <c r="AB28" s="236">
        <f t="shared" si="11"/>
        <v>0</v>
      </c>
      <c r="AC28" s="242">
        <f t="shared" si="12"/>
        <v>0</v>
      </c>
      <c r="AD28" s="242">
        <f t="shared" si="13"/>
        <v>0</v>
      </c>
      <c r="AE28" s="212"/>
      <c r="AF28" s="243"/>
      <c r="AG28" s="242"/>
      <c r="AH28" s="242"/>
      <c r="AI28" s="212"/>
      <c r="AJ28" s="49">
        <f t="shared" si="14"/>
        <v>0</v>
      </c>
      <c r="AK28" s="98">
        <f t="shared" si="15"/>
        <v>0</v>
      </c>
      <c r="AL28" s="225">
        <f t="shared" si="16"/>
        <v>0</v>
      </c>
      <c r="AN28" s="249"/>
      <c r="AO28" s="249"/>
      <c r="AP28" s="249"/>
      <c r="AQ28" s="249"/>
      <c r="AR28" s="198">
        <f t="shared" si="17"/>
        <v>0</v>
      </c>
      <c r="AS28" s="243"/>
      <c r="AT28" s="198">
        <f>SUMIF(gdlivretrie21!$G$2:$G$386,A28,gdlivretrie21!$H$2:$H$386)</f>
        <v>0</v>
      </c>
      <c r="AU28" s="211">
        <f>SUMIF(gdlivretrie2022!$G$2:$G$386,A28,gdlivretrie2022!$H$2:$H$386)</f>
        <v>0</v>
      </c>
      <c r="AV28" s="198">
        <f t="shared" si="18"/>
        <v>0</v>
      </c>
      <c r="AW28" s="223">
        <f t="shared" si="19"/>
        <v>0</v>
      </c>
      <c r="AX28" s="243">
        <f t="shared" si="20"/>
        <v>0</v>
      </c>
      <c r="AY28" s="243"/>
      <c r="AZ28" s="212"/>
      <c r="BA28" s="243">
        <f t="shared" si="21"/>
        <v>0</v>
      </c>
      <c r="BB28" s="226"/>
      <c r="BD28" s="243"/>
      <c r="BE28" s="243"/>
      <c r="BF28" s="243"/>
      <c r="BG28" s="243"/>
      <c r="BH28" s="198">
        <f t="shared" si="22"/>
        <v>0</v>
      </c>
      <c r="BI28" s="198">
        <f t="shared" si="23"/>
        <v>0</v>
      </c>
      <c r="BL28" s="243"/>
    </row>
    <row r="29" spans="1:214" s="208" customFormat="1" ht="15.95" customHeight="1" outlineLevel="2">
      <c r="A29" s="230">
        <v>932111</v>
      </c>
      <c r="B29" s="231"/>
      <c r="C29" s="232" t="s">
        <v>75</v>
      </c>
      <c r="D29" s="249"/>
      <c r="E29" s="234"/>
      <c r="F29" s="235"/>
      <c r="G29" s="267"/>
      <c r="H29" s="237">
        <v>2</v>
      </c>
      <c r="I29" s="261">
        <f t="shared" si="0"/>
        <v>0</v>
      </c>
      <c r="J29" s="236">
        <f t="shared" si="1"/>
        <v>0</v>
      </c>
      <c r="K29" s="237">
        <f t="shared" si="2"/>
        <v>0</v>
      </c>
      <c r="L29" s="235"/>
      <c r="M29" s="267"/>
      <c r="N29" s="237">
        <f t="shared" si="3"/>
        <v>0</v>
      </c>
      <c r="O29" s="198">
        <f t="shared" si="4"/>
        <v>2</v>
      </c>
      <c r="P29" s="198">
        <f t="shared" si="5"/>
        <v>2</v>
      </c>
      <c r="Q29" s="212"/>
      <c r="R29" s="246" t="s">
        <v>76</v>
      </c>
      <c r="S29" s="249"/>
      <c r="T29" s="247"/>
      <c r="U29" s="262">
        <f t="shared" si="6"/>
        <v>0</v>
      </c>
      <c r="V29" s="236">
        <f t="shared" si="7"/>
        <v>0</v>
      </c>
      <c r="W29" s="242">
        <f t="shared" si="8"/>
        <v>0</v>
      </c>
      <c r="X29" s="235"/>
      <c r="Y29" s="267"/>
      <c r="Z29" s="242">
        <f t="shared" si="9"/>
        <v>0</v>
      </c>
      <c r="AA29" s="263">
        <f t="shared" si="10"/>
        <v>0</v>
      </c>
      <c r="AB29" s="236">
        <f t="shared" si="11"/>
        <v>0</v>
      </c>
      <c r="AC29" s="242">
        <f t="shared" si="12"/>
        <v>0</v>
      </c>
      <c r="AD29" s="242">
        <f t="shared" si="13"/>
        <v>0</v>
      </c>
      <c r="AE29" s="212"/>
      <c r="AF29" s="243"/>
      <c r="AG29" s="242"/>
      <c r="AH29" s="242"/>
      <c r="AI29" s="212"/>
      <c r="AJ29" s="49">
        <f t="shared" si="14"/>
        <v>0</v>
      </c>
      <c r="AK29" s="98">
        <f t="shared" si="15"/>
        <v>0</v>
      </c>
      <c r="AL29" s="225">
        <f t="shared" si="16"/>
        <v>0</v>
      </c>
      <c r="AN29" s="249"/>
      <c r="AO29" s="249"/>
      <c r="AP29" s="249"/>
      <c r="AQ29" s="249"/>
      <c r="AR29" s="198">
        <f t="shared" si="17"/>
        <v>0</v>
      </c>
      <c r="AS29" s="243"/>
      <c r="AT29" s="198">
        <f>SUMIF(gdlivretrie21!$G$2:$G$386,A29,gdlivretrie21!$H$2:$H$386)</f>
        <v>0</v>
      </c>
      <c r="AU29" s="211">
        <f>SUMIF(gdlivretrie2022!$G$2:$G$386,A29,gdlivretrie2022!$H$2:$H$386)</f>
        <v>0</v>
      </c>
      <c r="AV29" s="198">
        <f t="shared" si="18"/>
        <v>0</v>
      </c>
      <c r="AW29" s="223">
        <f t="shared" si="19"/>
        <v>0</v>
      </c>
      <c r="AX29" s="243">
        <f t="shared" si="20"/>
        <v>0</v>
      </c>
      <c r="AY29" s="243"/>
      <c r="AZ29" s="212"/>
      <c r="BA29" s="243">
        <f t="shared" si="21"/>
        <v>0</v>
      </c>
      <c r="BB29" s="226"/>
      <c r="BD29" s="243"/>
      <c r="BE29" s="243"/>
      <c r="BF29" s="243"/>
      <c r="BG29" s="243"/>
      <c r="BH29" s="198">
        <f t="shared" si="22"/>
        <v>0</v>
      </c>
      <c r="BI29" s="198">
        <f t="shared" si="23"/>
        <v>0</v>
      </c>
      <c r="BL29" s="243"/>
    </row>
    <row r="30" spans="1:214" s="208" customFormat="1" ht="15.95" customHeight="1" outlineLevel="2">
      <c r="A30" s="230">
        <v>933111</v>
      </c>
      <c r="B30" s="231"/>
      <c r="C30" s="232" t="s">
        <v>77</v>
      </c>
      <c r="D30" s="249"/>
      <c r="E30" s="234"/>
      <c r="F30" s="235"/>
      <c r="G30" s="267"/>
      <c r="H30" s="237">
        <f t="shared" si="24"/>
        <v>0</v>
      </c>
      <c r="I30" s="261">
        <f t="shared" si="0"/>
        <v>0</v>
      </c>
      <c r="J30" s="236">
        <f t="shared" si="1"/>
        <v>0</v>
      </c>
      <c r="K30" s="237">
        <f t="shared" si="2"/>
        <v>0</v>
      </c>
      <c r="L30" s="235"/>
      <c r="M30" s="267"/>
      <c r="N30" s="237">
        <f t="shared" si="3"/>
        <v>0</v>
      </c>
      <c r="O30" s="198">
        <f t="shared" si="4"/>
        <v>0</v>
      </c>
      <c r="P30" s="198">
        <f t="shared" si="5"/>
        <v>0</v>
      </c>
      <c r="Q30" s="7"/>
      <c r="R30" s="246" t="s">
        <v>78</v>
      </c>
      <c r="S30" s="249"/>
      <c r="T30" s="247"/>
      <c r="U30" s="262">
        <f t="shared" si="6"/>
        <v>0</v>
      </c>
      <c r="V30" s="236">
        <f t="shared" si="7"/>
        <v>0</v>
      </c>
      <c r="W30" s="242">
        <f t="shared" si="8"/>
        <v>0</v>
      </c>
      <c r="X30" s="235"/>
      <c r="Y30" s="267"/>
      <c r="Z30" s="242">
        <f t="shared" si="9"/>
        <v>0</v>
      </c>
      <c r="AA30" s="263">
        <f t="shared" si="10"/>
        <v>0</v>
      </c>
      <c r="AB30" s="236">
        <f t="shared" si="11"/>
        <v>0</v>
      </c>
      <c r="AC30" s="242">
        <f t="shared" si="12"/>
        <v>0</v>
      </c>
      <c r="AD30" s="242">
        <f t="shared" si="13"/>
        <v>0</v>
      </c>
      <c r="AE30" s="212"/>
      <c r="AF30" s="243"/>
      <c r="AG30" s="242"/>
      <c r="AH30" s="242"/>
      <c r="AI30" s="212"/>
      <c r="AJ30" s="49">
        <f t="shared" si="14"/>
        <v>0</v>
      </c>
      <c r="AK30" s="98">
        <f t="shared" si="15"/>
        <v>0</v>
      </c>
      <c r="AL30" s="225">
        <f t="shared" si="16"/>
        <v>0</v>
      </c>
      <c r="AN30" s="249"/>
      <c r="AO30" s="249"/>
      <c r="AP30" s="249"/>
      <c r="AQ30" s="249"/>
      <c r="AR30" s="198">
        <f t="shared" si="17"/>
        <v>0</v>
      </c>
      <c r="AS30" s="243"/>
      <c r="AT30" s="198">
        <f>SUMIF(gdlivretrie21!$G$2:$G$386,A30,gdlivretrie21!$H$2:$H$386)</f>
        <v>0</v>
      </c>
      <c r="AU30" s="211">
        <f>SUMIF(gdlivretrie2022!$G$2:$G$386,A30,gdlivretrie2022!$H$2:$H$386)</f>
        <v>0</v>
      </c>
      <c r="AV30" s="198">
        <f t="shared" si="18"/>
        <v>0</v>
      </c>
      <c r="AW30" s="223">
        <f t="shared" si="19"/>
        <v>0</v>
      </c>
      <c r="AX30" s="243">
        <f t="shared" si="20"/>
        <v>0</v>
      </c>
      <c r="AY30" s="243"/>
      <c r="AZ30" s="7"/>
      <c r="BA30" s="243">
        <f t="shared" si="21"/>
        <v>0</v>
      </c>
      <c r="BB30" s="226"/>
      <c r="BD30" s="243"/>
      <c r="BE30" s="243"/>
      <c r="BF30" s="243"/>
      <c r="BG30" s="243"/>
      <c r="BH30" s="198">
        <f t="shared" si="22"/>
        <v>0</v>
      </c>
      <c r="BI30" s="198">
        <f t="shared" si="23"/>
        <v>0</v>
      </c>
      <c r="BL30" s="243"/>
    </row>
    <row r="31" spans="1:214" s="208" customFormat="1" ht="15.95" customHeight="1" outlineLevel="2">
      <c r="A31" s="230">
        <v>934111</v>
      </c>
      <c r="B31" s="231"/>
      <c r="C31" s="232" t="s">
        <v>79</v>
      </c>
      <c r="D31" s="249"/>
      <c r="E31" s="234"/>
      <c r="F31" s="235"/>
      <c r="G31" s="267"/>
      <c r="H31" s="237">
        <f t="shared" si="24"/>
        <v>0</v>
      </c>
      <c r="I31" s="261">
        <f t="shared" si="0"/>
        <v>0</v>
      </c>
      <c r="J31" s="236">
        <f t="shared" si="1"/>
        <v>0</v>
      </c>
      <c r="K31" s="237">
        <f t="shared" si="2"/>
        <v>0</v>
      </c>
      <c r="L31" s="235"/>
      <c r="M31" s="267"/>
      <c r="N31" s="237">
        <f t="shared" si="3"/>
        <v>0</v>
      </c>
      <c r="O31" s="198">
        <f t="shared" si="4"/>
        <v>0</v>
      </c>
      <c r="P31" s="198">
        <f t="shared" si="5"/>
        <v>0</v>
      </c>
      <c r="Q31" s="7"/>
      <c r="R31" s="246" t="s">
        <v>80</v>
      </c>
      <c r="S31" s="249"/>
      <c r="T31" s="247"/>
      <c r="U31" s="262">
        <f t="shared" si="6"/>
        <v>0</v>
      </c>
      <c r="V31" s="236">
        <f t="shared" si="7"/>
        <v>0</v>
      </c>
      <c r="W31" s="242">
        <f t="shared" si="8"/>
        <v>0</v>
      </c>
      <c r="X31" s="235"/>
      <c r="Y31" s="267"/>
      <c r="Z31" s="242">
        <f t="shared" si="9"/>
        <v>0</v>
      </c>
      <c r="AA31" s="263">
        <f t="shared" si="10"/>
        <v>0</v>
      </c>
      <c r="AB31" s="236">
        <f t="shared" si="11"/>
        <v>0</v>
      </c>
      <c r="AC31" s="242">
        <f t="shared" si="12"/>
        <v>0</v>
      </c>
      <c r="AD31" s="242">
        <f t="shared" si="13"/>
        <v>0</v>
      </c>
      <c r="AE31" s="212"/>
      <c r="AF31" s="243"/>
      <c r="AG31" s="242"/>
      <c r="AH31" s="242"/>
      <c r="AI31" s="212"/>
      <c r="AJ31" s="49">
        <f t="shared" si="14"/>
        <v>0</v>
      </c>
      <c r="AK31" s="98">
        <f t="shared" si="15"/>
        <v>0</v>
      </c>
      <c r="AL31" s="225">
        <f t="shared" si="16"/>
        <v>0</v>
      </c>
      <c r="AN31" s="249"/>
      <c r="AO31" s="249"/>
      <c r="AP31" s="249"/>
      <c r="AQ31" s="249"/>
      <c r="AR31" s="198">
        <f t="shared" si="17"/>
        <v>0</v>
      </c>
      <c r="AS31" s="243"/>
      <c r="AT31" s="198">
        <f>SUMIF(gdlivretrie21!$G$2:$G$386,A31,gdlivretrie21!$H$2:$H$386)</f>
        <v>0</v>
      </c>
      <c r="AU31" s="211">
        <f>SUMIF(gdlivretrie2022!$G$2:$G$386,A31,gdlivretrie2022!$H$2:$H$386)</f>
        <v>0</v>
      </c>
      <c r="AV31" s="198">
        <f t="shared" si="18"/>
        <v>0</v>
      </c>
      <c r="AW31" s="223">
        <f t="shared" si="19"/>
        <v>0</v>
      </c>
      <c r="AX31" s="243">
        <f t="shared" si="20"/>
        <v>0</v>
      </c>
      <c r="AY31" s="243"/>
      <c r="AZ31" s="7"/>
      <c r="BA31" s="243">
        <f t="shared" si="21"/>
        <v>0</v>
      </c>
      <c r="BB31" s="226"/>
      <c r="BD31" s="243"/>
      <c r="BE31" s="243"/>
      <c r="BF31" s="243"/>
      <c r="BG31" s="243"/>
      <c r="BH31" s="198">
        <f t="shared" si="22"/>
        <v>0</v>
      </c>
      <c r="BI31" s="198">
        <f t="shared" si="23"/>
        <v>0</v>
      </c>
      <c r="BL31" s="243"/>
    </row>
    <row r="32" spans="1:214" s="208" customFormat="1" ht="15.95" customHeight="1" outlineLevel="2">
      <c r="A32" s="230">
        <v>935111</v>
      </c>
      <c r="B32" s="231"/>
      <c r="C32" s="232" t="s">
        <v>81</v>
      </c>
      <c r="D32" s="249"/>
      <c r="E32" s="234"/>
      <c r="F32" s="235"/>
      <c r="G32" s="267"/>
      <c r="H32" s="237">
        <f t="shared" si="24"/>
        <v>0</v>
      </c>
      <c r="I32" s="261">
        <f t="shared" si="0"/>
        <v>0</v>
      </c>
      <c r="J32" s="236">
        <f t="shared" si="1"/>
        <v>0</v>
      </c>
      <c r="K32" s="237">
        <f t="shared" si="2"/>
        <v>0</v>
      </c>
      <c r="L32" s="235"/>
      <c r="M32" s="267"/>
      <c r="N32" s="237">
        <f t="shared" si="3"/>
        <v>0</v>
      </c>
      <c r="O32" s="198">
        <f t="shared" si="4"/>
        <v>0</v>
      </c>
      <c r="P32" s="198">
        <f t="shared" si="5"/>
        <v>0</v>
      </c>
      <c r="Q32" s="7"/>
      <c r="R32" s="246" t="s">
        <v>82</v>
      </c>
      <c r="S32" s="249"/>
      <c r="T32" s="247"/>
      <c r="U32" s="262">
        <f t="shared" si="6"/>
        <v>0</v>
      </c>
      <c r="V32" s="236">
        <f t="shared" si="7"/>
        <v>0</v>
      </c>
      <c r="W32" s="242">
        <f t="shared" si="8"/>
        <v>0</v>
      </c>
      <c r="X32" s="235"/>
      <c r="Y32" s="267"/>
      <c r="Z32" s="242">
        <f t="shared" si="9"/>
        <v>0</v>
      </c>
      <c r="AA32" s="263">
        <f t="shared" si="10"/>
        <v>0</v>
      </c>
      <c r="AB32" s="236">
        <f t="shared" si="11"/>
        <v>0</v>
      </c>
      <c r="AC32" s="242">
        <f t="shared" si="12"/>
        <v>0</v>
      </c>
      <c r="AD32" s="242">
        <f t="shared" si="13"/>
        <v>0</v>
      </c>
      <c r="AE32" s="212"/>
      <c r="AF32" s="243"/>
      <c r="AG32" s="242"/>
      <c r="AH32" s="242"/>
      <c r="AI32" s="212"/>
      <c r="AJ32" s="49">
        <f t="shared" si="14"/>
        <v>0</v>
      </c>
      <c r="AK32" s="98">
        <f t="shared" si="15"/>
        <v>0</v>
      </c>
      <c r="AL32" s="225">
        <f t="shared" si="16"/>
        <v>0</v>
      </c>
      <c r="AN32" s="249"/>
      <c r="AO32" s="249"/>
      <c r="AP32" s="249"/>
      <c r="AQ32" s="249"/>
      <c r="AR32" s="198">
        <f t="shared" si="17"/>
        <v>0</v>
      </c>
      <c r="AS32" s="243"/>
      <c r="AT32" s="198">
        <f>SUMIF(gdlivretrie21!$G$2:$G$386,A32,gdlivretrie21!$H$2:$H$386)</f>
        <v>0</v>
      </c>
      <c r="AU32" s="211">
        <f>SUMIF(gdlivretrie2022!$G$2:$G$386,A32,gdlivretrie2022!$H$2:$H$386)</f>
        <v>0</v>
      </c>
      <c r="AV32" s="198">
        <f t="shared" si="18"/>
        <v>0</v>
      </c>
      <c r="AW32" s="223">
        <f t="shared" si="19"/>
        <v>0</v>
      </c>
      <c r="AX32" s="243">
        <f t="shared" si="20"/>
        <v>0</v>
      </c>
      <c r="AY32" s="243"/>
      <c r="AZ32" s="7"/>
      <c r="BA32" s="243">
        <f t="shared" si="21"/>
        <v>0</v>
      </c>
      <c r="BB32" s="226"/>
      <c r="BD32" s="243"/>
      <c r="BE32" s="243"/>
      <c r="BF32" s="243"/>
      <c r="BG32" s="243"/>
      <c r="BH32" s="198">
        <f t="shared" si="22"/>
        <v>0</v>
      </c>
      <c r="BI32" s="198">
        <f t="shared" si="23"/>
        <v>0</v>
      </c>
      <c r="BL32" s="243"/>
    </row>
    <row r="33" spans="1:214" s="208" customFormat="1" ht="15.95" customHeight="1" outlineLevel="2">
      <c r="A33" s="230">
        <v>936111</v>
      </c>
      <c r="B33" s="231"/>
      <c r="C33" s="232" t="s">
        <v>83</v>
      </c>
      <c r="D33" s="249"/>
      <c r="E33" s="234"/>
      <c r="F33" s="235"/>
      <c r="G33" s="267"/>
      <c r="H33" s="237">
        <f t="shared" si="24"/>
        <v>0</v>
      </c>
      <c r="I33" s="261">
        <f>X33</f>
        <v>0</v>
      </c>
      <c r="J33" s="236">
        <f t="shared" si="1"/>
        <v>0</v>
      </c>
      <c r="K33" s="237">
        <f t="shared" si="2"/>
        <v>0</v>
      </c>
      <c r="L33" s="235"/>
      <c r="M33" s="267"/>
      <c r="N33" s="237">
        <f t="shared" si="3"/>
        <v>0</v>
      </c>
      <c r="O33" s="198">
        <f t="shared" si="4"/>
        <v>0</v>
      </c>
      <c r="P33" s="198">
        <f t="shared" si="5"/>
        <v>0</v>
      </c>
      <c r="Q33" s="7"/>
      <c r="R33" s="246" t="s">
        <v>84</v>
      </c>
      <c r="S33" s="249"/>
      <c r="T33" s="247"/>
      <c r="U33" s="262">
        <f t="shared" si="6"/>
        <v>0</v>
      </c>
      <c r="V33" s="236">
        <f t="shared" si="7"/>
        <v>0</v>
      </c>
      <c r="W33" s="242">
        <f t="shared" si="8"/>
        <v>0</v>
      </c>
      <c r="X33" s="235"/>
      <c r="Y33" s="267"/>
      <c r="Z33" s="242">
        <f t="shared" si="9"/>
        <v>0</v>
      </c>
      <c r="AA33" s="263">
        <f t="shared" si="10"/>
        <v>0</v>
      </c>
      <c r="AB33" s="236">
        <f t="shared" si="11"/>
        <v>0</v>
      </c>
      <c r="AC33" s="242">
        <f t="shared" si="12"/>
        <v>0</v>
      </c>
      <c r="AD33" s="242">
        <f t="shared" si="13"/>
        <v>0</v>
      </c>
      <c r="AE33" s="212"/>
      <c r="AF33" s="243"/>
      <c r="AG33" s="242"/>
      <c r="AH33" s="242"/>
      <c r="AI33" s="212"/>
      <c r="AJ33" s="49">
        <f t="shared" si="14"/>
        <v>0</v>
      </c>
      <c r="AK33" s="98">
        <f t="shared" si="15"/>
        <v>0</v>
      </c>
      <c r="AL33" s="225">
        <f t="shared" si="16"/>
        <v>0</v>
      </c>
      <c r="AN33" s="249"/>
      <c r="AO33" s="249"/>
      <c r="AP33" s="249"/>
      <c r="AQ33" s="249"/>
      <c r="AR33" s="198">
        <f t="shared" si="17"/>
        <v>0</v>
      </c>
      <c r="AS33" s="243"/>
      <c r="AT33" s="198">
        <f>SUMIF(gdlivretrie21!$G$2:$G$386,A33,gdlivretrie21!$H$2:$H$386)</f>
        <v>0</v>
      </c>
      <c r="AU33" s="211">
        <f>SUMIF(gdlivretrie2022!$G$2:$G$386,A33,gdlivretrie2022!$H$2:$H$386)</f>
        <v>0</v>
      </c>
      <c r="AV33" s="198">
        <f t="shared" si="18"/>
        <v>0</v>
      </c>
      <c r="AW33" s="223">
        <f t="shared" si="19"/>
        <v>0</v>
      </c>
      <c r="AX33" s="243">
        <f t="shared" si="20"/>
        <v>0</v>
      </c>
      <c r="AY33" s="243"/>
      <c r="AZ33" s="7"/>
      <c r="BA33" s="243">
        <f t="shared" si="21"/>
        <v>0</v>
      </c>
      <c r="BB33" s="226"/>
      <c r="BD33" s="243"/>
      <c r="BE33" s="243"/>
      <c r="BF33" s="243"/>
      <c r="BG33" s="243"/>
      <c r="BH33" s="198">
        <f t="shared" si="22"/>
        <v>0</v>
      </c>
      <c r="BI33" s="198">
        <f t="shared" si="23"/>
        <v>0</v>
      </c>
      <c r="BL33" s="243"/>
    </row>
    <row r="34" spans="1:214" s="208" customFormat="1" ht="15.95" customHeight="1" outlineLevel="2">
      <c r="A34" s="230">
        <v>937111</v>
      </c>
      <c r="B34" s="231"/>
      <c r="C34" s="232" t="s">
        <v>85</v>
      </c>
      <c r="D34" s="249"/>
      <c r="E34" s="234"/>
      <c r="F34" s="235"/>
      <c r="G34" s="267"/>
      <c r="H34" s="237">
        <f t="shared" si="24"/>
        <v>0</v>
      </c>
      <c r="I34" s="261">
        <f t="shared" si="0"/>
        <v>0</v>
      </c>
      <c r="J34" s="236">
        <f t="shared" si="1"/>
        <v>0</v>
      </c>
      <c r="K34" s="237">
        <f t="shared" si="2"/>
        <v>0</v>
      </c>
      <c r="L34" s="235"/>
      <c r="M34" s="267"/>
      <c r="N34" s="237">
        <f t="shared" si="3"/>
        <v>0</v>
      </c>
      <c r="O34" s="198">
        <f t="shared" si="4"/>
        <v>0</v>
      </c>
      <c r="P34" s="198">
        <f t="shared" si="5"/>
        <v>0</v>
      </c>
      <c r="Q34" s="7"/>
      <c r="R34" s="246" t="s">
        <v>86</v>
      </c>
      <c r="S34" s="249"/>
      <c r="T34" s="247"/>
      <c r="U34" s="262">
        <f t="shared" si="6"/>
        <v>0</v>
      </c>
      <c r="V34" s="236">
        <f t="shared" si="7"/>
        <v>0</v>
      </c>
      <c r="W34" s="242">
        <f t="shared" si="8"/>
        <v>0</v>
      </c>
      <c r="X34" s="235"/>
      <c r="Y34" s="267"/>
      <c r="Z34" s="242">
        <f t="shared" si="9"/>
        <v>0</v>
      </c>
      <c r="AA34" s="263">
        <f t="shared" si="10"/>
        <v>0</v>
      </c>
      <c r="AB34" s="236">
        <f t="shared" si="11"/>
        <v>0</v>
      </c>
      <c r="AC34" s="242">
        <f t="shared" si="12"/>
        <v>0</v>
      </c>
      <c r="AD34" s="242">
        <f t="shared" si="13"/>
        <v>0</v>
      </c>
      <c r="AE34" s="212"/>
      <c r="AF34" s="243"/>
      <c r="AG34" s="242"/>
      <c r="AH34" s="242"/>
      <c r="AI34" s="212"/>
      <c r="AJ34" s="49">
        <f t="shared" si="14"/>
        <v>0</v>
      </c>
      <c r="AK34" s="98">
        <f t="shared" si="15"/>
        <v>0</v>
      </c>
      <c r="AL34" s="225">
        <f t="shared" si="16"/>
        <v>0</v>
      </c>
      <c r="AN34" s="249"/>
      <c r="AO34" s="249"/>
      <c r="AP34" s="249"/>
      <c r="AQ34" s="249"/>
      <c r="AR34" s="198">
        <f t="shared" si="17"/>
        <v>0</v>
      </c>
      <c r="AS34" s="243"/>
      <c r="AT34" s="198">
        <f>SUMIF(gdlivretrie21!$G$2:$G$386,A34,gdlivretrie21!$H$2:$H$386)</f>
        <v>0</v>
      </c>
      <c r="AU34" s="211">
        <f>SUMIF(gdlivretrie2022!$G$2:$G$386,A34,gdlivretrie2022!$H$2:$H$386)</f>
        <v>0</v>
      </c>
      <c r="AV34" s="198">
        <f t="shared" si="18"/>
        <v>0</v>
      </c>
      <c r="AW34" s="223">
        <f t="shared" si="19"/>
        <v>0</v>
      </c>
      <c r="AX34" s="243">
        <f t="shared" si="20"/>
        <v>0</v>
      </c>
      <c r="AY34" s="243"/>
      <c r="AZ34" s="7"/>
      <c r="BA34" s="243">
        <f t="shared" si="21"/>
        <v>0</v>
      </c>
      <c r="BB34" s="226"/>
      <c r="BD34" s="243"/>
      <c r="BE34" s="243"/>
      <c r="BF34" s="243"/>
      <c r="BG34" s="243"/>
      <c r="BH34" s="198">
        <f t="shared" si="22"/>
        <v>0</v>
      </c>
      <c r="BI34" s="198">
        <f t="shared" si="23"/>
        <v>0</v>
      </c>
      <c r="BL34" s="243"/>
    </row>
    <row r="35" spans="1:214" s="208" customFormat="1" ht="15.95" customHeight="1" outlineLevel="2">
      <c r="A35" s="230"/>
      <c r="B35" s="231"/>
      <c r="C35" s="232"/>
      <c r="D35" s="249"/>
      <c r="E35" s="234"/>
      <c r="F35" s="261"/>
      <c r="G35" s="236"/>
      <c r="H35" s="237"/>
      <c r="I35" s="235"/>
      <c r="J35" s="236"/>
      <c r="K35" s="237"/>
      <c r="L35" s="261"/>
      <c r="M35" s="236"/>
      <c r="N35" s="237"/>
      <c r="O35" s="237"/>
      <c r="P35" s="243"/>
      <c r="Q35" s="212"/>
      <c r="R35" s="246"/>
      <c r="S35" s="249"/>
      <c r="T35" s="247"/>
      <c r="U35" s="248"/>
      <c r="V35" s="236"/>
      <c r="W35" s="242"/>
      <c r="X35" s="261"/>
      <c r="Y35" s="236"/>
      <c r="Z35" s="242"/>
      <c r="AA35" s="233"/>
      <c r="AB35" s="236"/>
      <c r="AC35" s="242"/>
      <c r="AD35" s="242"/>
      <c r="AE35" s="212"/>
      <c r="AF35" s="243"/>
      <c r="AG35" s="242"/>
      <c r="AH35" s="242"/>
      <c r="AI35" s="212"/>
      <c r="AJ35" s="49">
        <f t="shared" si="14"/>
        <v>0</v>
      </c>
      <c r="AK35" s="98">
        <f t="shared" si="15"/>
        <v>0</v>
      </c>
      <c r="AL35" s="225">
        <f t="shared" si="16"/>
        <v>0</v>
      </c>
      <c r="AN35" s="249"/>
      <c r="AO35" s="249"/>
      <c r="AP35" s="249"/>
      <c r="AQ35" s="249"/>
      <c r="AR35" s="243"/>
      <c r="AS35" s="243"/>
      <c r="AT35" s="198"/>
      <c r="AU35" s="211"/>
      <c r="AV35" s="243"/>
      <c r="AW35" s="212"/>
      <c r="AX35" s="243"/>
      <c r="AY35" s="243"/>
      <c r="AZ35" s="212"/>
      <c r="BA35" s="243"/>
      <c r="BB35" s="226"/>
      <c r="BD35" s="243"/>
      <c r="BE35" s="243"/>
      <c r="BF35" s="243"/>
      <c r="BG35" s="243"/>
      <c r="BH35" s="243"/>
      <c r="BI35" s="243"/>
      <c r="BL35" s="243"/>
    </row>
    <row r="36" spans="1:214" s="258" customFormat="1" outlineLevel="1">
      <c r="A36" s="27">
        <v>94</v>
      </c>
      <c r="B36" s="25"/>
      <c r="C36" s="26" t="s">
        <v>87</v>
      </c>
      <c r="D36" s="259"/>
      <c r="E36" s="260"/>
      <c r="F36" s="250"/>
      <c r="G36" s="251"/>
      <c r="H36" s="41">
        <f>SUM(H37:H39)</f>
        <v>0</v>
      </c>
      <c r="I36" s="250"/>
      <c r="J36" s="251"/>
      <c r="K36" s="41">
        <f>SUM(K37:K39)</f>
        <v>0</v>
      </c>
      <c r="L36" s="250"/>
      <c r="M36" s="251"/>
      <c r="N36" s="41">
        <f>SUM(N37:N39)</f>
        <v>0</v>
      </c>
      <c r="O36" s="41">
        <f>SUM(O37:O39)</f>
        <v>0</v>
      </c>
      <c r="P36" s="6">
        <f>SUM(P37:P39)</f>
        <v>0</v>
      </c>
      <c r="Q36" s="7"/>
      <c r="R36" s="42" t="s">
        <v>88</v>
      </c>
      <c r="S36" s="43"/>
      <c r="T36" s="44"/>
      <c r="U36" s="229"/>
      <c r="V36" s="252"/>
      <c r="W36" s="46">
        <f>SUM(W37:W39)</f>
        <v>0</v>
      </c>
      <c r="X36" s="47"/>
      <c r="Y36" s="45"/>
      <c r="Z36" s="46">
        <f>SUM(Z37:Z39)</f>
        <v>0</v>
      </c>
      <c r="AA36" s="253"/>
      <c r="AB36" s="252"/>
      <c r="AC36" s="46">
        <f>SUM(AC37:AC39)</f>
        <v>0</v>
      </c>
      <c r="AD36" s="46">
        <f>SUM(AD37:AD39)</f>
        <v>0</v>
      </c>
      <c r="AE36" s="7"/>
      <c r="AF36" s="72">
        <f>SUM(AF37:AF39)</f>
        <v>0</v>
      </c>
      <c r="AG36" s="52">
        <f>SUM(AG37:AG39)</f>
        <v>0</v>
      </c>
      <c r="AH36" s="52">
        <f>SUM(AH37:AH39)</f>
        <v>0</v>
      </c>
      <c r="AI36" s="7"/>
      <c r="AJ36" s="49">
        <f t="shared" si="14"/>
        <v>0</v>
      </c>
      <c r="AK36" s="98">
        <f t="shared" si="15"/>
        <v>0</v>
      </c>
      <c r="AL36" s="225">
        <f t="shared" si="16"/>
        <v>0</v>
      </c>
      <c r="AM36" s="208"/>
      <c r="AN36" s="48"/>
      <c r="AO36" s="48"/>
      <c r="AP36" s="48"/>
      <c r="AQ36" s="48"/>
      <c r="AR36" s="6">
        <f>SUM(AR37:AR39)</f>
        <v>0</v>
      </c>
      <c r="AS36" s="11"/>
      <c r="AT36" s="6">
        <f t="shared" ref="AT36:AX36" si="25">SUM(AT37:AT39)</f>
        <v>0</v>
      </c>
      <c r="AU36" s="6">
        <f t="shared" si="25"/>
        <v>0</v>
      </c>
      <c r="AV36" s="6">
        <f t="shared" si="25"/>
        <v>0</v>
      </c>
      <c r="AW36" s="6">
        <f t="shared" si="25"/>
        <v>0</v>
      </c>
      <c r="AX36" s="6">
        <f t="shared" si="25"/>
        <v>0</v>
      </c>
      <c r="AY36" s="6">
        <f>SUM(AY37:AY39)</f>
        <v>0</v>
      </c>
      <c r="AZ36" s="7"/>
      <c r="BA36" s="6">
        <f>SUM(BA37:BA39)</f>
        <v>0</v>
      </c>
      <c r="BB36" s="226"/>
      <c r="BC36" s="208"/>
      <c r="BD36" s="6">
        <f>SUM(BD37:BD39)</f>
        <v>0</v>
      </c>
      <c r="BE36" s="6">
        <f t="shared" ref="BE36:BG36" si="26">SUM(BE37:BE39)</f>
        <v>0</v>
      </c>
      <c r="BF36" s="6">
        <f t="shared" si="26"/>
        <v>0</v>
      </c>
      <c r="BG36" s="6">
        <f t="shared" si="26"/>
        <v>0</v>
      </c>
      <c r="BH36" s="6">
        <f t="shared" ref="BH36" si="27">SUM(BH37:BH39)</f>
        <v>0</v>
      </c>
      <c r="BI36" s="6">
        <f t="shared" ref="BI36" si="28">SUM(BI37:BI39)</f>
        <v>0</v>
      </c>
      <c r="BJ36" s="208"/>
      <c r="BK36" s="208"/>
      <c r="BL36" s="6">
        <f>SUM(BL37:BL39)</f>
        <v>0</v>
      </c>
      <c r="BM36" s="208"/>
      <c r="BN36" s="208"/>
      <c r="BO36" s="208"/>
      <c r="BP36" s="208"/>
      <c r="BQ36" s="208"/>
      <c r="BR36" s="208"/>
      <c r="BS36" s="208"/>
      <c r="BT36" s="208"/>
      <c r="BU36" s="208"/>
      <c r="BV36" s="208"/>
      <c r="BW36" s="208"/>
      <c r="BX36" s="208"/>
      <c r="BY36" s="208"/>
      <c r="BZ36" s="208"/>
      <c r="CA36" s="208"/>
      <c r="CB36" s="208"/>
      <c r="CC36" s="208"/>
      <c r="CD36" s="208"/>
      <c r="CE36" s="208"/>
      <c r="CF36" s="208"/>
      <c r="CG36" s="208"/>
      <c r="CH36" s="208"/>
      <c r="CI36" s="208"/>
      <c r="CJ36" s="208"/>
      <c r="CK36" s="208"/>
      <c r="CL36" s="208"/>
      <c r="CM36" s="208"/>
      <c r="CN36" s="208"/>
      <c r="CO36" s="208"/>
      <c r="CP36" s="208"/>
      <c r="CQ36" s="208"/>
      <c r="CR36" s="208"/>
      <c r="CS36" s="208"/>
      <c r="CT36" s="208"/>
      <c r="CU36" s="208"/>
      <c r="CV36" s="208"/>
      <c r="CW36" s="208"/>
      <c r="CX36" s="208"/>
      <c r="CY36" s="208"/>
      <c r="CZ36" s="208"/>
      <c r="DA36" s="208"/>
      <c r="DB36" s="208"/>
      <c r="DC36" s="208"/>
      <c r="DD36" s="208"/>
      <c r="DE36" s="208"/>
      <c r="DF36" s="208"/>
      <c r="DG36" s="208"/>
      <c r="DH36" s="208"/>
      <c r="DI36" s="208"/>
      <c r="DJ36" s="208"/>
      <c r="DK36" s="208"/>
      <c r="DL36" s="208"/>
      <c r="DM36" s="208"/>
      <c r="DN36" s="208"/>
      <c r="DO36" s="208"/>
      <c r="DP36" s="208"/>
      <c r="DQ36" s="208"/>
      <c r="DR36" s="208"/>
      <c r="DS36" s="208"/>
      <c r="DT36" s="208"/>
      <c r="DU36" s="208"/>
      <c r="DV36" s="208"/>
      <c r="DW36" s="208"/>
      <c r="DX36" s="208"/>
      <c r="DY36" s="208"/>
      <c r="DZ36" s="208"/>
      <c r="EA36" s="208"/>
      <c r="EB36" s="208"/>
      <c r="EC36" s="208"/>
      <c r="ED36" s="208"/>
      <c r="EE36" s="208"/>
      <c r="EF36" s="208"/>
      <c r="EG36" s="208"/>
      <c r="EH36" s="208"/>
      <c r="EI36" s="208"/>
      <c r="EJ36" s="208"/>
      <c r="EK36" s="208"/>
      <c r="EL36" s="208"/>
      <c r="EM36" s="208"/>
      <c r="EN36" s="208"/>
      <c r="EO36" s="208"/>
      <c r="EP36" s="208"/>
      <c r="EQ36" s="208"/>
      <c r="ER36" s="208"/>
      <c r="ES36" s="208"/>
      <c r="ET36" s="208"/>
      <c r="EU36" s="208"/>
      <c r="EV36" s="208"/>
      <c r="EW36" s="208"/>
      <c r="EX36" s="208"/>
      <c r="EY36" s="208"/>
      <c r="EZ36" s="208"/>
      <c r="FA36" s="208"/>
      <c r="FB36" s="208"/>
      <c r="FC36" s="208"/>
      <c r="FD36" s="208"/>
      <c r="FE36" s="208"/>
      <c r="FF36" s="208"/>
      <c r="FG36" s="208"/>
      <c r="FH36" s="208"/>
      <c r="FI36" s="208"/>
      <c r="FJ36" s="208"/>
      <c r="FK36" s="208"/>
      <c r="FL36" s="208"/>
      <c r="FM36" s="208"/>
      <c r="FN36" s="208"/>
      <c r="FO36" s="208"/>
      <c r="FP36" s="208"/>
      <c r="FQ36" s="208"/>
      <c r="FR36" s="208"/>
      <c r="FS36" s="208"/>
      <c r="FT36" s="208"/>
      <c r="FU36" s="208"/>
      <c r="FV36" s="208"/>
      <c r="FW36" s="208"/>
      <c r="FX36" s="208"/>
      <c r="FY36" s="208"/>
      <c r="FZ36" s="208"/>
      <c r="GA36" s="208"/>
      <c r="GB36" s="208"/>
      <c r="GC36" s="208"/>
      <c r="GD36" s="208"/>
      <c r="GE36" s="208"/>
      <c r="GF36" s="208"/>
      <c r="GG36" s="208"/>
      <c r="GH36" s="208"/>
      <c r="GI36" s="208"/>
      <c r="GJ36" s="208"/>
      <c r="GK36" s="208"/>
      <c r="GL36" s="208"/>
      <c r="GM36" s="208"/>
      <c r="GN36" s="208"/>
      <c r="GO36" s="208"/>
      <c r="GP36" s="208"/>
      <c r="GQ36" s="208"/>
      <c r="GR36" s="208"/>
      <c r="GS36" s="208"/>
      <c r="GT36" s="208"/>
      <c r="GU36" s="208"/>
      <c r="GV36" s="208"/>
      <c r="GW36" s="208"/>
      <c r="GX36" s="208"/>
      <c r="GY36" s="208"/>
      <c r="GZ36" s="208"/>
      <c r="HA36" s="208"/>
      <c r="HB36" s="208"/>
      <c r="HC36" s="208"/>
      <c r="HD36" s="208"/>
      <c r="HE36" s="208"/>
      <c r="HF36" s="208"/>
    </row>
    <row r="37" spans="1:214" ht="15.95" customHeight="1" outlineLevel="2">
      <c r="A37" s="101"/>
      <c r="B37" s="22"/>
      <c r="C37" s="24"/>
      <c r="D37" s="241"/>
      <c r="E37" s="257"/>
      <c r="F37" s="238"/>
      <c r="H37" s="36"/>
      <c r="K37" s="36"/>
      <c r="L37" s="238"/>
      <c r="N37" s="36"/>
      <c r="O37" s="36"/>
      <c r="P37" s="10"/>
      <c r="Q37" s="7"/>
      <c r="R37" s="37"/>
      <c r="S37" s="38"/>
      <c r="T37" s="39"/>
      <c r="W37" s="33"/>
      <c r="X37" s="34"/>
      <c r="Y37" s="35"/>
      <c r="Z37" s="33"/>
      <c r="AA37" s="244"/>
      <c r="AC37" s="33"/>
      <c r="AD37" s="33"/>
      <c r="AE37" s="7"/>
      <c r="AF37" s="10"/>
      <c r="AG37" s="33"/>
      <c r="AH37" s="33"/>
      <c r="AI37" s="7"/>
      <c r="AJ37" s="49">
        <f t="shared" si="14"/>
        <v>0</v>
      </c>
      <c r="AK37" s="98">
        <f t="shared" si="15"/>
        <v>0</v>
      </c>
      <c r="AL37" s="225">
        <f t="shared" si="16"/>
        <v>0</v>
      </c>
      <c r="AN37" s="38"/>
      <c r="AO37" s="38"/>
      <c r="AP37" s="38"/>
      <c r="AQ37" s="38"/>
      <c r="AR37" s="10"/>
      <c r="AS37" s="11"/>
      <c r="AT37" s="10"/>
      <c r="AU37" s="40"/>
      <c r="AV37" s="10"/>
      <c r="AW37" s="40"/>
      <c r="AX37" s="10"/>
      <c r="AY37" s="10"/>
      <c r="AZ37" s="7"/>
      <c r="BA37" s="10"/>
      <c r="BB37" s="226"/>
      <c r="BD37" s="10"/>
      <c r="BE37" s="10"/>
      <c r="BF37" s="10"/>
      <c r="BG37" s="10"/>
      <c r="BH37" s="10"/>
      <c r="BI37" s="10"/>
      <c r="BL37" s="10"/>
    </row>
    <row r="38" spans="1:214" ht="15.95" customHeight="1" outlineLevel="2">
      <c r="A38" s="254">
        <v>941101</v>
      </c>
      <c r="B38" s="255"/>
      <c r="C38" s="256" t="s">
        <v>87</v>
      </c>
      <c r="D38" s="241"/>
      <c r="E38" s="257"/>
      <c r="F38" s="238"/>
      <c r="H38" s="239">
        <f>G38*F38</f>
        <v>0</v>
      </c>
      <c r="I38" s="264">
        <f>X38</f>
        <v>0</v>
      </c>
      <c r="J38" s="224">
        <f>Y38*$K$24</f>
        <v>0</v>
      </c>
      <c r="K38" s="239">
        <f>J38*I38</f>
        <v>0</v>
      </c>
      <c r="L38" s="238"/>
      <c r="N38" s="239">
        <f>M38*L38</f>
        <v>0</v>
      </c>
      <c r="O38" s="198">
        <f t="shared" ref="O38" si="29">H38+K38+N38</f>
        <v>0</v>
      </c>
      <c r="P38" s="198">
        <f>SUM(H38-AX38)</f>
        <v>0</v>
      </c>
      <c r="Q38" s="7"/>
      <c r="R38" s="240" t="s">
        <v>88</v>
      </c>
      <c r="S38" s="241"/>
      <c r="U38" s="265">
        <f>F38</f>
        <v>0</v>
      </c>
      <c r="V38" s="224">
        <f>G38*$Z$24</f>
        <v>0</v>
      </c>
      <c r="W38" s="199">
        <f>V38*U38</f>
        <v>0</v>
      </c>
      <c r="X38" s="238"/>
      <c r="Z38" s="199">
        <f>Y38*X38</f>
        <v>0</v>
      </c>
      <c r="AA38" s="266">
        <f>L38</f>
        <v>0</v>
      </c>
      <c r="AB38" s="224">
        <f>M38*$Z$24</f>
        <v>0</v>
      </c>
      <c r="AC38" s="199">
        <f>AB38*AA38</f>
        <v>0</v>
      </c>
      <c r="AD38" s="199">
        <f>W38+Z38+AC38</f>
        <v>0</v>
      </c>
      <c r="AF38" s="198"/>
      <c r="AG38" s="199"/>
      <c r="AH38" s="199"/>
      <c r="AJ38" s="49">
        <f t="shared" si="14"/>
        <v>0</v>
      </c>
      <c r="AK38" s="98">
        <f t="shared" si="15"/>
        <v>0</v>
      </c>
      <c r="AL38" s="225">
        <f t="shared" si="16"/>
        <v>0</v>
      </c>
      <c r="AN38" s="241"/>
      <c r="AO38" s="241"/>
      <c r="AP38" s="241"/>
      <c r="AQ38" s="241"/>
      <c r="AR38" s="198">
        <f t="shared" ref="AR38" si="30">AP38*AQ38</f>
        <v>0</v>
      </c>
      <c r="AS38" s="243"/>
      <c r="AT38" s="198">
        <f>SUMIF(gdlivretrie21!$G$2:$G$386,A38,gdlivretrie21!$H$2:$H$386)</f>
        <v>0</v>
      </c>
      <c r="AU38" s="211">
        <f>SUMIF(gdlivretrie2022!$G$2:$G$386,A38,gdlivretrie2022!$H$2:$H$386)</f>
        <v>0</v>
      </c>
      <c r="AV38" s="198">
        <f>SUM(AT38:AU38)</f>
        <v>0</v>
      </c>
      <c r="AW38" s="223">
        <f>IF(AR38=H38,IF(H38-AV38&gt;0,H38-AV38,0),IF(AR38-AV38&gt;=0,AR38-AV38,0))</f>
        <v>0</v>
      </c>
      <c r="AX38" s="198">
        <f>SUM(AV38:AW38)</f>
        <v>0</v>
      </c>
      <c r="AY38" s="198"/>
      <c r="AZ38" s="7"/>
      <c r="BA38" s="198">
        <f>SUM(AX38:AY38)</f>
        <v>0</v>
      </c>
      <c r="BB38" s="226"/>
      <c r="BD38" s="198"/>
      <c r="BE38" s="198"/>
      <c r="BF38" s="198"/>
      <c r="BG38" s="198"/>
      <c r="BH38" s="198">
        <f>AX38-SUM(BD38:BG38)</f>
        <v>0</v>
      </c>
      <c r="BI38" s="198">
        <f t="shared" ref="BI38" si="31">SUM(BD38:BH38)</f>
        <v>0</v>
      </c>
      <c r="BL38" s="198"/>
    </row>
    <row r="39" spans="1:214" ht="15.95" customHeight="1" outlineLevel="1">
      <c r="A39" s="254"/>
      <c r="B39" s="255"/>
      <c r="C39" s="256" t="s">
        <v>69</v>
      </c>
      <c r="D39" s="241"/>
      <c r="E39" s="257"/>
      <c r="F39" s="238"/>
      <c r="H39" s="239"/>
      <c r="K39" s="239"/>
      <c r="L39" s="238"/>
      <c r="N39" s="239"/>
      <c r="O39" s="239"/>
      <c r="P39" s="198"/>
      <c r="Q39" s="7"/>
      <c r="R39" s="240" t="s">
        <v>69</v>
      </c>
      <c r="S39" s="241"/>
      <c r="X39" s="238"/>
      <c r="AA39" s="244"/>
      <c r="AD39" s="199"/>
      <c r="AF39" s="198"/>
      <c r="AG39" s="199"/>
      <c r="AH39" s="199"/>
      <c r="AJ39" s="49">
        <f t="shared" si="14"/>
        <v>0</v>
      </c>
      <c r="AK39" s="98">
        <f t="shared" si="15"/>
        <v>0</v>
      </c>
      <c r="AL39" s="225">
        <f t="shared" si="16"/>
        <v>0</v>
      </c>
      <c r="AN39" s="241"/>
      <c r="AO39" s="241"/>
      <c r="AP39" s="241"/>
      <c r="AQ39" s="241"/>
      <c r="AR39" s="198"/>
      <c r="AS39" s="243"/>
      <c r="AT39" s="198"/>
      <c r="AU39" s="211"/>
      <c r="AV39" s="198"/>
      <c r="AW39" s="211"/>
      <c r="AX39" s="198"/>
      <c r="AY39" s="198"/>
      <c r="AZ39" s="7"/>
      <c r="BA39" s="198"/>
      <c r="BB39" s="226"/>
      <c r="BD39" s="198"/>
      <c r="BE39" s="198"/>
      <c r="BF39" s="198"/>
      <c r="BG39" s="198"/>
      <c r="BH39" s="198"/>
      <c r="BI39" s="198"/>
      <c r="BL39" s="198"/>
    </row>
    <row r="40" spans="1:214" s="245" customFormat="1">
      <c r="A40" s="268"/>
      <c r="B40" s="269"/>
      <c r="C40" s="270"/>
      <c r="D40" s="271"/>
      <c r="E40" s="272"/>
      <c r="F40" s="273"/>
      <c r="G40" s="274"/>
      <c r="H40" s="275"/>
      <c r="I40" s="273"/>
      <c r="J40" s="274"/>
      <c r="K40" s="276"/>
      <c r="L40" s="273"/>
      <c r="M40" s="274"/>
      <c r="N40" s="275"/>
      <c r="O40" s="277"/>
      <c r="P40" s="277"/>
      <c r="Q40" s="7"/>
      <c r="R40" s="278"/>
      <c r="S40" s="279"/>
      <c r="T40" s="280"/>
      <c r="U40" s="281"/>
      <c r="V40" s="282"/>
      <c r="W40" s="283"/>
      <c r="X40" s="284"/>
      <c r="Y40" s="282"/>
      <c r="Z40" s="283"/>
      <c r="AA40" s="285"/>
      <c r="AB40" s="282"/>
      <c r="AC40" s="283"/>
      <c r="AD40" s="283"/>
      <c r="AE40" s="212"/>
      <c r="AF40" s="286"/>
      <c r="AG40" s="287"/>
      <c r="AH40" s="287"/>
      <c r="AI40" s="212"/>
      <c r="AJ40" s="212"/>
      <c r="AK40" s="212"/>
      <c r="AL40" s="212"/>
      <c r="AM40" s="212"/>
      <c r="AN40" s="271"/>
      <c r="AO40" s="271"/>
      <c r="AP40" s="271"/>
      <c r="AQ40" s="271"/>
      <c r="AR40" s="277"/>
      <c r="AS40" s="243"/>
      <c r="AT40" s="277"/>
      <c r="AU40" s="288"/>
      <c r="AV40" s="277"/>
      <c r="AW40" s="288"/>
      <c r="AX40" s="277"/>
      <c r="AY40" s="277"/>
      <c r="AZ40" s="7"/>
      <c r="BA40" s="277"/>
      <c r="BB40" s="226"/>
      <c r="BC40" s="208"/>
      <c r="BD40" s="277"/>
      <c r="BE40" s="276"/>
      <c r="BF40" s="277"/>
      <c r="BG40" s="276"/>
      <c r="BH40" s="277"/>
      <c r="BI40" s="277"/>
      <c r="BJ40" s="208"/>
      <c r="BK40" s="208"/>
      <c r="BL40" s="277"/>
      <c r="BM40" s="208"/>
      <c r="BN40" s="208"/>
      <c r="BO40" s="208"/>
      <c r="BP40" s="208"/>
      <c r="BQ40" s="208"/>
      <c r="BR40" s="208"/>
      <c r="BS40" s="208"/>
      <c r="BT40" s="208"/>
      <c r="BU40" s="208"/>
      <c r="BV40" s="208"/>
      <c r="BW40" s="208"/>
      <c r="BX40" s="208"/>
      <c r="BY40" s="208"/>
      <c r="BZ40" s="208"/>
      <c r="CA40" s="208"/>
      <c r="CB40" s="208"/>
      <c r="CC40" s="208"/>
      <c r="CD40" s="208"/>
      <c r="CE40" s="208"/>
      <c r="CF40" s="208"/>
      <c r="CG40" s="208"/>
      <c r="CH40" s="208"/>
      <c r="CI40" s="208"/>
      <c r="CJ40" s="208"/>
      <c r="CK40" s="208"/>
      <c r="CL40" s="208"/>
      <c r="CM40" s="208"/>
      <c r="CN40" s="208"/>
      <c r="CO40" s="208"/>
      <c r="CP40" s="208"/>
      <c r="CQ40" s="208"/>
      <c r="CR40" s="208"/>
      <c r="CS40" s="208"/>
      <c r="CT40" s="208"/>
      <c r="CU40" s="208"/>
      <c r="CV40" s="208"/>
      <c r="CW40" s="208"/>
      <c r="CX40" s="208"/>
      <c r="CY40" s="208"/>
      <c r="CZ40" s="208"/>
      <c r="DA40" s="208"/>
      <c r="DB40" s="208"/>
      <c r="DC40" s="208"/>
      <c r="DD40" s="208"/>
      <c r="DE40" s="208"/>
      <c r="DF40" s="208"/>
      <c r="DG40" s="208"/>
      <c r="DH40" s="208"/>
      <c r="DI40" s="208"/>
      <c r="DJ40" s="208"/>
      <c r="DK40" s="208"/>
      <c r="DL40" s="208"/>
      <c r="DM40" s="208"/>
      <c r="DN40" s="208"/>
      <c r="DO40" s="208"/>
      <c r="DP40" s="208"/>
      <c r="DQ40" s="208"/>
      <c r="DR40" s="208"/>
      <c r="DS40" s="208"/>
      <c r="DT40" s="208"/>
      <c r="DU40" s="208"/>
      <c r="DV40" s="208"/>
      <c r="DW40" s="208"/>
      <c r="DX40" s="208"/>
      <c r="DY40" s="208"/>
      <c r="DZ40" s="208"/>
      <c r="EA40" s="208"/>
      <c r="EB40" s="208"/>
      <c r="EC40" s="208"/>
      <c r="ED40" s="208"/>
      <c r="EE40" s="208"/>
      <c r="EF40" s="208"/>
      <c r="EG40" s="208"/>
      <c r="EH40" s="208"/>
      <c r="EI40" s="208"/>
      <c r="EJ40" s="208"/>
      <c r="EK40" s="208"/>
      <c r="EL40" s="208"/>
      <c r="EM40" s="208"/>
      <c r="EN40" s="208"/>
      <c r="EO40" s="208"/>
      <c r="EP40" s="208"/>
      <c r="EQ40" s="208"/>
      <c r="ER40" s="208"/>
      <c r="ES40" s="208"/>
      <c r="ET40" s="208"/>
      <c r="EU40" s="208"/>
      <c r="EV40" s="208"/>
      <c r="EW40" s="208"/>
      <c r="EX40" s="208"/>
      <c r="EY40" s="208"/>
      <c r="EZ40" s="208"/>
      <c r="FA40" s="208"/>
      <c r="FB40" s="208"/>
      <c r="FC40" s="208"/>
      <c r="FD40" s="208"/>
      <c r="FE40" s="208"/>
      <c r="FF40" s="208"/>
      <c r="FG40" s="208"/>
      <c r="FH40" s="208"/>
      <c r="FI40" s="208"/>
      <c r="FJ40" s="208"/>
      <c r="FK40" s="208"/>
      <c r="FL40" s="208"/>
      <c r="FM40" s="208"/>
      <c r="FN40" s="208"/>
      <c r="FO40" s="208"/>
      <c r="FP40" s="208"/>
      <c r="FQ40" s="208"/>
      <c r="FR40" s="208"/>
      <c r="FS40" s="208"/>
      <c r="FT40" s="208"/>
      <c r="FU40" s="208"/>
      <c r="FV40" s="208"/>
      <c r="FW40" s="208"/>
      <c r="FX40" s="208"/>
      <c r="FY40" s="208"/>
      <c r="FZ40" s="208"/>
      <c r="GA40" s="208"/>
      <c r="GB40" s="208"/>
      <c r="GC40" s="208"/>
      <c r="GD40" s="208"/>
      <c r="GE40" s="208"/>
      <c r="GF40" s="208"/>
      <c r="GG40" s="208"/>
      <c r="GH40" s="208"/>
      <c r="GI40" s="208"/>
      <c r="GJ40" s="208"/>
      <c r="GK40" s="208"/>
      <c r="GL40" s="208"/>
      <c r="GM40" s="208"/>
      <c r="GN40" s="208"/>
      <c r="GO40" s="208"/>
      <c r="GP40" s="208"/>
      <c r="GQ40" s="208"/>
      <c r="GR40" s="208"/>
      <c r="GS40" s="208"/>
      <c r="GT40" s="208"/>
      <c r="GU40" s="208"/>
      <c r="GV40" s="208"/>
      <c r="GW40" s="208"/>
      <c r="GX40" s="208"/>
      <c r="GY40" s="208"/>
      <c r="GZ40" s="208"/>
      <c r="HA40" s="208"/>
      <c r="HB40" s="208"/>
      <c r="HC40" s="208"/>
      <c r="HD40" s="208"/>
      <c r="HE40" s="208"/>
      <c r="HF40" s="208"/>
    </row>
    <row r="41" spans="1:214" s="65" customFormat="1">
      <c r="A41" s="103"/>
      <c r="B41" s="28"/>
      <c r="C41" s="29" t="s">
        <v>89</v>
      </c>
      <c r="D41" s="292"/>
      <c r="E41" s="293"/>
      <c r="F41" s="294"/>
      <c r="G41" s="295"/>
      <c r="H41" s="83" t="e">
        <f>#REF!+#REF!+#REF!+#REF!+#REF!+#REF!+#REF!+#REF!+#REF!</f>
        <v>#REF!</v>
      </c>
      <c r="I41" s="294"/>
      <c r="J41" s="295"/>
      <c r="K41" s="83" t="e">
        <f>#REF!+#REF!+#REF!+#REF!+#REF!+#REF!+#REF!+#REF!+#REF!</f>
        <v>#REF!</v>
      </c>
      <c r="L41" s="294"/>
      <c r="M41" s="295"/>
      <c r="N41" s="83" t="e">
        <f>#REF!+#REF!+#REF!+#REF!+#REF!+#REF!+#REF!+#REF!+#REF!</f>
        <v>#REF!</v>
      </c>
      <c r="O41" s="83" t="e">
        <f>#REF!+#REF!+#REF!+#REF!+#REF!+#REF!+#REF!+#REF!+#REF!</f>
        <v>#REF!</v>
      </c>
      <c r="P41" s="88" t="e">
        <f>#REF!+#REF!+#REF!+#REF!+#REF!+#REF!+#REF!+#REF!+#REF!</f>
        <v>#REF!</v>
      </c>
      <c r="Q41" s="7"/>
      <c r="R41" s="60" t="s">
        <v>90</v>
      </c>
      <c r="S41" s="61"/>
      <c r="T41" s="62"/>
      <c r="U41" s="63"/>
      <c r="V41" s="64"/>
      <c r="W41" s="84" t="e">
        <f>#REF!+#REF!+#REF!+#REF!+#REF!+#REF!+#REF!+#REF!+#REF!</f>
        <v>#REF!</v>
      </c>
      <c r="X41" s="85"/>
      <c r="Y41" s="64"/>
      <c r="Z41" s="84" t="e">
        <f>#REF!+#REF!+#REF!+#REF!+#REF!+#REF!+#REF!+#REF!+#REF!</f>
        <v>#REF!</v>
      </c>
      <c r="AA41" s="86"/>
      <c r="AB41" s="64"/>
      <c r="AC41" s="84" t="e">
        <f>#REF!+#REF!+#REF!+#REF!+#REF!+#REF!+#REF!+#REF!+#REF!</f>
        <v>#REF!</v>
      </c>
      <c r="AD41" s="84" t="e">
        <f>#REF!+#REF!+#REF!+#REF!+#REF!+#REF!+#REF!+#REF!+#REF!</f>
        <v>#REF!</v>
      </c>
      <c r="AE41" s="7"/>
      <c r="AF41" s="87" t="e">
        <f>#REF!+#REF!+#REF!+#REF!+#REF!+#REF!+#REF!+#REF!+#REF!</f>
        <v>#REF!</v>
      </c>
      <c r="AG41" s="87" t="e">
        <f>#REF!+#REF!+#REF!+#REF!+#REF!+#REF!+#REF!+#REF!+#REF!</f>
        <v>#REF!</v>
      </c>
      <c r="AH41" s="87" t="e">
        <f>#REF!+#REF!+#REF!+#REF!+#REF!+#REF!+#REF!+#REF!+#REF!</f>
        <v>#REF!</v>
      </c>
      <c r="AI41" s="7"/>
      <c r="AJ41" s="49">
        <f t="shared" ref="AJ41" si="32">F41*G41</f>
        <v>0</v>
      </c>
      <c r="AK41" s="98">
        <f t="shared" ref="AK41" si="33">I41*J41</f>
        <v>0</v>
      </c>
      <c r="AL41" s="225">
        <f t="shared" ref="AL41" si="34">L41*M41</f>
        <v>0</v>
      </c>
      <c r="AM41" s="208"/>
      <c r="AN41" s="59"/>
      <c r="AO41" s="59"/>
      <c r="AP41" s="59"/>
      <c r="AQ41" s="59"/>
      <c r="AR41" s="88" t="e">
        <f>#REF!+#REF!+#REF!+#REF!+#REF!+#REF!+#REF!+#REF!+#REF!</f>
        <v>#REF!</v>
      </c>
      <c r="AS41" s="243"/>
      <c r="AT41" s="88" t="e">
        <f>#REF!+#REF!+#REF!+#REF!+#REF!+#REF!+#REF!+#REF!+#REF!</f>
        <v>#REF!</v>
      </c>
      <c r="AU41" s="88" t="e">
        <f>#REF!+#REF!+#REF!+#REF!+#REF!+#REF!+#REF!+#REF!+#REF!</f>
        <v>#REF!</v>
      </c>
      <c r="AV41" s="88" t="e">
        <f>#REF!+#REF!+#REF!+#REF!+#REF!+#REF!+#REF!+#REF!+#REF!</f>
        <v>#REF!</v>
      </c>
      <c r="AW41" s="88" t="e">
        <f>#REF!+#REF!+#REF!+#REF!+#REF!+#REF!+#REF!+#REF!+#REF!</f>
        <v>#REF!</v>
      </c>
      <c r="AX41" s="88" t="e">
        <f>#REF!+#REF!+#REF!+#REF!+#REF!+#REF!+#REF!+#REF!+#REF!</f>
        <v>#REF!</v>
      </c>
      <c r="AY41" s="88" t="e">
        <f>#REF!+#REF!+#REF!+#REF!+#REF!+#REF!+#REF!+#REF!+#REF!</f>
        <v>#REF!</v>
      </c>
      <c r="AZ41" s="7"/>
      <c r="BA41" s="88" t="e">
        <f>#REF!+#REF!+#REF!+#REF!+#REF!+#REF!+#REF!+#REF!+#REF!</f>
        <v>#REF!</v>
      </c>
      <c r="BB41" s="50"/>
      <c r="BC41" s="51"/>
      <c r="BD41" s="88" t="e">
        <f>#REF!+#REF!+#REF!+#REF!+#REF!+#REF!+#REF!+#REF!+#REF!</f>
        <v>#REF!</v>
      </c>
      <c r="BE41" s="88" t="e">
        <f>#REF!+#REF!+#REF!+#REF!+#REF!+#REF!+#REF!+#REF!+#REF!</f>
        <v>#REF!</v>
      </c>
      <c r="BF41" s="88" t="e">
        <f>#REF!+#REF!+#REF!+#REF!+#REF!+#REF!+#REF!+#REF!+#REF!</f>
        <v>#REF!</v>
      </c>
      <c r="BG41" s="88" t="e">
        <f>#REF!+#REF!+#REF!+#REF!+#REF!+#REF!+#REF!+#REF!+#REF!</f>
        <v>#REF!</v>
      </c>
      <c r="BH41" s="88" t="e">
        <f>#REF!+#REF!+#REF!+#REF!+#REF!+#REF!+#REF!+#REF!+#REF!</f>
        <v>#REF!</v>
      </c>
      <c r="BI41" s="88" t="e">
        <f>#REF!+#REF!+#REF!+#REF!+#REF!+#REF!+#REF!+#REF!+#REF!</f>
        <v>#REF!</v>
      </c>
      <c r="BJ41" s="226" t="e">
        <f>+BI41=AX41</f>
        <v>#REF!</v>
      </c>
      <c r="BK41" s="51"/>
      <c r="BL41" s="88" t="e">
        <f>#REF!+#REF!+#REF!+#REF!+#REF!+#REF!+#REF!+#REF!+#REF!</f>
        <v>#REF!</v>
      </c>
      <c r="BM41" s="51"/>
      <c r="BN41" s="51"/>
      <c r="BO41" s="51"/>
      <c r="BP41" s="51"/>
      <c r="BQ41" s="51"/>
      <c r="BR41" s="51"/>
      <c r="BS41" s="51"/>
      <c r="BT41" s="51"/>
      <c r="BU41" s="51"/>
      <c r="BV41" s="51"/>
      <c r="BW41" s="51"/>
      <c r="BX41" s="51"/>
      <c r="BY41" s="51"/>
      <c r="BZ41" s="51"/>
      <c r="CA41" s="51"/>
      <c r="CB41" s="51"/>
      <c r="CC41" s="51"/>
      <c r="CD41" s="51"/>
      <c r="CE41" s="51"/>
      <c r="CF41" s="51"/>
      <c r="CG41" s="51"/>
      <c r="CH41" s="51"/>
      <c r="CI41" s="51"/>
      <c r="CJ41" s="51"/>
      <c r="CK41" s="51"/>
      <c r="CL41" s="51"/>
      <c r="CM41" s="51"/>
      <c r="CN41" s="51"/>
      <c r="CO41" s="51"/>
      <c r="CP41" s="51"/>
      <c r="CQ41" s="51"/>
      <c r="CR41" s="51"/>
      <c r="CS41" s="51"/>
      <c r="CT41" s="51"/>
      <c r="CU41" s="51"/>
      <c r="CV41" s="51"/>
      <c r="CW41" s="51"/>
      <c r="CX41" s="51"/>
      <c r="CY41" s="51"/>
      <c r="CZ41" s="51"/>
      <c r="DA41" s="51"/>
      <c r="DB41" s="51"/>
      <c r="DC41" s="51"/>
      <c r="DD41" s="51"/>
      <c r="DE41" s="51"/>
      <c r="DF41" s="51"/>
      <c r="DG41" s="51"/>
      <c r="DH41" s="51"/>
      <c r="DI41" s="51"/>
      <c r="DJ41" s="51"/>
      <c r="DK41" s="51"/>
      <c r="DL41" s="51"/>
      <c r="DM41" s="51"/>
      <c r="DN41" s="51"/>
      <c r="DO41" s="51"/>
      <c r="DP41" s="51"/>
      <c r="DQ41" s="51"/>
      <c r="DR41" s="51"/>
      <c r="DS41" s="51"/>
      <c r="DT41" s="51"/>
      <c r="DU41" s="51"/>
      <c r="DV41" s="51"/>
      <c r="DW41" s="51"/>
      <c r="DX41" s="51"/>
      <c r="DY41" s="51"/>
      <c r="DZ41" s="51"/>
      <c r="EA41" s="51"/>
      <c r="EB41" s="51"/>
      <c r="EC41" s="51"/>
      <c r="ED41" s="51"/>
      <c r="EE41" s="51"/>
      <c r="EF41" s="51"/>
      <c r="EG41" s="51"/>
      <c r="EH41" s="51"/>
      <c r="EI41" s="51"/>
      <c r="EJ41" s="51"/>
      <c r="EK41" s="51"/>
      <c r="EL41" s="51"/>
      <c r="EM41" s="51"/>
      <c r="EN41" s="51"/>
      <c r="EO41" s="51"/>
      <c r="EP41" s="51"/>
      <c r="EQ41" s="51"/>
      <c r="ER41" s="51"/>
      <c r="ES41" s="51"/>
      <c r="ET41" s="51"/>
      <c r="EU41" s="51"/>
      <c r="EV41" s="51"/>
      <c r="EW41" s="51"/>
      <c r="EX41" s="51"/>
      <c r="EY41" s="51"/>
      <c r="EZ41" s="51"/>
      <c r="FA41" s="51"/>
      <c r="FB41" s="51"/>
      <c r="FC41" s="51"/>
      <c r="FD41" s="51"/>
      <c r="FE41" s="51"/>
      <c r="FF41" s="51"/>
      <c r="FG41" s="51"/>
      <c r="FH41" s="51"/>
      <c r="FI41" s="51"/>
      <c r="FJ41" s="51"/>
      <c r="FK41" s="51"/>
      <c r="FL41" s="51"/>
      <c r="FM41" s="51"/>
      <c r="FN41" s="51"/>
      <c r="FO41" s="51"/>
      <c r="FP41" s="51"/>
      <c r="FQ41" s="51"/>
      <c r="FR41" s="51"/>
      <c r="FS41" s="51"/>
      <c r="FT41" s="51"/>
      <c r="FU41" s="51"/>
      <c r="FV41" s="51"/>
      <c r="FW41" s="51"/>
      <c r="FX41" s="51"/>
      <c r="FY41" s="51"/>
      <c r="FZ41" s="51"/>
      <c r="GA41" s="51"/>
      <c r="GB41" s="51"/>
      <c r="GC41" s="51"/>
      <c r="GD41" s="51"/>
      <c r="GE41" s="51"/>
      <c r="GF41" s="51"/>
      <c r="GG41" s="51"/>
      <c r="GH41" s="51"/>
      <c r="GI41" s="51"/>
      <c r="GJ41" s="51"/>
      <c r="GK41" s="51"/>
      <c r="GL41" s="51"/>
      <c r="GM41" s="51"/>
      <c r="GN41" s="51"/>
      <c r="GO41" s="51"/>
      <c r="GP41" s="51"/>
      <c r="GQ41" s="51"/>
      <c r="GR41" s="51"/>
      <c r="GS41" s="51"/>
      <c r="GT41" s="51"/>
      <c r="GU41" s="51"/>
      <c r="GV41" s="51"/>
      <c r="GW41" s="51"/>
      <c r="GX41" s="51"/>
      <c r="GY41" s="51"/>
      <c r="GZ41" s="51"/>
      <c r="HA41" s="51"/>
      <c r="HB41" s="51"/>
      <c r="HC41" s="51"/>
      <c r="HD41" s="51"/>
      <c r="HE41" s="51"/>
      <c r="HF41" s="51"/>
    </row>
    <row r="42" spans="1:214" s="65" customFormat="1">
      <c r="A42" s="104"/>
      <c r="B42" s="30"/>
      <c r="C42" s="31"/>
      <c r="D42" s="296"/>
      <c r="E42" s="297"/>
      <c r="F42" s="298"/>
      <c r="G42" s="299"/>
      <c r="H42" s="89"/>
      <c r="I42" s="298"/>
      <c r="J42" s="299"/>
      <c r="K42" s="90"/>
      <c r="L42" s="298"/>
      <c r="M42" s="299"/>
      <c r="N42" s="89"/>
      <c r="O42" s="91"/>
      <c r="P42" s="91"/>
      <c r="Q42" s="7"/>
      <c r="R42" s="67"/>
      <c r="S42" s="68"/>
      <c r="T42" s="69"/>
      <c r="U42" s="70"/>
      <c r="V42" s="71"/>
      <c r="W42" s="92"/>
      <c r="X42" s="93"/>
      <c r="Y42" s="71"/>
      <c r="Z42" s="92"/>
      <c r="AA42" s="94"/>
      <c r="AB42" s="71"/>
      <c r="AC42" s="92"/>
      <c r="AD42" s="92"/>
      <c r="AE42" s="7"/>
      <c r="AF42" s="95"/>
      <c r="AG42" s="96"/>
      <c r="AH42" s="96"/>
      <c r="AI42" s="7"/>
      <c r="AJ42" s="7"/>
      <c r="AK42" s="7"/>
      <c r="AL42" s="7"/>
      <c r="AM42" s="208"/>
      <c r="AN42" s="66"/>
      <c r="AO42" s="66"/>
      <c r="AP42" s="66"/>
      <c r="AQ42" s="66"/>
      <c r="AR42" s="91"/>
      <c r="AS42" s="243"/>
      <c r="AT42" s="91"/>
      <c r="AU42" s="97"/>
      <c r="AV42" s="91"/>
      <c r="AW42" s="97"/>
      <c r="AX42" s="91"/>
      <c r="AY42" s="91"/>
      <c r="AZ42" s="7"/>
      <c r="BA42" s="91"/>
      <c r="BB42" s="50"/>
      <c r="BC42" s="51"/>
      <c r="BD42" s="91"/>
      <c r="BE42" s="90"/>
      <c r="BF42" s="91"/>
      <c r="BG42" s="90"/>
      <c r="BH42" s="91"/>
      <c r="BI42" s="91"/>
      <c r="BJ42" s="51"/>
      <c r="BK42" s="51"/>
      <c r="BL42" s="91"/>
      <c r="BM42" s="51"/>
      <c r="BN42" s="51"/>
      <c r="BO42" s="51"/>
      <c r="BP42" s="51"/>
      <c r="BQ42" s="51"/>
      <c r="BR42" s="51"/>
      <c r="BS42" s="51"/>
      <c r="BT42" s="51"/>
      <c r="BU42" s="51"/>
      <c r="BV42" s="51"/>
      <c r="BW42" s="51"/>
      <c r="BX42" s="51"/>
      <c r="BY42" s="51"/>
      <c r="BZ42" s="51"/>
      <c r="CA42" s="51"/>
      <c r="CB42" s="51"/>
      <c r="CC42" s="51"/>
      <c r="CD42" s="51"/>
      <c r="CE42" s="51"/>
      <c r="CF42" s="51"/>
      <c r="CG42" s="51"/>
      <c r="CH42" s="51"/>
      <c r="CI42" s="51"/>
      <c r="CJ42" s="51"/>
      <c r="CK42" s="51"/>
      <c r="CL42" s="51"/>
      <c r="CM42" s="51"/>
      <c r="CN42" s="51"/>
      <c r="CO42" s="51"/>
      <c r="CP42" s="51"/>
      <c r="CQ42" s="51"/>
      <c r="CR42" s="51"/>
      <c r="CS42" s="51"/>
      <c r="CT42" s="51"/>
      <c r="CU42" s="51"/>
      <c r="CV42" s="51"/>
      <c r="CW42" s="51"/>
      <c r="CX42" s="51"/>
      <c r="CY42" s="51"/>
      <c r="CZ42" s="51"/>
      <c r="DA42" s="51"/>
      <c r="DB42" s="51"/>
      <c r="DC42" s="51"/>
      <c r="DD42" s="51"/>
      <c r="DE42" s="51"/>
      <c r="DF42" s="51"/>
      <c r="DG42" s="51"/>
      <c r="DH42" s="51"/>
      <c r="DI42" s="51"/>
      <c r="DJ42" s="51"/>
      <c r="DK42" s="51"/>
      <c r="DL42" s="51"/>
      <c r="DM42" s="51"/>
      <c r="DN42" s="51"/>
      <c r="DO42" s="51"/>
      <c r="DP42" s="51"/>
      <c r="DQ42" s="51"/>
      <c r="DR42" s="51"/>
      <c r="DS42" s="51"/>
      <c r="DT42" s="51"/>
      <c r="DU42" s="51"/>
      <c r="DV42" s="51"/>
      <c r="DW42" s="51"/>
      <c r="DX42" s="51"/>
      <c r="DY42" s="51"/>
      <c r="DZ42" s="51"/>
      <c r="EA42" s="51"/>
      <c r="EB42" s="51"/>
      <c r="EC42" s="51"/>
      <c r="ED42" s="51"/>
      <c r="EE42" s="51"/>
      <c r="EF42" s="51"/>
      <c r="EG42" s="51"/>
      <c r="EH42" s="51"/>
      <c r="EI42" s="51"/>
      <c r="EJ42" s="51"/>
      <c r="EK42" s="51"/>
      <c r="EL42" s="51"/>
      <c r="EM42" s="51"/>
      <c r="EN42" s="51"/>
      <c r="EO42" s="51"/>
      <c r="EP42" s="51"/>
      <c r="EQ42" s="51"/>
      <c r="ER42" s="51"/>
      <c r="ES42" s="51"/>
      <c r="ET42" s="51"/>
      <c r="EU42" s="51"/>
      <c r="EV42" s="51"/>
      <c r="EW42" s="51"/>
      <c r="EX42" s="51"/>
      <c r="EY42" s="51"/>
      <c r="EZ42" s="51"/>
      <c r="FA42" s="51"/>
      <c r="FB42" s="51"/>
      <c r="FC42" s="51"/>
      <c r="FD42" s="51"/>
      <c r="FE42" s="51"/>
      <c r="FF42" s="51"/>
      <c r="FG42" s="51"/>
      <c r="FH42" s="51"/>
      <c r="FI42" s="51"/>
      <c r="FJ42" s="51"/>
      <c r="FK42" s="51"/>
      <c r="FL42" s="51"/>
      <c r="FM42" s="51"/>
      <c r="FN42" s="51"/>
      <c r="FO42" s="51"/>
      <c r="FP42" s="51"/>
      <c r="FQ42" s="51"/>
      <c r="FR42" s="51"/>
      <c r="FS42" s="51"/>
      <c r="FT42" s="51"/>
      <c r="FU42" s="51"/>
      <c r="FV42" s="51"/>
      <c r="FW42" s="51"/>
      <c r="FX42" s="51"/>
      <c r="FY42" s="51"/>
      <c r="FZ42" s="51"/>
      <c r="GA42" s="51"/>
      <c r="GB42" s="51"/>
      <c r="GC42" s="51"/>
      <c r="GD42" s="51"/>
      <c r="GE42" s="51"/>
      <c r="GF42" s="51"/>
      <c r="GG42" s="51"/>
      <c r="GH42" s="51"/>
      <c r="GI42" s="51"/>
      <c r="GJ42" s="51"/>
      <c r="GK42" s="51"/>
      <c r="GL42" s="51"/>
      <c r="GM42" s="51"/>
      <c r="GN42" s="51"/>
      <c r="GO42" s="51"/>
      <c r="GP42" s="51"/>
      <c r="GQ42" s="51"/>
      <c r="GR42" s="51"/>
      <c r="GS42" s="51"/>
      <c r="GT42" s="51"/>
      <c r="GU42" s="51"/>
      <c r="GV42" s="51"/>
      <c r="GW42" s="51"/>
      <c r="GX42" s="51"/>
      <c r="GY42" s="51"/>
      <c r="GZ42" s="51"/>
      <c r="HA42" s="51"/>
      <c r="HB42" s="51"/>
      <c r="HC42" s="51"/>
      <c r="HD42" s="51"/>
      <c r="HE42" s="51"/>
      <c r="HF42" s="51"/>
    </row>
    <row r="43" spans="1:214" s="58" customFormat="1">
      <c r="A43" s="105"/>
      <c r="B43" s="32"/>
      <c r="C43" s="24"/>
      <c r="D43" s="204"/>
      <c r="E43" s="210"/>
      <c r="F43" s="204"/>
      <c r="G43" s="223"/>
      <c r="H43" s="211"/>
      <c r="I43" s="204"/>
      <c r="J43" s="211"/>
      <c r="K43" s="211"/>
      <c r="L43" s="204"/>
      <c r="M43" s="223"/>
      <c r="N43" s="211"/>
      <c r="O43" s="211"/>
      <c r="P43" s="204"/>
      <c r="Q43" s="212"/>
      <c r="R43" s="204"/>
      <c r="S43" s="204"/>
      <c r="T43" s="204"/>
      <c r="U43" s="204"/>
      <c r="V43" s="211"/>
      <c r="W43" s="211"/>
      <c r="X43" s="204"/>
      <c r="Y43" s="211"/>
      <c r="Z43" s="211"/>
      <c r="AA43" s="204"/>
      <c r="AB43" s="211"/>
      <c r="AC43" s="211"/>
      <c r="AD43" s="211"/>
      <c r="AE43" s="212"/>
      <c r="AF43" s="211"/>
      <c r="AG43" s="211"/>
      <c r="AH43" s="211"/>
      <c r="AI43" s="7"/>
      <c r="AJ43" s="7"/>
      <c r="AK43" s="7"/>
      <c r="AL43" s="7"/>
      <c r="AM43" s="208"/>
      <c r="AN43" s="212"/>
      <c r="AO43" s="212"/>
      <c r="AP43" s="212"/>
      <c r="AQ43" s="212"/>
      <c r="AR43" s="211"/>
      <c r="AS43" s="204"/>
      <c r="AT43" s="204"/>
      <c r="AU43" s="204"/>
      <c r="AV43" s="204"/>
      <c r="AW43" s="204"/>
      <c r="AX43" s="204"/>
      <c r="AY43" s="204"/>
      <c r="AZ43" s="204"/>
      <c r="BA43" s="204"/>
      <c r="BB43" s="50"/>
      <c r="BC43" s="51"/>
      <c r="BD43" s="211"/>
      <c r="BE43" s="211"/>
      <c r="BF43" s="211"/>
      <c r="BG43" s="211"/>
      <c r="BH43" s="211"/>
      <c r="BI43" s="211"/>
      <c r="BJ43" s="51"/>
      <c r="BK43" s="51"/>
      <c r="BL43" s="51"/>
      <c r="BM43" s="51"/>
      <c r="BN43" s="51"/>
      <c r="BO43" s="51"/>
      <c r="BP43" s="51"/>
      <c r="BQ43" s="51"/>
      <c r="BR43" s="51"/>
      <c r="BS43" s="51"/>
      <c r="BT43" s="51"/>
      <c r="BU43" s="51"/>
      <c r="BV43" s="51"/>
      <c r="BW43" s="51"/>
      <c r="BX43" s="51"/>
      <c r="BY43" s="51"/>
      <c r="BZ43" s="51"/>
      <c r="CA43" s="51"/>
      <c r="CB43" s="51"/>
      <c r="CC43" s="51"/>
      <c r="CD43" s="51"/>
      <c r="CE43" s="51"/>
      <c r="CF43" s="51"/>
      <c r="CG43" s="51"/>
      <c r="CH43" s="51"/>
      <c r="CI43" s="51"/>
      <c r="CJ43" s="51"/>
      <c r="CK43" s="51"/>
      <c r="CL43" s="51"/>
      <c r="CM43" s="51"/>
      <c r="CN43" s="51"/>
      <c r="CO43" s="51"/>
      <c r="CP43" s="51"/>
      <c r="CQ43" s="51"/>
      <c r="CR43" s="51"/>
      <c r="CS43" s="51"/>
      <c r="CT43" s="51"/>
      <c r="CU43" s="51"/>
      <c r="CV43" s="51"/>
      <c r="CW43" s="51"/>
      <c r="CX43" s="51"/>
      <c r="CY43" s="51"/>
      <c r="CZ43" s="51"/>
      <c r="DA43" s="51"/>
      <c r="DB43" s="51"/>
      <c r="DC43" s="51"/>
      <c r="DD43" s="51"/>
      <c r="DE43" s="51"/>
      <c r="DF43" s="51"/>
      <c r="DG43" s="51"/>
      <c r="DH43" s="51"/>
      <c r="DI43" s="51"/>
      <c r="DJ43" s="51"/>
      <c r="DK43" s="51"/>
      <c r="DL43" s="51"/>
      <c r="DM43" s="51"/>
      <c r="DN43" s="51"/>
      <c r="DO43" s="51"/>
      <c r="DP43" s="51"/>
      <c r="DQ43" s="51"/>
      <c r="DR43" s="51"/>
      <c r="DS43" s="51"/>
      <c r="DT43" s="51"/>
      <c r="DU43" s="51"/>
      <c r="DV43" s="51"/>
      <c r="DW43" s="51"/>
      <c r="DX43" s="51"/>
      <c r="DY43" s="51"/>
      <c r="DZ43" s="51"/>
      <c r="EA43" s="51"/>
      <c r="EB43" s="51"/>
      <c r="EC43" s="51"/>
      <c r="ED43" s="51"/>
      <c r="EE43" s="51"/>
      <c r="EF43" s="51"/>
      <c r="EG43" s="51"/>
      <c r="EH43" s="51"/>
      <c r="EI43" s="51"/>
      <c r="EJ43" s="51"/>
      <c r="EK43" s="51"/>
      <c r="EL43" s="51"/>
      <c r="EM43" s="51"/>
      <c r="EN43" s="51"/>
      <c r="EO43" s="51"/>
      <c r="EP43" s="51"/>
      <c r="EQ43" s="51"/>
      <c r="ER43" s="51"/>
      <c r="ES43" s="51"/>
      <c r="ET43" s="51"/>
      <c r="EU43" s="51"/>
      <c r="EV43" s="51"/>
      <c r="EW43" s="51"/>
      <c r="EX43" s="51"/>
      <c r="EY43" s="51"/>
      <c r="EZ43" s="51"/>
      <c r="FA43" s="51"/>
      <c r="FB43" s="51"/>
      <c r="FC43" s="51"/>
      <c r="FD43" s="51"/>
      <c r="FE43" s="51"/>
      <c r="FF43" s="51"/>
      <c r="FG43" s="51"/>
      <c r="FH43" s="51"/>
      <c r="FI43" s="51"/>
      <c r="FJ43" s="51"/>
      <c r="FK43" s="51"/>
      <c r="FL43" s="51"/>
      <c r="FM43" s="51"/>
      <c r="FN43" s="51"/>
      <c r="FO43" s="51"/>
      <c r="FP43" s="51"/>
      <c r="FQ43" s="51"/>
      <c r="FR43" s="51"/>
      <c r="FS43" s="51"/>
      <c r="FT43" s="51"/>
      <c r="FU43" s="51"/>
      <c r="FV43" s="51"/>
      <c r="FW43" s="51"/>
      <c r="FX43" s="51"/>
      <c r="FY43" s="51"/>
      <c r="FZ43" s="51"/>
      <c r="GA43" s="51"/>
      <c r="GB43" s="51"/>
      <c r="GC43" s="51"/>
      <c r="GD43" s="51"/>
      <c r="GE43" s="51"/>
      <c r="GF43" s="51"/>
      <c r="GG43" s="51"/>
      <c r="GH43" s="51"/>
      <c r="GI43" s="51"/>
      <c r="GJ43" s="51"/>
      <c r="GK43" s="51"/>
      <c r="GL43" s="51"/>
      <c r="GM43" s="51"/>
      <c r="GN43" s="51"/>
      <c r="GO43" s="51"/>
      <c r="GP43" s="51"/>
      <c r="GQ43" s="51"/>
      <c r="GR43" s="51"/>
      <c r="GS43" s="51"/>
      <c r="GT43" s="51"/>
      <c r="GU43" s="51"/>
      <c r="GV43" s="51"/>
      <c r="GW43" s="51"/>
      <c r="GX43" s="51"/>
      <c r="GY43" s="51"/>
      <c r="GZ43" s="51"/>
      <c r="HA43" s="51"/>
      <c r="HB43" s="51"/>
      <c r="HC43" s="51"/>
      <c r="HD43" s="51"/>
      <c r="HE43" s="51"/>
      <c r="HF43" s="51"/>
    </row>
    <row r="44" spans="1:214">
      <c r="C44" s="204"/>
      <c r="E44" s="210"/>
      <c r="F44" s="204"/>
      <c r="G44" s="223"/>
      <c r="I44" s="204"/>
      <c r="J44" s="211"/>
      <c r="K44" s="211"/>
      <c r="L44" s="204"/>
      <c r="M44" s="223"/>
      <c r="N44" s="211"/>
      <c r="O44" s="211"/>
      <c r="P44" s="211"/>
      <c r="R44" s="204"/>
      <c r="T44" s="204"/>
      <c r="U44" s="204"/>
      <c r="V44" s="211"/>
      <c r="W44" s="211"/>
      <c r="X44" s="204"/>
      <c r="Y44" s="211"/>
      <c r="Z44" s="211"/>
      <c r="AA44" s="204"/>
      <c r="AB44" s="211"/>
      <c r="AC44" s="211"/>
      <c r="AF44" s="211"/>
      <c r="AK44" s="204"/>
      <c r="AR44" s="211"/>
      <c r="AS44" s="211"/>
      <c r="AT44" s="211"/>
      <c r="AU44" s="211"/>
      <c r="AV44" s="211"/>
      <c r="AW44" s="211"/>
      <c r="AX44" s="211"/>
      <c r="AY44" s="211"/>
      <c r="AZ44" s="7"/>
      <c r="BA44" s="211"/>
      <c r="BB44" s="226"/>
      <c r="BD44" s="211"/>
      <c r="BE44" s="211"/>
      <c r="BF44" s="211"/>
      <c r="BG44" s="211"/>
      <c r="BH44" s="211"/>
      <c r="BI44" s="211"/>
      <c r="BL44" s="211"/>
    </row>
    <row r="45" spans="1:214">
      <c r="C45" s="204"/>
      <c r="E45" s="210"/>
      <c r="F45" s="204"/>
      <c r="G45" s="211"/>
      <c r="I45" s="204"/>
      <c r="J45" s="211"/>
      <c r="K45" s="211"/>
      <c r="L45" s="204"/>
      <c r="M45" s="211"/>
      <c r="N45" s="211"/>
      <c r="O45" s="211"/>
      <c r="P45" s="211"/>
      <c r="R45" s="204"/>
      <c r="T45" s="204"/>
      <c r="U45" s="204"/>
      <c r="V45" s="211"/>
      <c r="W45" s="211"/>
      <c r="X45" s="204"/>
      <c r="Y45" s="211"/>
      <c r="Z45" s="211"/>
      <c r="AA45" s="204"/>
      <c r="AB45" s="211"/>
      <c r="AC45" s="211"/>
      <c r="AF45" s="211"/>
      <c r="AR45" s="211"/>
      <c r="AS45" s="212"/>
      <c r="AT45" s="211"/>
      <c r="AU45" s="211"/>
      <c r="AV45" s="211"/>
      <c r="AW45" s="211"/>
      <c r="AX45" s="211"/>
      <c r="AY45" s="211"/>
      <c r="BA45" s="211"/>
      <c r="BB45" s="226"/>
      <c r="BD45" s="211"/>
      <c r="BE45" s="211"/>
      <c r="BF45" s="211"/>
      <c r="BG45" s="211"/>
      <c r="BH45" s="211"/>
      <c r="BI45" s="211"/>
      <c r="BL45" s="211"/>
    </row>
    <row r="46" spans="1:214">
      <c r="C46" s="204"/>
      <c r="E46" s="210"/>
      <c r="F46" s="204"/>
      <c r="G46" s="211"/>
      <c r="I46" s="204"/>
      <c r="J46" s="211"/>
      <c r="K46" s="211"/>
      <c r="L46" s="204"/>
      <c r="M46" s="211"/>
      <c r="N46" s="211"/>
      <c r="O46" s="211"/>
      <c r="P46" s="211"/>
      <c r="R46" s="204"/>
      <c r="T46" s="204"/>
      <c r="U46" s="204"/>
      <c r="V46" s="211"/>
      <c r="W46" s="211"/>
      <c r="X46" s="204"/>
      <c r="Y46" s="211"/>
      <c r="Z46" s="211"/>
      <c r="AA46" s="204"/>
      <c r="AB46" s="211"/>
      <c r="AC46" s="211"/>
      <c r="AF46" s="211"/>
      <c r="AR46" s="211"/>
      <c r="AS46" s="212"/>
      <c r="AT46" s="211"/>
      <c r="AU46" s="211"/>
      <c r="AV46" s="211"/>
      <c r="AW46" s="211"/>
      <c r="AX46" s="211"/>
      <c r="AY46" s="211"/>
      <c r="BA46" s="211"/>
      <c r="BB46" s="226"/>
      <c r="BD46" s="211"/>
      <c r="BE46" s="211"/>
      <c r="BF46" s="211"/>
      <c r="BG46" s="211"/>
      <c r="BH46" s="211"/>
      <c r="BI46" s="211"/>
      <c r="BL46" s="211"/>
    </row>
    <row r="47" spans="1:214">
      <c r="C47" s="204"/>
      <c r="E47" s="210"/>
      <c r="F47" s="204"/>
      <c r="G47" s="211"/>
      <c r="I47" s="204"/>
      <c r="J47" s="211"/>
      <c r="K47" s="211"/>
      <c r="L47" s="204"/>
      <c r="M47" s="211"/>
      <c r="N47" s="211"/>
      <c r="O47" s="211"/>
      <c r="P47" s="211"/>
      <c r="R47" s="204"/>
      <c r="T47" s="204"/>
      <c r="U47" s="204"/>
      <c r="V47" s="211"/>
      <c r="W47" s="211"/>
      <c r="X47" s="204"/>
      <c r="Y47" s="211"/>
      <c r="Z47" s="211"/>
      <c r="AA47" s="204"/>
      <c r="AB47" s="211"/>
      <c r="AC47" s="211"/>
      <c r="AF47" s="211"/>
      <c r="AR47" s="211"/>
      <c r="AS47" s="212"/>
      <c r="AT47" s="211"/>
      <c r="AU47" s="211"/>
      <c r="AV47" s="211"/>
      <c r="AW47" s="211"/>
      <c r="AX47" s="211"/>
      <c r="AY47" s="211"/>
      <c r="BA47" s="211"/>
      <c r="BB47" s="226"/>
      <c r="BD47" s="211"/>
      <c r="BE47" s="211"/>
      <c r="BF47" s="211"/>
      <c r="BG47" s="211"/>
      <c r="BH47" s="211"/>
      <c r="BI47" s="211"/>
      <c r="BL47" s="211"/>
    </row>
    <row r="48" spans="1:214">
      <c r="C48" s="204"/>
      <c r="E48" s="210"/>
      <c r="F48" s="204"/>
      <c r="G48" s="211"/>
      <c r="I48" s="204"/>
      <c r="J48" s="211"/>
      <c r="K48" s="211"/>
      <c r="L48" s="204"/>
      <c r="M48" s="211"/>
      <c r="N48" s="211"/>
      <c r="O48" s="211"/>
      <c r="P48" s="211"/>
      <c r="R48" s="204"/>
      <c r="T48" s="204"/>
      <c r="U48" s="204"/>
      <c r="V48" s="211"/>
      <c r="W48" s="211"/>
      <c r="X48" s="204"/>
      <c r="Y48" s="211"/>
      <c r="Z48" s="211"/>
      <c r="AA48" s="204"/>
      <c r="AB48" s="211"/>
      <c r="AC48" s="211"/>
      <c r="AF48" s="211"/>
      <c r="AR48" s="211"/>
      <c r="AS48" s="212"/>
      <c r="AT48" s="211"/>
      <c r="AU48" s="211"/>
      <c r="AV48" s="211"/>
      <c r="AW48" s="211"/>
      <c r="AX48" s="211"/>
      <c r="AY48" s="211"/>
      <c r="BA48" s="211"/>
      <c r="BB48" s="226"/>
      <c r="BD48" s="211"/>
      <c r="BE48" s="211"/>
      <c r="BF48" s="211"/>
      <c r="BG48" s="211"/>
      <c r="BH48" s="211"/>
      <c r="BI48" s="211"/>
      <c r="BL48" s="211"/>
    </row>
    <row r="49" spans="3:64">
      <c r="C49" s="204"/>
      <c r="E49" s="210"/>
      <c r="F49" s="204"/>
      <c r="G49" s="211"/>
      <c r="I49" s="204"/>
      <c r="J49" s="211"/>
      <c r="K49" s="211"/>
      <c r="L49" s="204"/>
      <c r="M49" s="211"/>
      <c r="N49" s="211"/>
      <c r="O49" s="211"/>
      <c r="P49" s="211"/>
      <c r="R49" s="204"/>
      <c r="T49" s="204"/>
      <c r="U49" s="204"/>
      <c r="V49" s="211"/>
      <c r="W49" s="211"/>
      <c r="X49" s="204"/>
      <c r="Y49" s="211"/>
      <c r="Z49" s="211"/>
      <c r="AA49" s="204"/>
      <c r="AB49" s="211"/>
      <c r="AC49" s="211"/>
      <c r="AF49" s="211"/>
      <c r="AR49" s="211"/>
      <c r="AS49" s="212"/>
      <c r="AT49" s="211"/>
      <c r="AU49" s="211"/>
      <c r="AV49" s="211"/>
      <c r="AW49" s="211"/>
      <c r="AX49" s="211"/>
      <c r="AY49" s="211"/>
      <c r="BA49" s="211"/>
      <c r="BB49" s="226"/>
      <c r="BD49" s="211"/>
      <c r="BE49" s="211"/>
      <c r="BF49" s="211"/>
      <c r="BG49" s="211"/>
      <c r="BH49" s="211"/>
      <c r="BI49" s="211"/>
      <c r="BL49" s="211"/>
    </row>
    <row r="50" spans="3:64">
      <c r="C50" s="204"/>
      <c r="E50" s="210"/>
      <c r="F50" s="204"/>
      <c r="G50" s="211"/>
      <c r="I50" s="204"/>
      <c r="J50" s="211"/>
      <c r="K50" s="211"/>
      <c r="L50" s="204"/>
      <c r="M50" s="211"/>
      <c r="N50" s="211"/>
      <c r="O50" s="211"/>
      <c r="P50" s="211"/>
      <c r="R50" s="204"/>
      <c r="T50" s="204"/>
      <c r="U50" s="204"/>
      <c r="V50" s="211"/>
      <c r="W50" s="211"/>
      <c r="X50" s="204"/>
      <c r="Y50" s="211"/>
      <c r="Z50" s="211"/>
      <c r="AA50" s="204"/>
      <c r="AB50" s="211"/>
      <c r="AC50" s="211"/>
      <c r="AF50" s="211"/>
      <c r="AR50" s="211"/>
      <c r="AS50" s="212"/>
      <c r="AT50" s="211"/>
      <c r="AU50" s="211"/>
      <c r="AV50" s="211"/>
      <c r="AW50" s="211"/>
      <c r="AX50" s="211"/>
      <c r="AY50" s="211"/>
      <c r="BA50" s="211"/>
      <c r="BB50" s="226"/>
      <c r="BD50" s="211"/>
      <c r="BE50" s="211"/>
      <c r="BF50" s="211"/>
      <c r="BG50" s="211"/>
      <c r="BH50" s="211"/>
      <c r="BI50" s="211"/>
      <c r="BL50" s="211"/>
    </row>
    <row r="51" spans="3:64">
      <c r="C51" s="204"/>
      <c r="E51" s="210"/>
      <c r="F51" s="204"/>
      <c r="G51" s="211"/>
      <c r="I51" s="204"/>
      <c r="J51" s="211"/>
      <c r="K51" s="211"/>
      <c r="L51" s="204"/>
      <c r="M51" s="211"/>
      <c r="N51" s="211"/>
      <c r="O51" s="211"/>
      <c r="P51" s="211"/>
      <c r="R51" s="204"/>
      <c r="T51" s="204"/>
      <c r="U51" s="204"/>
      <c r="V51" s="211"/>
      <c r="W51" s="211"/>
      <c r="X51" s="204"/>
      <c r="Y51" s="211"/>
      <c r="Z51" s="211"/>
      <c r="AA51" s="204"/>
      <c r="AB51" s="211"/>
      <c r="AC51" s="211"/>
      <c r="AF51" s="211"/>
      <c r="AR51" s="211"/>
      <c r="AS51" s="212"/>
      <c r="AT51" s="211"/>
      <c r="AU51" s="211"/>
      <c r="AV51" s="211"/>
      <c r="AW51" s="211"/>
      <c r="AX51" s="211"/>
      <c r="AY51" s="211"/>
      <c r="BA51" s="211"/>
      <c r="BB51" s="226"/>
      <c r="BD51" s="211"/>
      <c r="BE51" s="211"/>
      <c r="BF51" s="211"/>
      <c r="BG51" s="211"/>
      <c r="BH51" s="211"/>
      <c r="BI51" s="211"/>
      <c r="BL51" s="211"/>
    </row>
    <row r="52" spans="3:64">
      <c r="C52" s="204"/>
      <c r="E52" s="210"/>
      <c r="F52" s="204"/>
      <c r="G52" s="211"/>
      <c r="I52" s="204"/>
      <c r="J52" s="211"/>
      <c r="K52" s="211"/>
      <c r="L52" s="204"/>
      <c r="M52" s="211"/>
      <c r="N52" s="211"/>
      <c r="O52" s="211"/>
      <c r="P52" s="211"/>
      <c r="R52" s="204"/>
      <c r="T52" s="204"/>
      <c r="U52" s="204"/>
      <c r="V52" s="211"/>
      <c r="W52" s="211"/>
      <c r="X52" s="204"/>
      <c r="Y52" s="211"/>
      <c r="Z52" s="211"/>
      <c r="AA52" s="204"/>
      <c r="AB52" s="211"/>
      <c r="AC52" s="211"/>
      <c r="AF52" s="211"/>
      <c r="AR52" s="211"/>
      <c r="AS52" s="212"/>
      <c r="AT52" s="211"/>
      <c r="AU52" s="211"/>
      <c r="AV52" s="211"/>
      <c r="AW52" s="211"/>
      <c r="AX52" s="211"/>
      <c r="AY52" s="211"/>
      <c r="BA52" s="211"/>
      <c r="BB52" s="226"/>
      <c r="BD52" s="211"/>
      <c r="BE52" s="211"/>
      <c r="BF52" s="211"/>
      <c r="BG52" s="211"/>
      <c r="BH52" s="211"/>
      <c r="BI52" s="211"/>
      <c r="BL52" s="211"/>
    </row>
    <row r="53" spans="3:64">
      <c r="C53" s="204"/>
      <c r="E53" s="210"/>
      <c r="F53" s="204"/>
      <c r="G53" s="211"/>
      <c r="I53" s="204"/>
      <c r="J53" s="211"/>
      <c r="K53" s="211"/>
      <c r="L53" s="204"/>
      <c r="M53" s="211"/>
      <c r="N53" s="211"/>
      <c r="O53" s="211"/>
      <c r="P53" s="211"/>
      <c r="R53" s="204"/>
      <c r="T53" s="204"/>
      <c r="U53" s="204"/>
      <c r="V53" s="211"/>
      <c r="W53" s="211"/>
      <c r="X53" s="204"/>
      <c r="Y53" s="211"/>
      <c r="Z53" s="211"/>
      <c r="AA53" s="204"/>
      <c r="AB53" s="211"/>
      <c r="AC53" s="211"/>
      <c r="AF53" s="211"/>
      <c r="AR53" s="211"/>
      <c r="AS53" s="212"/>
      <c r="AT53" s="211"/>
      <c r="AU53" s="211"/>
      <c r="AV53" s="211"/>
      <c r="AW53" s="211"/>
      <c r="AX53" s="211"/>
      <c r="AY53" s="211"/>
      <c r="BA53" s="211"/>
      <c r="BB53" s="226"/>
      <c r="BD53" s="211"/>
      <c r="BE53" s="211"/>
      <c r="BF53" s="211"/>
      <c r="BG53" s="211"/>
      <c r="BH53" s="211"/>
      <c r="BI53" s="211"/>
      <c r="BL53" s="211"/>
    </row>
    <row r="54" spans="3:64">
      <c r="C54" s="204"/>
      <c r="E54" s="210"/>
      <c r="F54" s="204"/>
      <c r="G54" s="211"/>
      <c r="I54" s="204"/>
      <c r="J54" s="211"/>
      <c r="K54" s="211"/>
      <c r="L54" s="204"/>
      <c r="M54" s="211"/>
      <c r="N54" s="211"/>
      <c r="O54" s="211"/>
      <c r="P54" s="211"/>
      <c r="R54" s="204"/>
      <c r="T54" s="204"/>
      <c r="U54" s="204"/>
      <c r="V54" s="211"/>
      <c r="W54" s="211"/>
      <c r="X54" s="204"/>
      <c r="Y54" s="211"/>
      <c r="Z54" s="211"/>
      <c r="AA54" s="204"/>
      <c r="AB54" s="211"/>
      <c r="AC54" s="211"/>
      <c r="AF54" s="211"/>
      <c r="AR54" s="211"/>
      <c r="AS54" s="212"/>
      <c r="AT54" s="211"/>
      <c r="AU54" s="211"/>
      <c r="AV54" s="211"/>
      <c r="AW54" s="211"/>
      <c r="AX54" s="211"/>
      <c r="AY54" s="211"/>
      <c r="BA54" s="211"/>
      <c r="BB54" s="226"/>
      <c r="BD54" s="211"/>
      <c r="BE54" s="211"/>
      <c r="BF54" s="211"/>
      <c r="BG54" s="211"/>
      <c r="BH54" s="211"/>
      <c r="BI54" s="211"/>
      <c r="BL54" s="211"/>
    </row>
    <row r="55" spans="3:64">
      <c r="C55" s="204"/>
      <c r="E55" s="210"/>
      <c r="F55" s="204"/>
      <c r="G55" s="211"/>
      <c r="I55" s="204"/>
      <c r="J55" s="211"/>
      <c r="K55" s="211"/>
      <c r="L55" s="204"/>
      <c r="M55" s="211"/>
      <c r="N55" s="211"/>
      <c r="O55" s="211"/>
      <c r="P55" s="211"/>
      <c r="R55" s="204"/>
      <c r="T55" s="204"/>
      <c r="U55" s="204"/>
      <c r="V55" s="211"/>
      <c r="W55" s="211"/>
      <c r="X55" s="204"/>
      <c r="Y55" s="211"/>
      <c r="Z55" s="211"/>
      <c r="AA55" s="204"/>
      <c r="AB55" s="211"/>
      <c r="AC55" s="211"/>
      <c r="AF55" s="211"/>
      <c r="AR55" s="211"/>
      <c r="AS55" s="212"/>
      <c r="AT55" s="211"/>
      <c r="AU55" s="211"/>
      <c r="AV55" s="211"/>
      <c r="AW55" s="211"/>
      <c r="AX55" s="211"/>
      <c r="AY55" s="211"/>
      <c r="BA55" s="211"/>
      <c r="BB55" s="226"/>
      <c r="BD55" s="211"/>
      <c r="BE55" s="211"/>
      <c r="BF55" s="211"/>
      <c r="BG55" s="211"/>
      <c r="BH55" s="211"/>
      <c r="BI55" s="211"/>
      <c r="BL55" s="211"/>
    </row>
    <row r="56" spans="3:64">
      <c r="C56" s="204"/>
      <c r="E56" s="210"/>
      <c r="F56" s="204"/>
      <c r="G56" s="211"/>
      <c r="I56" s="204"/>
      <c r="J56" s="211"/>
      <c r="K56" s="211"/>
      <c r="L56" s="204"/>
      <c r="M56" s="211"/>
      <c r="N56" s="211"/>
      <c r="O56" s="211"/>
      <c r="P56" s="211"/>
      <c r="R56" s="204"/>
      <c r="T56" s="204"/>
      <c r="U56" s="204"/>
      <c r="V56" s="211"/>
      <c r="W56" s="211"/>
      <c r="X56" s="204"/>
      <c r="Y56" s="211"/>
      <c r="Z56" s="211"/>
      <c r="AA56" s="204"/>
      <c r="AB56" s="211"/>
      <c r="AC56" s="211"/>
      <c r="AF56" s="211"/>
      <c r="AR56" s="211"/>
      <c r="AS56" s="212"/>
      <c r="AT56" s="211"/>
      <c r="AU56" s="211"/>
      <c r="AV56" s="211"/>
      <c r="AW56" s="211"/>
      <c r="AX56" s="211"/>
      <c r="AY56" s="211"/>
      <c r="BA56" s="211"/>
      <c r="BB56" s="226"/>
      <c r="BD56" s="211"/>
      <c r="BE56" s="211"/>
      <c r="BF56" s="211"/>
      <c r="BG56" s="211"/>
      <c r="BH56" s="211"/>
      <c r="BI56" s="211"/>
      <c r="BL56" s="211"/>
    </row>
    <row r="57" spans="3:64">
      <c r="C57" s="204"/>
      <c r="E57" s="210"/>
      <c r="F57" s="204"/>
      <c r="G57" s="211"/>
      <c r="I57" s="204"/>
      <c r="J57" s="211"/>
      <c r="K57" s="211"/>
      <c r="L57" s="204"/>
      <c r="M57" s="211"/>
      <c r="N57" s="211"/>
      <c r="O57" s="211"/>
      <c r="P57" s="211"/>
      <c r="R57" s="204"/>
      <c r="T57" s="204"/>
      <c r="U57" s="204"/>
      <c r="V57" s="211"/>
      <c r="W57" s="211"/>
      <c r="X57" s="204"/>
      <c r="Y57" s="211"/>
      <c r="Z57" s="211"/>
      <c r="AA57" s="204"/>
      <c r="AB57" s="211"/>
      <c r="AC57" s="211"/>
      <c r="AF57" s="211"/>
      <c r="AR57" s="211"/>
      <c r="AS57" s="212"/>
      <c r="AT57" s="211"/>
      <c r="AU57" s="211"/>
      <c r="AV57" s="211"/>
      <c r="AW57" s="211"/>
      <c r="AX57" s="211"/>
      <c r="AY57" s="211"/>
      <c r="BA57" s="211"/>
      <c r="BB57" s="226"/>
      <c r="BD57" s="211"/>
      <c r="BE57" s="211"/>
      <c r="BF57" s="211"/>
      <c r="BG57" s="211"/>
      <c r="BH57" s="211"/>
      <c r="BI57" s="211"/>
      <c r="BL57" s="211"/>
    </row>
    <row r="58" spans="3:64">
      <c r="C58" s="204"/>
      <c r="E58" s="210"/>
      <c r="F58" s="204"/>
      <c r="G58" s="211"/>
      <c r="I58" s="204"/>
      <c r="J58" s="211"/>
      <c r="K58" s="211"/>
      <c r="L58" s="204"/>
      <c r="M58" s="211"/>
      <c r="N58" s="211"/>
      <c r="O58" s="211"/>
      <c r="P58" s="211"/>
      <c r="R58" s="204"/>
      <c r="T58" s="204"/>
      <c r="U58" s="204"/>
      <c r="V58" s="211"/>
      <c r="W58" s="211"/>
      <c r="X58" s="204"/>
      <c r="Y58" s="211"/>
      <c r="Z58" s="211"/>
      <c r="AA58" s="204"/>
      <c r="AB58" s="211"/>
      <c r="AC58" s="211"/>
      <c r="AF58" s="211"/>
      <c r="AR58" s="211"/>
      <c r="AS58" s="212"/>
      <c r="AT58" s="211"/>
      <c r="AU58" s="211"/>
      <c r="AV58" s="211"/>
      <c r="AW58" s="211"/>
      <c r="AX58" s="211"/>
      <c r="AY58" s="211"/>
      <c r="BA58" s="211"/>
      <c r="BB58" s="226"/>
      <c r="BD58" s="211"/>
      <c r="BE58" s="211"/>
      <c r="BF58" s="211"/>
      <c r="BG58" s="211"/>
      <c r="BH58" s="211"/>
      <c r="BI58" s="211"/>
      <c r="BL58" s="211"/>
    </row>
    <row r="59" spans="3:64">
      <c r="C59" s="204"/>
      <c r="E59" s="210"/>
      <c r="F59" s="204"/>
      <c r="G59" s="211"/>
      <c r="I59" s="204"/>
      <c r="J59" s="211"/>
      <c r="K59" s="211"/>
      <c r="L59" s="204"/>
      <c r="M59" s="211"/>
      <c r="N59" s="211"/>
      <c r="O59" s="211"/>
      <c r="P59" s="211"/>
      <c r="R59" s="204"/>
      <c r="T59" s="204"/>
      <c r="U59" s="204"/>
      <c r="V59" s="211"/>
      <c r="W59" s="211"/>
      <c r="X59" s="204"/>
      <c r="Y59" s="211"/>
      <c r="Z59" s="211"/>
      <c r="AA59" s="204"/>
      <c r="AB59" s="211"/>
      <c r="AC59" s="211"/>
      <c r="AF59" s="211"/>
      <c r="AR59" s="211"/>
      <c r="AS59" s="212"/>
      <c r="AT59" s="211"/>
      <c r="AU59" s="211"/>
      <c r="AV59" s="211"/>
      <c r="AW59" s="211"/>
      <c r="AX59" s="211"/>
      <c r="AY59" s="211"/>
      <c r="BA59" s="211"/>
      <c r="BB59" s="226"/>
      <c r="BD59" s="211"/>
      <c r="BE59" s="211"/>
      <c r="BF59" s="211"/>
      <c r="BG59" s="211"/>
      <c r="BH59" s="211"/>
      <c r="BI59" s="211"/>
      <c r="BL59" s="211"/>
    </row>
    <row r="60" spans="3:64">
      <c r="C60" s="204"/>
      <c r="E60" s="210"/>
      <c r="F60" s="204"/>
      <c r="G60" s="211"/>
      <c r="I60" s="204"/>
      <c r="J60" s="211"/>
      <c r="K60" s="211"/>
      <c r="L60" s="204"/>
      <c r="M60" s="211"/>
      <c r="N60" s="211"/>
      <c r="O60" s="211"/>
      <c r="P60" s="211"/>
      <c r="R60" s="204"/>
      <c r="T60" s="204"/>
      <c r="U60" s="204"/>
      <c r="V60" s="211"/>
      <c r="W60" s="211"/>
      <c r="X60" s="204"/>
      <c r="Y60" s="211"/>
      <c r="Z60" s="211"/>
      <c r="AA60" s="204"/>
      <c r="AB60" s="211"/>
      <c r="AC60" s="211"/>
      <c r="AF60" s="211"/>
      <c r="AR60" s="211"/>
      <c r="AS60" s="212"/>
      <c r="AT60" s="211"/>
      <c r="AU60" s="211"/>
      <c r="AV60" s="211"/>
      <c r="AW60" s="211"/>
      <c r="AX60" s="211"/>
      <c r="AY60" s="211"/>
      <c r="BA60" s="211"/>
      <c r="BB60" s="226"/>
      <c r="BD60" s="211"/>
      <c r="BE60" s="211"/>
      <c r="BF60" s="211"/>
      <c r="BG60" s="211"/>
      <c r="BH60" s="211"/>
      <c r="BI60" s="211"/>
      <c r="BL60" s="211"/>
    </row>
    <row r="61" spans="3:64">
      <c r="C61" s="204"/>
      <c r="E61" s="210"/>
      <c r="F61" s="204"/>
      <c r="G61" s="211"/>
      <c r="I61" s="204"/>
      <c r="J61" s="211"/>
      <c r="K61" s="211"/>
      <c r="L61" s="204"/>
      <c r="M61" s="211"/>
      <c r="N61" s="211"/>
      <c r="O61" s="211"/>
      <c r="P61" s="211"/>
      <c r="R61" s="204"/>
      <c r="T61" s="204"/>
      <c r="U61" s="204"/>
      <c r="V61" s="211"/>
      <c r="W61" s="211"/>
      <c r="X61" s="204"/>
      <c r="Y61" s="211"/>
      <c r="Z61" s="211"/>
      <c r="AA61" s="204"/>
      <c r="AB61" s="211"/>
      <c r="AC61" s="211"/>
      <c r="AF61" s="211"/>
      <c r="AR61" s="211"/>
      <c r="AS61" s="212"/>
      <c r="AT61" s="211"/>
      <c r="AU61" s="211"/>
      <c r="AV61" s="211"/>
      <c r="AW61" s="211"/>
      <c r="AX61" s="211"/>
      <c r="AY61" s="211"/>
      <c r="BA61" s="211"/>
      <c r="BB61" s="226"/>
      <c r="BD61" s="211"/>
      <c r="BE61" s="211"/>
      <c r="BF61" s="211"/>
      <c r="BG61" s="211"/>
      <c r="BH61" s="211"/>
      <c r="BI61" s="211"/>
      <c r="BL61" s="211"/>
    </row>
    <row r="62" spans="3:64">
      <c r="C62" s="204"/>
      <c r="E62" s="210"/>
      <c r="F62" s="204"/>
      <c r="G62" s="211"/>
      <c r="I62" s="204"/>
      <c r="J62" s="211"/>
      <c r="K62" s="211"/>
      <c r="L62" s="204"/>
      <c r="M62" s="211"/>
      <c r="N62" s="211"/>
      <c r="O62" s="211"/>
      <c r="P62" s="211"/>
      <c r="R62" s="204"/>
      <c r="T62" s="204"/>
      <c r="U62" s="204"/>
      <c r="V62" s="211"/>
      <c r="W62" s="211"/>
      <c r="X62" s="204"/>
      <c r="Y62" s="211"/>
      <c r="Z62" s="211"/>
      <c r="AA62" s="204"/>
      <c r="AB62" s="211"/>
      <c r="AC62" s="211"/>
      <c r="AF62" s="211"/>
      <c r="AR62" s="211"/>
      <c r="AS62" s="212"/>
      <c r="AT62" s="211"/>
      <c r="AU62" s="211"/>
      <c r="AV62" s="211"/>
      <c r="AW62" s="211"/>
      <c r="AX62" s="211"/>
      <c r="AY62" s="211"/>
      <c r="BA62" s="211"/>
      <c r="BB62" s="226"/>
      <c r="BD62" s="211"/>
      <c r="BE62" s="211"/>
      <c r="BF62" s="211"/>
      <c r="BG62" s="211"/>
      <c r="BH62" s="211"/>
      <c r="BI62" s="211"/>
      <c r="BL62" s="211"/>
    </row>
    <row r="63" spans="3:64">
      <c r="C63" s="204"/>
      <c r="E63" s="210"/>
      <c r="F63" s="204"/>
      <c r="G63" s="211"/>
      <c r="I63" s="204"/>
      <c r="J63" s="211"/>
      <c r="K63" s="211"/>
      <c r="L63" s="204"/>
      <c r="M63" s="211"/>
      <c r="N63" s="211"/>
      <c r="O63" s="211"/>
      <c r="P63" s="211"/>
      <c r="R63" s="204"/>
      <c r="T63" s="204"/>
      <c r="U63" s="204"/>
      <c r="V63" s="211"/>
      <c r="W63" s="211"/>
      <c r="X63" s="204"/>
      <c r="Y63" s="211"/>
      <c r="Z63" s="211"/>
      <c r="AA63" s="204"/>
      <c r="AB63" s="211"/>
      <c r="AC63" s="211"/>
      <c r="AF63" s="211"/>
      <c r="AR63" s="211"/>
      <c r="AS63" s="212"/>
      <c r="AT63" s="211"/>
      <c r="AU63" s="211"/>
      <c r="AV63" s="211"/>
      <c r="AW63" s="211"/>
      <c r="AX63" s="211"/>
      <c r="AY63" s="211"/>
      <c r="BA63" s="211"/>
      <c r="BB63" s="226"/>
      <c r="BD63" s="211"/>
      <c r="BE63" s="211"/>
      <c r="BF63" s="211"/>
      <c r="BG63" s="211"/>
      <c r="BH63" s="211"/>
      <c r="BI63" s="211"/>
      <c r="BL63" s="211"/>
    </row>
    <row r="64" spans="3:64">
      <c r="C64" s="204"/>
      <c r="E64" s="210"/>
      <c r="F64" s="204"/>
      <c r="G64" s="211"/>
      <c r="I64" s="204"/>
      <c r="J64" s="211"/>
      <c r="K64" s="211"/>
      <c r="L64" s="204"/>
      <c r="M64" s="211"/>
      <c r="N64" s="211"/>
      <c r="O64" s="211"/>
      <c r="P64" s="211"/>
      <c r="R64" s="204"/>
      <c r="T64" s="204"/>
      <c r="U64" s="204"/>
      <c r="V64" s="211"/>
      <c r="W64" s="211"/>
      <c r="X64" s="204"/>
      <c r="Y64" s="211"/>
      <c r="Z64" s="211"/>
      <c r="AA64" s="204"/>
      <c r="AB64" s="211"/>
      <c r="AC64" s="211"/>
      <c r="AF64" s="211"/>
      <c r="AR64" s="211"/>
      <c r="AS64" s="212"/>
      <c r="AT64" s="211"/>
      <c r="AU64" s="211"/>
      <c r="AV64" s="211"/>
      <c r="AW64" s="211"/>
      <c r="AX64" s="211"/>
      <c r="AY64" s="211"/>
      <c r="BA64" s="211"/>
      <c r="BB64" s="226"/>
      <c r="BD64" s="211"/>
      <c r="BE64" s="211"/>
      <c r="BF64" s="211"/>
      <c r="BG64" s="211"/>
      <c r="BH64" s="211"/>
      <c r="BI64" s="211"/>
      <c r="BL64" s="211"/>
    </row>
    <row r="65" spans="3:64">
      <c r="C65" s="204"/>
      <c r="E65" s="210"/>
      <c r="F65" s="204"/>
      <c r="G65" s="211"/>
      <c r="I65" s="204"/>
      <c r="J65" s="211"/>
      <c r="K65" s="211"/>
      <c r="L65" s="204"/>
      <c r="M65" s="211"/>
      <c r="N65" s="211"/>
      <c r="O65" s="211"/>
      <c r="P65" s="211"/>
      <c r="R65" s="204"/>
      <c r="T65" s="204"/>
      <c r="U65" s="204"/>
      <c r="V65" s="211"/>
      <c r="W65" s="211"/>
      <c r="X65" s="204"/>
      <c r="Y65" s="211"/>
      <c r="Z65" s="211"/>
      <c r="AA65" s="204"/>
      <c r="AB65" s="211"/>
      <c r="AC65" s="211"/>
      <c r="AF65" s="211"/>
      <c r="AR65" s="211"/>
      <c r="AS65" s="212"/>
      <c r="AT65" s="211"/>
      <c r="AU65" s="211"/>
      <c r="AV65" s="211"/>
      <c r="AW65" s="211"/>
      <c r="AX65" s="211"/>
      <c r="AY65" s="211"/>
      <c r="BA65" s="211"/>
      <c r="BB65" s="226"/>
      <c r="BD65" s="211"/>
      <c r="BE65" s="211"/>
      <c r="BF65" s="211"/>
      <c r="BG65" s="211"/>
      <c r="BH65" s="211"/>
      <c r="BI65" s="211"/>
      <c r="BL65" s="211"/>
    </row>
    <row r="66" spans="3:64">
      <c r="C66" s="204"/>
      <c r="E66" s="210"/>
      <c r="F66" s="204"/>
      <c r="G66" s="211"/>
      <c r="I66" s="204"/>
      <c r="J66" s="211"/>
      <c r="K66" s="211"/>
      <c r="L66" s="204"/>
      <c r="M66" s="211"/>
      <c r="N66" s="211"/>
      <c r="O66" s="211"/>
      <c r="P66" s="211"/>
      <c r="R66" s="204"/>
      <c r="T66" s="204"/>
      <c r="U66" s="204"/>
      <c r="V66" s="211"/>
      <c r="W66" s="211"/>
      <c r="X66" s="204"/>
      <c r="Y66" s="211"/>
      <c r="Z66" s="211"/>
      <c r="AA66" s="204"/>
      <c r="AB66" s="211"/>
      <c r="AC66" s="211"/>
      <c r="AF66" s="211"/>
      <c r="AR66" s="211"/>
      <c r="AS66" s="212"/>
      <c r="AT66" s="211"/>
      <c r="AU66" s="211"/>
      <c r="AV66" s="211"/>
      <c r="AW66" s="211"/>
      <c r="AX66" s="211"/>
      <c r="AY66" s="211"/>
      <c r="BA66" s="211"/>
      <c r="BB66" s="226"/>
      <c r="BD66" s="211"/>
      <c r="BE66" s="211"/>
      <c r="BF66" s="211"/>
      <c r="BG66" s="211"/>
      <c r="BH66" s="211"/>
      <c r="BI66" s="211"/>
      <c r="BL66" s="211"/>
    </row>
    <row r="67" spans="3:64">
      <c r="C67" s="204"/>
      <c r="E67" s="210"/>
      <c r="F67" s="204"/>
      <c r="G67" s="211"/>
      <c r="I67" s="204"/>
      <c r="J67" s="211"/>
      <c r="K67" s="211"/>
      <c r="L67" s="204"/>
      <c r="M67" s="211"/>
      <c r="N67" s="211"/>
      <c r="O67" s="211"/>
      <c r="P67" s="211"/>
      <c r="R67" s="204"/>
      <c r="T67" s="204"/>
      <c r="U67" s="204"/>
      <c r="V67" s="211"/>
      <c r="W67" s="211"/>
      <c r="X67" s="204"/>
      <c r="Y67" s="211"/>
      <c r="Z67" s="211"/>
      <c r="AA67" s="204"/>
      <c r="AB67" s="211"/>
      <c r="AC67" s="211"/>
      <c r="AF67" s="211"/>
      <c r="AR67" s="211"/>
      <c r="AS67" s="212"/>
      <c r="AT67" s="211"/>
      <c r="AU67" s="211"/>
      <c r="AV67" s="211"/>
      <c r="AW67" s="211"/>
      <c r="AX67" s="211"/>
      <c r="AY67" s="211"/>
      <c r="BA67" s="211"/>
      <c r="BB67" s="226"/>
      <c r="BD67" s="211"/>
      <c r="BE67" s="211"/>
      <c r="BF67" s="211"/>
      <c r="BG67" s="211"/>
      <c r="BH67" s="211"/>
      <c r="BI67" s="211"/>
      <c r="BL67" s="211"/>
    </row>
    <row r="68" spans="3:64">
      <c r="C68" s="204"/>
      <c r="E68" s="210"/>
      <c r="F68" s="204"/>
      <c r="G68" s="211"/>
      <c r="I68" s="204"/>
      <c r="J68" s="211"/>
      <c r="K68" s="211"/>
      <c r="L68" s="204"/>
      <c r="M68" s="211"/>
      <c r="N68" s="211"/>
      <c r="O68" s="211"/>
      <c r="P68" s="211"/>
      <c r="R68" s="204"/>
      <c r="T68" s="204"/>
      <c r="U68" s="204"/>
      <c r="V68" s="211"/>
      <c r="W68" s="211"/>
      <c r="X68" s="204"/>
      <c r="Y68" s="211"/>
      <c r="Z68" s="211"/>
      <c r="AA68" s="204"/>
      <c r="AB68" s="211"/>
      <c r="AC68" s="211"/>
      <c r="AF68" s="211"/>
      <c r="AR68" s="211"/>
      <c r="AS68" s="212"/>
      <c r="AT68" s="211"/>
      <c r="AU68" s="211"/>
      <c r="AV68" s="211"/>
      <c r="AW68" s="211"/>
      <c r="AX68" s="211"/>
      <c r="AY68" s="211"/>
      <c r="BA68" s="211"/>
      <c r="BB68" s="226"/>
      <c r="BD68" s="211"/>
      <c r="BE68" s="211"/>
      <c r="BF68" s="211"/>
      <c r="BG68" s="211"/>
      <c r="BH68" s="211"/>
      <c r="BI68" s="211"/>
      <c r="BL68" s="211"/>
    </row>
    <row r="69" spans="3:64">
      <c r="C69" s="204"/>
      <c r="E69" s="210"/>
      <c r="F69" s="204"/>
      <c r="G69" s="211"/>
      <c r="I69" s="204"/>
      <c r="J69" s="211"/>
      <c r="K69" s="211"/>
      <c r="L69" s="204"/>
      <c r="M69" s="211"/>
      <c r="N69" s="211"/>
      <c r="O69" s="211"/>
      <c r="P69" s="211"/>
      <c r="R69" s="204"/>
      <c r="T69" s="204"/>
      <c r="U69" s="204"/>
      <c r="V69" s="211"/>
      <c r="W69" s="211"/>
      <c r="X69" s="204"/>
      <c r="Y69" s="211"/>
      <c r="Z69" s="211"/>
      <c r="AA69" s="204"/>
      <c r="AB69" s="211"/>
      <c r="AC69" s="211"/>
      <c r="AF69" s="211"/>
      <c r="AR69" s="211"/>
      <c r="AS69" s="212"/>
      <c r="AT69" s="211"/>
      <c r="AU69" s="211"/>
      <c r="AV69" s="211"/>
      <c r="AW69" s="211"/>
      <c r="AX69" s="211"/>
      <c r="AY69" s="211"/>
      <c r="BA69" s="211"/>
      <c r="BB69" s="226"/>
      <c r="BD69" s="211"/>
      <c r="BE69" s="211"/>
      <c r="BF69" s="211"/>
      <c r="BG69" s="211"/>
      <c r="BH69" s="211"/>
      <c r="BI69" s="211"/>
      <c r="BL69" s="211"/>
    </row>
    <row r="70" spans="3:64">
      <c r="C70" s="204"/>
      <c r="E70" s="210"/>
      <c r="F70" s="204"/>
      <c r="G70" s="211"/>
      <c r="I70" s="204"/>
      <c r="J70" s="211"/>
      <c r="K70" s="211"/>
      <c r="L70" s="204"/>
      <c r="M70" s="211"/>
      <c r="N70" s="211"/>
      <c r="O70" s="211"/>
      <c r="P70" s="211"/>
      <c r="R70" s="204"/>
      <c r="T70" s="204"/>
      <c r="U70" s="204"/>
      <c r="V70" s="211"/>
      <c r="W70" s="211"/>
      <c r="X70" s="204"/>
      <c r="Y70" s="211"/>
      <c r="Z70" s="211"/>
      <c r="AA70" s="204"/>
      <c r="AB70" s="211"/>
      <c r="AC70" s="211"/>
      <c r="AF70" s="211"/>
      <c r="AR70" s="211"/>
      <c r="AS70" s="212"/>
      <c r="AT70" s="211"/>
      <c r="AU70" s="211"/>
      <c r="AV70" s="211"/>
      <c r="AW70" s="211"/>
      <c r="AX70" s="211"/>
      <c r="AY70" s="211"/>
      <c r="BA70" s="211"/>
      <c r="BB70" s="226"/>
      <c r="BD70" s="211"/>
      <c r="BE70" s="211"/>
      <c r="BF70" s="211"/>
      <c r="BG70" s="211"/>
      <c r="BH70" s="211"/>
      <c r="BI70" s="211"/>
      <c r="BL70" s="211"/>
    </row>
    <row r="71" spans="3:64">
      <c r="C71" s="204"/>
      <c r="E71" s="210"/>
      <c r="F71" s="204"/>
      <c r="G71" s="211"/>
      <c r="I71" s="204"/>
      <c r="J71" s="211"/>
      <c r="K71" s="211"/>
      <c r="L71" s="204"/>
      <c r="M71" s="211"/>
      <c r="N71" s="211"/>
      <c r="O71" s="211"/>
      <c r="P71" s="211"/>
      <c r="R71" s="204"/>
      <c r="T71" s="204"/>
      <c r="U71" s="204"/>
      <c r="V71" s="211"/>
      <c r="W71" s="211"/>
      <c r="X71" s="204"/>
      <c r="Y71" s="211"/>
      <c r="Z71" s="211"/>
      <c r="AA71" s="204"/>
      <c r="AB71" s="211"/>
      <c r="AC71" s="211"/>
      <c r="AF71" s="211"/>
      <c r="AR71" s="211"/>
      <c r="AS71" s="212"/>
      <c r="AT71" s="211"/>
      <c r="AU71" s="211"/>
      <c r="AV71" s="211"/>
      <c r="AW71" s="211"/>
      <c r="AX71" s="211"/>
      <c r="AY71" s="211"/>
      <c r="BA71" s="211"/>
      <c r="BB71" s="226"/>
      <c r="BD71" s="211"/>
      <c r="BE71" s="211"/>
      <c r="BF71" s="211"/>
      <c r="BG71" s="211"/>
      <c r="BH71" s="211"/>
      <c r="BI71" s="211"/>
      <c r="BL71" s="211"/>
    </row>
    <row r="72" spans="3:64">
      <c r="C72" s="204"/>
      <c r="E72" s="210"/>
      <c r="F72" s="204"/>
      <c r="G72" s="211"/>
      <c r="I72" s="204"/>
      <c r="J72" s="211"/>
      <c r="K72" s="211"/>
      <c r="L72" s="204"/>
      <c r="M72" s="211"/>
      <c r="N72" s="211"/>
      <c r="O72" s="211"/>
      <c r="P72" s="211"/>
      <c r="R72" s="204"/>
      <c r="T72" s="204"/>
      <c r="U72" s="204"/>
      <c r="V72" s="211"/>
      <c r="W72" s="211"/>
      <c r="X72" s="204"/>
      <c r="Y72" s="211"/>
      <c r="Z72" s="211"/>
      <c r="AA72" s="204"/>
      <c r="AB72" s="211"/>
      <c r="AC72" s="211"/>
      <c r="AF72" s="211"/>
      <c r="AR72" s="211"/>
      <c r="AS72" s="212"/>
      <c r="AT72" s="211"/>
      <c r="AU72" s="211"/>
      <c r="AV72" s="211"/>
      <c r="AW72" s="211"/>
      <c r="AX72" s="211"/>
      <c r="AY72" s="211"/>
      <c r="BA72" s="211"/>
      <c r="BB72" s="226"/>
      <c r="BD72" s="211"/>
      <c r="BE72" s="211"/>
      <c r="BF72" s="211"/>
      <c r="BG72" s="211"/>
      <c r="BH72" s="211"/>
      <c r="BI72" s="211"/>
      <c r="BL72" s="211"/>
    </row>
    <row r="73" spans="3:64">
      <c r="C73" s="204"/>
      <c r="E73" s="210"/>
      <c r="F73" s="204"/>
      <c r="G73" s="211"/>
      <c r="I73" s="204"/>
      <c r="J73" s="211"/>
      <c r="K73" s="211"/>
      <c r="L73" s="204"/>
      <c r="M73" s="211"/>
      <c r="N73" s="211"/>
      <c r="O73" s="211"/>
      <c r="P73" s="211"/>
      <c r="R73" s="204"/>
      <c r="T73" s="204"/>
      <c r="U73" s="204"/>
      <c r="V73" s="211"/>
      <c r="W73" s="211"/>
      <c r="X73" s="204"/>
      <c r="Y73" s="211"/>
      <c r="Z73" s="211"/>
      <c r="AA73" s="204"/>
      <c r="AB73" s="211"/>
      <c r="AC73" s="211"/>
      <c r="AF73" s="211"/>
      <c r="AR73" s="211"/>
      <c r="AS73" s="212"/>
      <c r="AT73" s="211"/>
      <c r="AU73" s="211"/>
      <c r="AV73" s="211"/>
      <c r="AW73" s="211"/>
      <c r="AX73" s="211"/>
      <c r="AY73" s="211"/>
      <c r="BA73" s="211"/>
      <c r="BB73" s="226"/>
      <c r="BD73" s="211"/>
      <c r="BE73" s="211"/>
      <c r="BF73" s="211"/>
      <c r="BG73" s="211"/>
      <c r="BH73" s="211"/>
      <c r="BI73" s="211"/>
      <c r="BL73" s="211"/>
    </row>
    <row r="74" spans="3:64">
      <c r="C74" s="204"/>
      <c r="E74" s="210"/>
      <c r="F74" s="204"/>
      <c r="G74" s="211"/>
      <c r="I74" s="204"/>
      <c r="J74" s="211"/>
      <c r="K74" s="211"/>
      <c r="L74" s="204"/>
      <c r="M74" s="211"/>
      <c r="N74" s="211"/>
      <c r="O74" s="211"/>
      <c r="P74" s="211"/>
      <c r="R74" s="204"/>
      <c r="T74" s="204"/>
      <c r="U74" s="204"/>
      <c r="V74" s="211"/>
      <c r="W74" s="211"/>
      <c r="X74" s="204"/>
      <c r="Y74" s="211"/>
      <c r="Z74" s="211"/>
      <c r="AA74" s="204"/>
      <c r="AB74" s="211"/>
      <c r="AC74" s="211"/>
      <c r="AF74" s="211"/>
      <c r="AR74" s="211"/>
      <c r="AS74" s="212"/>
      <c r="AT74" s="211"/>
      <c r="AU74" s="211"/>
      <c r="AV74" s="211"/>
      <c r="AW74" s="211"/>
      <c r="AX74" s="211"/>
      <c r="AY74" s="211"/>
      <c r="BA74" s="211"/>
      <c r="BB74" s="226"/>
      <c r="BD74" s="211"/>
      <c r="BE74" s="211"/>
      <c r="BF74" s="211"/>
      <c r="BG74" s="211"/>
      <c r="BH74" s="211"/>
      <c r="BI74" s="211"/>
      <c r="BL74" s="211"/>
    </row>
    <row r="75" spans="3:64">
      <c r="C75" s="204"/>
      <c r="E75" s="210"/>
      <c r="F75" s="204"/>
      <c r="G75" s="211"/>
      <c r="I75" s="204"/>
      <c r="J75" s="211"/>
      <c r="K75" s="211"/>
      <c r="L75" s="204"/>
      <c r="M75" s="211"/>
      <c r="N75" s="211"/>
      <c r="O75" s="211"/>
      <c r="P75" s="211"/>
      <c r="R75" s="204"/>
      <c r="T75" s="204"/>
      <c r="U75" s="204"/>
      <c r="V75" s="211"/>
      <c r="W75" s="211"/>
      <c r="X75" s="204"/>
      <c r="Y75" s="211"/>
      <c r="Z75" s="211"/>
      <c r="AA75" s="204"/>
      <c r="AB75" s="211"/>
      <c r="AC75" s="211"/>
      <c r="AF75" s="211"/>
      <c r="AR75" s="211"/>
      <c r="AS75" s="212"/>
      <c r="AT75" s="211"/>
      <c r="AU75" s="211"/>
      <c r="AV75" s="211"/>
      <c r="AW75" s="211"/>
      <c r="AX75" s="211"/>
      <c r="AY75" s="211"/>
      <c r="BA75" s="211"/>
      <c r="BB75" s="226"/>
      <c r="BD75" s="211"/>
      <c r="BE75" s="211"/>
      <c r="BF75" s="211"/>
      <c r="BG75" s="211"/>
      <c r="BH75" s="211"/>
      <c r="BI75" s="211"/>
      <c r="BL75" s="211"/>
    </row>
    <row r="76" spans="3:64">
      <c r="C76" s="204"/>
      <c r="E76" s="210"/>
      <c r="F76" s="204"/>
      <c r="G76" s="211"/>
      <c r="I76" s="204"/>
      <c r="J76" s="211"/>
      <c r="K76" s="211"/>
      <c r="L76" s="204"/>
      <c r="M76" s="211"/>
      <c r="N76" s="211"/>
      <c r="O76" s="211"/>
      <c r="P76" s="211"/>
      <c r="R76" s="204"/>
      <c r="T76" s="204"/>
      <c r="U76" s="204"/>
      <c r="V76" s="211"/>
      <c r="W76" s="211"/>
      <c r="X76" s="204"/>
      <c r="Y76" s="211"/>
      <c r="Z76" s="211"/>
      <c r="AA76" s="204"/>
      <c r="AB76" s="211"/>
      <c r="AC76" s="211"/>
      <c r="AF76" s="211"/>
      <c r="AR76" s="211"/>
      <c r="AS76" s="212"/>
      <c r="AT76" s="211"/>
      <c r="AU76" s="211"/>
      <c r="AV76" s="211"/>
      <c r="AW76" s="211"/>
      <c r="AX76" s="211"/>
      <c r="AY76" s="211"/>
      <c r="BA76" s="211"/>
      <c r="BB76" s="226"/>
      <c r="BD76" s="211"/>
      <c r="BE76" s="211"/>
      <c r="BF76" s="211"/>
      <c r="BG76" s="211"/>
      <c r="BH76" s="211"/>
      <c r="BI76" s="211"/>
      <c r="BL76" s="211"/>
    </row>
    <row r="77" spans="3:64">
      <c r="C77" s="204"/>
      <c r="E77" s="210"/>
      <c r="F77" s="204"/>
      <c r="G77" s="211"/>
      <c r="I77" s="204"/>
      <c r="J77" s="211"/>
      <c r="K77" s="211"/>
      <c r="L77" s="204"/>
      <c r="M77" s="211"/>
      <c r="N77" s="211"/>
      <c r="O77" s="211"/>
      <c r="P77" s="211"/>
      <c r="R77" s="204"/>
      <c r="T77" s="204"/>
      <c r="U77" s="204"/>
      <c r="V77" s="211"/>
      <c r="W77" s="211"/>
      <c r="X77" s="204"/>
      <c r="Y77" s="211"/>
      <c r="Z77" s="211"/>
      <c r="AA77" s="204"/>
      <c r="AB77" s="211"/>
      <c r="AC77" s="211"/>
      <c r="AF77" s="211"/>
      <c r="AR77" s="211"/>
      <c r="AS77" s="212"/>
      <c r="AT77" s="211"/>
      <c r="AU77" s="211"/>
      <c r="AV77" s="211"/>
      <c r="AW77" s="211"/>
      <c r="AX77" s="211"/>
      <c r="AY77" s="211"/>
      <c r="BA77" s="211"/>
      <c r="BB77" s="226"/>
      <c r="BD77" s="211"/>
      <c r="BE77" s="211"/>
      <c r="BF77" s="211"/>
      <c r="BG77" s="211"/>
      <c r="BH77" s="211"/>
      <c r="BI77" s="211"/>
      <c r="BL77" s="211"/>
    </row>
    <row r="78" spans="3:64">
      <c r="C78" s="204"/>
      <c r="E78" s="210"/>
      <c r="F78" s="204"/>
      <c r="G78" s="211"/>
      <c r="I78" s="204"/>
      <c r="J78" s="211"/>
      <c r="K78" s="211"/>
      <c r="L78" s="204"/>
      <c r="M78" s="211"/>
      <c r="N78" s="211"/>
      <c r="O78" s="211"/>
      <c r="P78" s="211"/>
      <c r="R78" s="204"/>
      <c r="T78" s="204"/>
      <c r="U78" s="204"/>
      <c r="V78" s="211"/>
      <c r="W78" s="211"/>
      <c r="X78" s="204"/>
      <c r="Y78" s="211"/>
      <c r="Z78" s="211"/>
      <c r="AA78" s="204"/>
      <c r="AB78" s="211"/>
      <c r="AC78" s="211"/>
      <c r="AF78" s="211"/>
      <c r="AR78" s="211"/>
      <c r="AS78" s="212"/>
      <c r="AT78" s="211"/>
      <c r="AU78" s="211"/>
      <c r="AV78" s="211"/>
      <c r="AW78" s="211"/>
      <c r="AX78" s="211"/>
      <c r="AY78" s="211"/>
      <c r="BA78" s="211"/>
      <c r="BB78" s="226"/>
      <c r="BD78" s="211"/>
      <c r="BE78" s="211"/>
      <c r="BF78" s="211"/>
      <c r="BG78" s="211"/>
      <c r="BH78" s="211"/>
      <c r="BI78" s="211"/>
      <c r="BL78" s="211"/>
    </row>
    <row r="79" spans="3:64">
      <c r="C79" s="204"/>
      <c r="E79" s="210"/>
      <c r="F79" s="204"/>
      <c r="G79" s="211"/>
      <c r="I79" s="204"/>
      <c r="J79" s="211"/>
      <c r="K79" s="211"/>
      <c r="L79" s="204"/>
      <c r="M79" s="211"/>
      <c r="N79" s="211"/>
      <c r="O79" s="211"/>
      <c r="P79" s="211"/>
      <c r="R79" s="204"/>
      <c r="T79" s="204"/>
      <c r="U79" s="204"/>
      <c r="V79" s="211"/>
      <c r="W79" s="211"/>
      <c r="X79" s="204"/>
      <c r="Y79" s="211"/>
      <c r="Z79" s="211"/>
      <c r="AA79" s="204"/>
      <c r="AB79" s="211"/>
      <c r="AC79" s="211"/>
      <c r="AF79" s="211"/>
      <c r="AR79" s="211"/>
      <c r="AS79" s="212"/>
      <c r="AT79" s="211"/>
      <c r="AU79" s="211"/>
      <c r="AV79" s="211"/>
      <c r="AW79" s="211"/>
      <c r="AX79" s="211"/>
      <c r="AY79" s="211"/>
      <c r="BA79" s="211"/>
      <c r="BB79" s="226"/>
      <c r="BD79" s="211"/>
      <c r="BE79" s="211"/>
      <c r="BF79" s="211"/>
      <c r="BG79" s="211"/>
      <c r="BH79" s="211"/>
      <c r="BI79" s="211"/>
      <c r="BL79" s="211"/>
    </row>
    <row r="80" spans="3:64">
      <c r="C80" s="204"/>
      <c r="E80" s="210"/>
      <c r="F80" s="204"/>
      <c r="G80" s="211"/>
      <c r="I80" s="204"/>
      <c r="J80" s="211"/>
      <c r="K80" s="211"/>
      <c r="L80" s="204"/>
      <c r="M80" s="211"/>
      <c r="N80" s="211"/>
      <c r="O80" s="211"/>
      <c r="P80" s="211"/>
      <c r="R80" s="204"/>
      <c r="T80" s="204"/>
      <c r="U80" s="204"/>
      <c r="V80" s="211"/>
      <c r="W80" s="211"/>
      <c r="X80" s="204"/>
      <c r="Y80" s="211"/>
      <c r="Z80" s="211"/>
      <c r="AA80" s="204"/>
      <c r="AB80" s="211"/>
      <c r="AC80" s="211"/>
      <c r="AF80" s="211"/>
      <c r="AR80" s="211"/>
      <c r="AS80" s="212"/>
      <c r="AT80" s="211"/>
      <c r="AU80" s="211"/>
      <c r="AV80" s="211"/>
      <c r="AW80" s="211"/>
      <c r="AX80" s="211"/>
      <c r="AY80" s="211"/>
      <c r="BA80" s="211"/>
      <c r="BB80" s="226"/>
      <c r="BD80" s="211"/>
      <c r="BE80" s="211"/>
      <c r="BF80" s="211"/>
      <c r="BG80" s="211"/>
      <c r="BH80" s="211"/>
      <c r="BI80" s="211"/>
      <c r="BL80" s="211"/>
    </row>
    <row r="81" spans="3:64">
      <c r="C81" s="204"/>
      <c r="E81" s="210"/>
      <c r="F81" s="204"/>
      <c r="G81" s="211"/>
      <c r="I81" s="204"/>
      <c r="J81" s="211"/>
      <c r="K81" s="211"/>
      <c r="L81" s="204"/>
      <c r="M81" s="211"/>
      <c r="N81" s="211"/>
      <c r="O81" s="211"/>
      <c r="P81" s="211"/>
      <c r="R81" s="204"/>
      <c r="T81" s="204"/>
      <c r="U81" s="204"/>
      <c r="V81" s="211"/>
      <c r="W81" s="211"/>
      <c r="X81" s="204"/>
      <c r="Y81" s="211"/>
      <c r="Z81" s="211"/>
      <c r="AA81" s="204"/>
      <c r="AB81" s="211"/>
      <c r="AC81" s="211"/>
      <c r="AF81" s="211"/>
      <c r="AR81" s="211"/>
      <c r="AS81" s="212"/>
      <c r="AT81" s="211"/>
      <c r="AU81" s="211"/>
      <c r="AV81" s="211"/>
      <c r="AW81" s="211"/>
      <c r="AX81" s="211"/>
      <c r="AY81" s="211"/>
      <c r="BA81" s="211"/>
      <c r="BB81" s="226"/>
      <c r="BD81" s="211"/>
      <c r="BE81" s="211"/>
      <c r="BF81" s="211"/>
      <c r="BG81" s="211"/>
      <c r="BH81" s="211"/>
      <c r="BI81" s="211"/>
      <c r="BL81" s="211"/>
    </row>
    <row r="82" spans="3:64">
      <c r="C82" s="204"/>
      <c r="E82" s="210"/>
      <c r="F82" s="204"/>
      <c r="G82" s="211"/>
      <c r="I82" s="204"/>
      <c r="J82" s="211"/>
      <c r="K82" s="211"/>
      <c r="L82" s="204"/>
      <c r="M82" s="211"/>
      <c r="N82" s="211"/>
      <c r="O82" s="211"/>
      <c r="P82" s="211"/>
      <c r="R82" s="204"/>
      <c r="T82" s="204"/>
      <c r="U82" s="204"/>
      <c r="V82" s="211"/>
      <c r="W82" s="211"/>
      <c r="X82" s="204"/>
      <c r="Y82" s="211"/>
      <c r="Z82" s="211"/>
      <c r="AA82" s="204"/>
      <c r="AB82" s="211"/>
      <c r="AC82" s="211"/>
      <c r="AF82" s="211"/>
      <c r="AR82" s="211"/>
      <c r="AS82" s="212"/>
      <c r="AT82" s="211"/>
      <c r="AU82" s="211"/>
      <c r="AV82" s="211"/>
      <c r="AW82" s="211"/>
      <c r="AX82" s="211"/>
      <c r="AY82" s="211"/>
      <c r="BA82" s="211"/>
      <c r="BB82" s="226"/>
      <c r="BD82" s="211"/>
      <c r="BE82" s="211"/>
      <c r="BF82" s="211"/>
      <c r="BG82" s="211"/>
      <c r="BH82" s="211"/>
      <c r="BI82" s="211"/>
      <c r="BL82" s="211"/>
    </row>
    <row r="83" spans="3:64">
      <c r="C83" s="204"/>
      <c r="E83" s="210"/>
      <c r="F83" s="204"/>
      <c r="G83" s="211"/>
      <c r="I83" s="204"/>
      <c r="J83" s="211"/>
      <c r="K83" s="211"/>
      <c r="L83" s="204"/>
      <c r="M83" s="211"/>
      <c r="N83" s="211"/>
      <c r="O83" s="211"/>
      <c r="P83" s="211"/>
      <c r="R83" s="204"/>
      <c r="T83" s="204"/>
      <c r="U83" s="204"/>
      <c r="V83" s="211"/>
      <c r="W83" s="211"/>
      <c r="X83" s="204"/>
      <c r="Y83" s="211"/>
      <c r="Z83" s="211"/>
      <c r="AA83" s="204"/>
      <c r="AB83" s="211"/>
      <c r="AC83" s="211"/>
      <c r="AF83" s="211"/>
      <c r="AR83" s="211"/>
      <c r="AS83" s="212"/>
      <c r="AT83" s="211"/>
      <c r="AU83" s="211"/>
      <c r="AV83" s="211"/>
      <c r="AW83" s="211"/>
      <c r="AX83" s="211"/>
      <c r="AY83" s="211"/>
      <c r="BA83" s="211"/>
      <c r="BB83" s="226"/>
      <c r="BD83" s="211"/>
      <c r="BE83" s="211"/>
      <c r="BF83" s="211"/>
      <c r="BG83" s="211"/>
      <c r="BH83" s="211"/>
      <c r="BI83" s="211"/>
      <c r="BL83" s="211"/>
    </row>
    <row r="84" spans="3:64">
      <c r="C84" s="204"/>
      <c r="E84" s="210"/>
      <c r="F84" s="204"/>
      <c r="G84" s="211"/>
      <c r="I84" s="204"/>
      <c r="J84" s="211"/>
      <c r="K84" s="211"/>
      <c r="L84" s="204"/>
      <c r="M84" s="211"/>
      <c r="N84" s="211"/>
      <c r="O84" s="211"/>
      <c r="P84" s="211"/>
      <c r="R84" s="204"/>
      <c r="T84" s="204"/>
      <c r="U84" s="204"/>
      <c r="V84" s="211"/>
      <c r="W84" s="211"/>
      <c r="X84" s="204"/>
      <c r="Y84" s="211"/>
      <c r="Z84" s="211"/>
      <c r="AA84" s="204"/>
      <c r="AB84" s="211"/>
      <c r="AC84" s="211"/>
      <c r="AF84" s="211"/>
      <c r="AR84" s="211"/>
      <c r="AS84" s="212"/>
      <c r="AT84" s="211"/>
      <c r="AU84" s="211"/>
      <c r="AV84" s="211"/>
      <c r="AW84" s="211"/>
      <c r="AX84" s="211"/>
      <c r="AY84" s="211"/>
      <c r="BA84" s="211"/>
      <c r="BB84" s="226"/>
      <c r="BD84" s="211"/>
      <c r="BE84" s="211"/>
      <c r="BF84" s="211"/>
      <c r="BG84" s="211"/>
      <c r="BH84" s="211"/>
      <c r="BI84" s="211"/>
      <c r="BL84" s="211"/>
    </row>
    <row r="85" spans="3:64">
      <c r="C85" s="204"/>
      <c r="E85" s="210"/>
      <c r="F85" s="204"/>
      <c r="G85" s="211"/>
      <c r="I85" s="204"/>
      <c r="J85" s="211"/>
      <c r="K85" s="211"/>
      <c r="L85" s="204"/>
      <c r="M85" s="211"/>
      <c r="N85" s="211"/>
      <c r="O85" s="211"/>
      <c r="P85" s="211"/>
      <c r="R85" s="204"/>
      <c r="T85" s="204"/>
      <c r="U85" s="204"/>
      <c r="V85" s="211"/>
      <c r="W85" s="211"/>
      <c r="X85" s="204"/>
      <c r="Y85" s="211"/>
      <c r="Z85" s="211"/>
      <c r="AA85" s="204"/>
      <c r="AB85" s="211"/>
      <c r="AC85" s="211"/>
      <c r="AF85" s="211"/>
      <c r="AR85" s="211"/>
      <c r="AS85" s="212"/>
      <c r="AT85" s="211"/>
      <c r="AU85" s="211"/>
      <c r="AV85" s="211"/>
      <c r="AW85" s="211"/>
      <c r="AX85" s="211"/>
      <c r="AY85" s="211"/>
      <c r="BA85" s="211"/>
      <c r="BB85" s="226"/>
      <c r="BD85" s="211"/>
      <c r="BE85" s="211"/>
      <c r="BF85" s="211"/>
      <c r="BG85" s="211"/>
      <c r="BH85" s="211"/>
      <c r="BI85" s="211"/>
      <c r="BL85" s="211"/>
    </row>
    <row r="86" spans="3:64">
      <c r="C86" s="204"/>
      <c r="E86" s="210"/>
      <c r="F86" s="204"/>
      <c r="G86" s="211"/>
      <c r="I86" s="204"/>
      <c r="J86" s="211"/>
      <c r="K86" s="211"/>
      <c r="L86" s="204"/>
      <c r="M86" s="211"/>
      <c r="N86" s="211"/>
      <c r="O86" s="211"/>
      <c r="P86" s="211"/>
      <c r="R86" s="204"/>
      <c r="T86" s="204"/>
      <c r="U86" s="204"/>
      <c r="V86" s="211"/>
      <c r="W86" s="211"/>
      <c r="X86" s="204"/>
      <c r="Y86" s="211"/>
      <c r="Z86" s="211"/>
      <c r="AA86" s="204"/>
      <c r="AB86" s="211"/>
      <c r="AC86" s="211"/>
      <c r="AF86" s="211"/>
      <c r="AR86" s="211"/>
      <c r="AS86" s="212"/>
      <c r="AT86" s="211"/>
      <c r="AU86" s="211"/>
      <c r="AV86" s="211"/>
      <c r="AW86" s="211"/>
      <c r="AX86" s="211"/>
      <c r="AY86" s="211"/>
      <c r="BA86" s="211"/>
      <c r="BB86" s="226"/>
      <c r="BD86" s="211"/>
      <c r="BE86" s="211"/>
      <c r="BF86" s="211"/>
      <c r="BG86" s="211"/>
      <c r="BH86" s="211"/>
      <c r="BI86" s="211"/>
      <c r="BL86" s="211"/>
    </row>
    <row r="87" spans="3:64">
      <c r="C87" s="204"/>
      <c r="E87" s="210"/>
      <c r="F87" s="204"/>
      <c r="G87" s="211"/>
      <c r="I87" s="204"/>
      <c r="J87" s="211"/>
      <c r="K87" s="211"/>
      <c r="L87" s="204"/>
      <c r="M87" s="211"/>
      <c r="N87" s="211"/>
      <c r="O87" s="211"/>
      <c r="P87" s="211"/>
      <c r="R87" s="204"/>
      <c r="T87" s="204"/>
      <c r="U87" s="204"/>
      <c r="V87" s="211"/>
      <c r="W87" s="211"/>
      <c r="X87" s="204"/>
      <c r="Y87" s="211"/>
      <c r="Z87" s="211"/>
      <c r="AA87" s="204"/>
      <c r="AB87" s="211"/>
      <c r="AC87" s="211"/>
      <c r="AF87" s="211"/>
      <c r="AR87" s="211"/>
      <c r="AS87" s="212"/>
      <c r="AT87" s="211"/>
      <c r="AU87" s="211"/>
      <c r="AV87" s="211"/>
      <c r="AW87" s="211"/>
      <c r="AX87" s="211"/>
      <c r="AY87" s="211"/>
      <c r="BA87" s="211"/>
      <c r="BB87" s="226"/>
      <c r="BD87" s="211"/>
      <c r="BE87" s="211"/>
      <c r="BF87" s="211"/>
      <c r="BG87" s="211"/>
      <c r="BH87" s="211"/>
      <c r="BI87" s="211"/>
      <c r="BL87" s="211"/>
    </row>
    <row r="88" spans="3:64">
      <c r="C88" s="204"/>
      <c r="E88" s="210"/>
      <c r="F88" s="204"/>
      <c r="G88" s="211"/>
      <c r="I88" s="204"/>
      <c r="J88" s="211"/>
      <c r="K88" s="211"/>
      <c r="L88" s="204"/>
      <c r="M88" s="211"/>
      <c r="N88" s="211"/>
      <c r="O88" s="211"/>
      <c r="P88" s="211"/>
      <c r="R88" s="204"/>
      <c r="T88" s="204"/>
      <c r="U88" s="204"/>
      <c r="V88" s="211"/>
      <c r="W88" s="211"/>
      <c r="X88" s="204"/>
      <c r="Y88" s="211"/>
      <c r="Z88" s="211"/>
      <c r="AA88" s="204"/>
      <c r="AB88" s="211"/>
      <c r="AC88" s="211"/>
      <c r="AF88" s="211"/>
      <c r="AR88" s="211"/>
      <c r="AS88" s="212"/>
      <c r="AT88" s="211"/>
      <c r="AU88" s="211"/>
      <c r="AV88" s="211"/>
      <c r="AW88" s="211"/>
      <c r="AX88" s="211"/>
      <c r="AY88" s="211"/>
      <c r="BA88" s="211"/>
      <c r="BB88" s="226"/>
      <c r="BD88" s="211"/>
      <c r="BE88" s="211"/>
      <c r="BF88" s="211"/>
      <c r="BG88" s="211"/>
      <c r="BH88" s="211"/>
      <c r="BI88" s="211"/>
      <c r="BL88" s="211"/>
    </row>
    <row r="89" spans="3:64">
      <c r="C89" s="204"/>
      <c r="E89" s="210"/>
      <c r="F89" s="204"/>
      <c r="G89" s="211"/>
      <c r="I89" s="204"/>
      <c r="J89" s="211"/>
      <c r="K89" s="211"/>
      <c r="L89" s="204"/>
      <c r="M89" s="211"/>
      <c r="N89" s="211"/>
      <c r="O89" s="211"/>
      <c r="P89" s="211"/>
      <c r="R89" s="204"/>
      <c r="T89" s="204"/>
      <c r="U89" s="204"/>
      <c r="V89" s="211"/>
      <c r="W89" s="211"/>
      <c r="X89" s="204"/>
      <c r="Y89" s="211"/>
      <c r="Z89" s="211"/>
      <c r="AA89" s="204"/>
      <c r="AB89" s="211"/>
      <c r="AC89" s="211"/>
      <c r="AF89" s="211"/>
      <c r="AR89" s="211"/>
      <c r="AS89" s="212"/>
      <c r="AT89" s="211"/>
      <c r="AU89" s="211"/>
      <c r="AV89" s="211"/>
      <c r="AW89" s="211"/>
      <c r="AX89" s="211"/>
      <c r="AY89" s="211"/>
      <c r="BA89" s="211"/>
      <c r="BB89" s="226"/>
      <c r="BD89" s="211"/>
      <c r="BE89" s="211"/>
      <c r="BF89" s="211"/>
      <c r="BG89" s="211"/>
      <c r="BH89" s="211"/>
      <c r="BI89" s="211"/>
      <c r="BL89" s="211"/>
    </row>
    <row r="90" spans="3:64">
      <c r="C90" s="204"/>
      <c r="E90" s="210"/>
      <c r="F90" s="204"/>
      <c r="G90" s="211"/>
      <c r="I90" s="204"/>
      <c r="J90" s="211"/>
      <c r="K90" s="211"/>
      <c r="L90" s="204"/>
      <c r="M90" s="211"/>
      <c r="N90" s="211"/>
      <c r="O90" s="211"/>
      <c r="P90" s="211"/>
      <c r="R90" s="204"/>
      <c r="T90" s="204"/>
      <c r="U90" s="204"/>
      <c r="V90" s="211"/>
      <c r="W90" s="211"/>
      <c r="X90" s="204"/>
      <c r="Y90" s="211"/>
      <c r="Z90" s="211"/>
      <c r="AA90" s="204"/>
      <c r="AB90" s="211"/>
      <c r="AC90" s="211"/>
      <c r="AF90" s="211"/>
      <c r="AR90" s="211"/>
      <c r="AS90" s="212"/>
      <c r="AT90" s="211"/>
      <c r="AU90" s="211"/>
      <c r="AV90" s="211"/>
      <c r="AW90" s="211"/>
      <c r="AX90" s="211"/>
      <c r="AY90" s="211"/>
      <c r="BA90" s="211"/>
      <c r="BB90" s="226"/>
      <c r="BD90" s="211"/>
      <c r="BE90" s="211"/>
      <c r="BF90" s="211"/>
      <c r="BG90" s="211"/>
      <c r="BH90" s="211"/>
      <c r="BI90" s="211"/>
      <c r="BL90" s="211"/>
    </row>
    <row r="91" spans="3:64">
      <c r="C91" s="204"/>
      <c r="E91" s="210"/>
      <c r="F91" s="204"/>
      <c r="G91" s="211"/>
      <c r="I91" s="204"/>
      <c r="J91" s="211"/>
      <c r="K91" s="211"/>
      <c r="L91" s="204"/>
      <c r="M91" s="211"/>
      <c r="N91" s="211"/>
      <c r="O91" s="211"/>
      <c r="P91" s="211"/>
      <c r="R91" s="204"/>
      <c r="T91" s="204"/>
      <c r="U91" s="204"/>
      <c r="V91" s="211"/>
      <c r="W91" s="211"/>
      <c r="X91" s="204"/>
      <c r="Y91" s="211"/>
      <c r="Z91" s="211"/>
      <c r="AA91" s="204"/>
      <c r="AB91" s="211"/>
      <c r="AC91" s="211"/>
      <c r="AF91" s="211"/>
      <c r="AR91" s="211"/>
      <c r="AS91" s="212"/>
      <c r="AT91" s="211"/>
      <c r="AU91" s="211"/>
      <c r="AV91" s="211"/>
      <c r="AW91" s="211"/>
      <c r="AX91" s="211"/>
      <c r="AY91" s="211"/>
      <c r="BA91" s="211"/>
      <c r="BB91" s="226"/>
      <c r="BD91" s="211"/>
      <c r="BE91" s="211"/>
      <c r="BF91" s="211"/>
      <c r="BG91" s="211"/>
      <c r="BH91" s="211"/>
      <c r="BI91" s="211"/>
      <c r="BL91" s="211"/>
    </row>
    <row r="92" spans="3:64">
      <c r="C92" s="204"/>
      <c r="E92" s="210"/>
      <c r="F92" s="204"/>
      <c r="G92" s="211"/>
      <c r="I92" s="204"/>
      <c r="J92" s="211"/>
      <c r="K92" s="211"/>
      <c r="L92" s="204"/>
      <c r="M92" s="211"/>
      <c r="N92" s="211"/>
      <c r="O92" s="211"/>
      <c r="P92" s="211"/>
      <c r="R92" s="204"/>
      <c r="T92" s="204"/>
      <c r="U92" s="204"/>
      <c r="V92" s="211"/>
      <c r="W92" s="211"/>
      <c r="X92" s="204"/>
      <c r="Y92" s="211"/>
      <c r="Z92" s="211"/>
      <c r="AA92" s="204"/>
      <c r="AB92" s="211"/>
      <c r="AC92" s="211"/>
      <c r="AF92" s="211"/>
      <c r="AR92" s="211"/>
      <c r="AS92" s="212"/>
      <c r="AT92" s="211"/>
      <c r="AU92" s="211"/>
      <c r="AV92" s="211"/>
      <c r="AW92" s="211"/>
      <c r="AX92" s="211"/>
      <c r="AY92" s="211"/>
      <c r="BA92" s="211"/>
      <c r="BB92" s="226"/>
      <c r="BD92" s="211"/>
      <c r="BE92" s="211"/>
      <c r="BF92" s="211"/>
      <c r="BG92" s="211"/>
      <c r="BH92" s="211"/>
      <c r="BI92" s="211"/>
      <c r="BL92" s="211"/>
    </row>
    <row r="93" spans="3:64">
      <c r="C93" s="204"/>
      <c r="E93" s="210"/>
      <c r="F93" s="204"/>
      <c r="G93" s="211"/>
      <c r="I93" s="204"/>
      <c r="J93" s="211"/>
      <c r="K93" s="211"/>
      <c r="L93" s="204"/>
      <c r="M93" s="211"/>
      <c r="N93" s="211"/>
      <c r="O93" s="211"/>
      <c r="P93" s="211"/>
      <c r="R93" s="204"/>
      <c r="T93" s="204"/>
      <c r="U93" s="204"/>
      <c r="V93" s="211"/>
      <c r="W93" s="211"/>
      <c r="X93" s="204"/>
      <c r="Y93" s="211"/>
      <c r="Z93" s="211"/>
      <c r="AA93" s="204"/>
      <c r="AB93" s="211"/>
      <c r="AC93" s="211"/>
      <c r="AF93" s="211"/>
      <c r="AR93" s="211"/>
      <c r="AS93" s="212"/>
      <c r="AT93" s="211"/>
      <c r="AU93" s="211"/>
      <c r="AV93" s="211"/>
      <c r="AW93" s="211"/>
      <c r="AX93" s="211"/>
      <c r="AY93" s="211"/>
      <c r="BA93" s="211"/>
      <c r="BB93" s="226"/>
      <c r="BD93" s="211"/>
      <c r="BE93" s="211"/>
      <c r="BF93" s="211"/>
      <c r="BG93" s="211"/>
      <c r="BH93" s="211"/>
      <c r="BI93" s="211"/>
      <c r="BL93" s="211"/>
    </row>
    <row r="94" spans="3:64">
      <c r="C94" s="204"/>
      <c r="E94" s="210"/>
      <c r="F94" s="204"/>
      <c r="G94" s="211"/>
      <c r="I94" s="204"/>
      <c r="J94" s="211"/>
      <c r="K94" s="211"/>
      <c r="L94" s="204"/>
      <c r="M94" s="211"/>
      <c r="N94" s="211"/>
      <c r="O94" s="211"/>
      <c r="P94" s="211"/>
      <c r="R94" s="204"/>
      <c r="T94" s="204"/>
      <c r="U94" s="204"/>
      <c r="V94" s="211"/>
      <c r="W94" s="211"/>
      <c r="X94" s="204"/>
      <c r="Y94" s="211"/>
      <c r="Z94" s="211"/>
      <c r="AA94" s="204"/>
      <c r="AB94" s="211"/>
      <c r="AC94" s="211"/>
      <c r="AF94" s="211"/>
      <c r="AR94" s="211"/>
      <c r="AS94" s="212"/>
      <c r="AT94" s="211"/>
      <c r="AU94" s="211"/>
      <c r="AV94" s="211"/>
      <c r="AW94" s="211"/>
      <c r="AX94" s="211"/>
      <c r="AY94" s="211"/>
      <c r="BA94" s="211"/>
      <c r="BB94" s="226"/>
      <c r="BD94" s="211"/>
      <c r="BE94" s="211"/>
      <c r="BF94" s="211"/>
      <c r="BG94" s="211"/>
      <c r="BH94" s="211"/>
      <c r="BI94" s="211"/>
      <c r="BL94" s="211"/>
    </row>
    <row r="95" spans="3:64">
      <c r="C95" s="204"/>
      <c r="E95" s="210"/>
      <c r="F95" s="204"/>
      <c r="G95" s="211"/>
      <c r="I95" s="204"/>
      <c r="J95" s="211"/>
      <c r="K95" s="211"/>
      <c r="L95" s="204"/>
      <c r="M95" s="211"/>
      <c r="N95" s="211"/>
      <c r="O95" s="211"/>
      <c r="P95" s="211"/>
      <c r="R95" s="204"/>
      <c r="T95" s="204"/>
      <c r="U95" s="204"/>
      <c r="V95" s="211"/>
      <c r="W95" s="211"/>
      <c r="X95" s="204"/>
      <c r="Y95" s="211"/>
      <c r="Z95" s="211"/>
      <c r="AA95" s="204"/>
      <c r="AB95" s="211"/>
      <c r="AC95" s="211"/>
      <c r="AF95" s="211"/>
      <c r="AR95" s="211"/>
      <c r="AS95" s="212"/>
      <c r="AT95" s="211"/>
      <c r="AU95" s="211"/>
      <c r="AV95" s="211"/>
      <c r="AW95" s="211"/>
      <c r="AX95" s="211"/>
      <c r="AY95" s="211"/>
      <c r="BA95" s="211"/>
      <c r="BB95" s="226"/>
      <c r="BD95" s="211"/>
      <c r="BE95" s="211"/>
      <c r="BF95" s="211"/>
      <c r="BG95" s="211"/>
      <c r="BH95" s="211"/>
      <c r="BI95" s="211"/>
      <c r="BL95" s="211"/>
    </row>
    <row r="96" spans="3:64">
      <c r="C96" s="204"/>
      <c r="E96" s="210"/>
      <c r="F96" s="204"/>
      <c r="G96" s="211"/>
      <c r="I96" s="204"/>
      <c r="J96" s="211"/>
      <c r="K96" s="211"/>
      <c r="L96" s="204"/>
      <c r="M96" s="211"/>
      <c r="N96" s="211"/>
      <c r="O96" s="211"/>
      <c r="P96" s="211"/>
      <c r="R96" s="204"/>
      <c r="T96" s="204"/>
      <c r="U96" s="204"/>
      <c r="V96" s="211"/>
      <c r="W96" s="211"/>
      <c r="X96" s="204"/>
      <c r="Y96" s="211"/>
      <c r="Z96" s="211"/>
      <c r="AA96" s="204"/>
      <c r="AB96" s="211"/>
      <c r="AC96" s="211"/>
      <c r="AF96" s="211"/>
      <c r="AR96" s="211"/>
      <c r="AS96" s="212"/>
      <c r="AT96" s="211"/>
      <c r="AU96" s="211"/>
      <c r="AV96" s="211"/>
      <c r="AW96" s="211"/>
      <c r="AX96" s="211"/>
      <c r="AY96" s="211"/>
      <c r="BA96" s="211"/>
      <c r="BB96" s="226"/>
      <c r="BD96" s="211"/>
      <c r="BE96" s="211"/>
      <c r="BF96" s="211"/>
      <c r="BG96" s="211"/>
      <c r="BH96" s="211"/>
      <c r="BI96" s="211"/>
      <c r="BL96" s="211"/>
    </row>
    <row r="97" spans="3:64">
      <c r="C97" s="204"/>
      <c r="E97" s="210"/>
      <c r="F97" s="204"/>
      <c r="G97" s="211"/>
      <c r="I97" s="204"/>
      <c r="J97" s="211"/>
      <c r="K97" s="211"/>
      <c r="L97" s="204"/>
      <c r="M97" s="211"/>
      <c r="N97" s="211"/>
      <c r="O97" s="211"/>
      <c r="P97" s="211"/>
      <c r="R97" s="204"/>
      <c r="T97" s="204"/>
      <c r="U97" s="204"/>
      <c r="V97" s="211"/>
      <c r="W97" s="211"/>
      <c r="X97" s="204"/>
      <c r="Y97" s="211"/>
      <c r="Z97" s="211"/>
      <c r="AA97" s="204"/>
      <c r="AB97" s="211"/>
      <c r="AC97" s="211"/>
      <c r="AF97" s="211"/>
      <c r="AR97" s="211"/>
      <c r="AS97" s="212"/>
      <c r="AT97" s="211"/>
      <c r="AU97" s="211"/>
      <c r="AV97" s="211"/>
      <c r="AW97" s="211"/>
      <c r="AX97" s="211"/>
      <c r="AY97" s="211"/>
      <c r="BA97" s="211"/>
      <c r="BB97" s="226"/>
      <c r="BD97" s="211"/>
      <c r="BE97" s="211"/>
      <c r="BF97" s="211"/>
      <c r="BG97" s="211"/>
      <c r="BH97" s="211"/>
      <c r="BI97" s="211"/>
      <c r="BL97" s="211"/>
    </row>
    <row r="98" spans="3:64">
      <c r="C98" s="204"/>
      <c r="E98" s="210"/>
      <c r="F98" s="204"/>
      <c r="G98" s="211"/>
      <c r="I98" s="204"/>
      <c r="J98" s="211"/>
      <c r="K98" s="211"/>
      <c r="L98" s="204"/>
      <c r="M98" s="211"/>
      <c r="N98" s="211"/>
      <c r="O98" s="211"/>
      <c r="P98" s="211"/>
      <c r="R98" s="204"/>
      <c r="T98" s="204"/>
      <c r="U98" s="204"/>
      <c r="V98" s="211"/>
      <c r="W98" s="211"/>
      <c r="X98" s="204"/>
      <c r="Y98" s="211"/>
      <c r="Z98" s="211"/>
      <c r="AA98" s="204"/>
      <c r="AB98" s="211"/>
      <c r="AC98" s="211"/>
      <c r="AF98" s="211"/>
      <c r="AR98" s="211"/>
      <c r="AS98" s="212"/>
      <c r="AT98" s="211"/>
      <c r="AU98" s="211"/>
      <c r="AV98" s="211"/>
      <c r="AW98" s="211"/>
      <c r="AX98" s="211"/>
      <c r="AY98" s="211"/>
      <c r="BA98" s="211"/>
      <c r="BB98" s="226"/>
      <c r="BD98" s="211"/>
      <c r="BE98" s="211"/>
      <c r="BF98" s="211"/>
      <c r="BG98" s="211"/>
      <c r="BH98" s="211"/>
      <c r="BI98" s="211"/>
      <c r="BL98" s="211"/>
    </row>
    <row r="99" spans="3:64">
      <c r="C99" s="204"/>
      <c r="E99" s="210"/>
      <c r="F99" s="204"/>
      <c r="G99" s="211"/>
      <c r="I99" s="204"/>
      <c r="J99" s="211"/>
      <c r="K99" s="211"/>
      <c r="L99" s="204"/>
      <c r="M99" s="211"/>
      <c r="N99" s="211"/>
      <c r="O99" s="211"/>
      <c r="P99" s="211"/>
      <c r="R99" s="204"/>
      <c r="T99" s="204"/>
      <c r="U99" s="204"/>
      <c r="V99" s="211"/>
      <c r="W99" s="211"/>
      <c r="X99" s="204"/>
      <c r="Y99" s="211"/>
      <c r="Z99" s="211"/>
      <c r="AA99" s="204"/>
      <c r="AB99" s="211"/>
      <c r="AC99" s="211"/>
      <c r="AF99" s="211"/>
      <c r="AR99" s="211"/>
      <c r="AS99" s="212"/>
      <c r="AT99" s="211"/>
      <c r="AU99" s="211"/>
      <c r="AV99" s="211"/>
      <c r="AW99" s="211"/>
      <c r="AX99" s="211"/>
      <c r="AY99" s="211"/>
      <c r="BA99" s="211"/>
      <c r="BB99" s="226"/>
      <c r="BD99" s="211"/>
      <c r="BE99" s="211"/>
      <c r="BF99" s="211"/>
      <c r="BG99" s="211"/>
      <c r="BH99" s="211"/>
      <c r="BI99" s="211"/>
      <c r="BL99" s="211"/>
    </row>
    <row r="100" spans="3:64">
      <c r="C100" s="204"/>
      <c r="E100" s="210"/>
      <c r="F100" s="204"/>
      <c r="G100" s="211"/>
      <c r="I100" s="204"/>
      <c r="J100" s="211"/>
      <c r="K100" s="211"/>
      <c r="L100" s="204"/>
      <c r="M100" s="211"/>
      <c r="N100" s="211"/>
      <c r="O100" s="211"/>
      <c r="P100" s="211"/>
      <c r="R100" s="204"/>
      <c r="T100" s="204"/>
      <c r="U100" s="204"/>
      <c r="V100" s="211"/>
      <c r="W100" s="211"/>
      <c r="X100" s="204"/>
      <c r="Y100" s="211"/>
      <c r="Z100" s="211"/>
      <c r="AA100" s="204"/>
      <c r="AB100" s="211"/>
      <c r="AC100" s="211"/>
      <c r="AF100" s="211"/>
      <c r="AR100" s="211"/>
      <c r="AS100" s="212"/>
      <c r="AT100" s="211"/>
      <c r="AU100" s="211"/>
      <c r="AV100" s="211"/>
      <c r="AW100" s="211"/>
      <c r="AX100" s="211"/>
      <c r="AY100" s="211"/>
      <c r="BA100" s="211"/>
      <c r="BB100" s="226"/>
      <c r="BD100" s="211"/>
      <c r="BE100" s="211"/>
      <c r="BF100" s="211"/>
      <c r="BG100" s="211"/>
      <c r="BH100" s="211"/>
      <c r="BI100" s="211"/>
      <c r="BL100" s="211"/>
    </row>
    <row r="101" spans="3:64">
      <c r="C101" s="204"/>
      <c r="E101" s="210"/>
      <c r="F101" s="204"/>
      <c r="G101" s="211"/>
      <c r="I101" s="204"/>
      <c r="J101" s="211"/>
      <c r="K101" s="211"/>
      <c r="L101" s="204"/>
      <c r="M101" s="211"/>
      <c r="N101" s="211"/>
      <c r="O101" s="211"/>
      <c r="P101" s="211"/>
      <c r="R101" s="204"/>
      <c r="T101" s="204"/>
      <c r="U101" s="204"/>
      <c r="V101" s="211"/>
      <c r="W101" s="211"/>
      <c r="X101" s="204"/>
      <c r="Y101" s="211"/>
      <c r="Z101" s="211"/>
      <c r="AA101" s="204"/>
      <c r="AB101" s="211"/>
      <c r="AC101" s="211"/>
      <c r="AF101" s="211"/>
      <c r="AR101" s="211"/>
      <c r="AS101" s="212"/>
      <c r="AT101" s="211"/>
      <c r="AU101" s="211"/>
      <c r="AV101" s="211"/>
      <c r="AW101" s="211"/>
      <c r="AX101" s="211"/>
      <c r="AY101" s="211"/>
      <c r="BA101" s="211"/>
      <c r="BB101" s="226"/>
      <c r="BD101" s="211"/>
      <c r="BE101" s="211"/>
      <c r="BF101" s="211"/>
      <c r="BG101" s="211"/>
      <c r="BH101" s="211"/>
      <c r="BI101" s="211"/>
      <c r="BL101" s="211"/>
    </row>
    <row r="102" spans="3:64">
      <c r="C102" s="204"/>
      <c r="E102" s="210"/>
      <c r="F102" s="204"/>
      <c r="G102" s="211"/>
      <c r="I102" s="204"/>
      <c r="J102" s="211"/>
      <c r="K102" s="211"/>
      <c r="L102" s="204"/>
      <c r="M102" s="211"/>
      <c r="N102" s="211"/>
      <c r="O102" s="211"/>
      <c r="P102" s="211"/>
      <c r="R102" s="204"/>
      <c r="T102" s="204"/>
      <c r="U102" s="204"/>
      <c r="V102" s="211"/>
      <c r="W102" s="211"/>
      <c r="X102" s="204"/>
      <c r="Y102" s="211"/>
      <c r="Z102" s="211"/>
      <c r="AA102" s="204"/>
      <c r="AB102" s="211"/>
      <c r="AC102" s="211"/>
      <c r="AF102" s="211"/>
      <c r="AR102" s="211"/>
      <c r="AS102" s="212"/>
      <c r="AT102" s="211"/>
      <c r="AU102" s="211"/>
      <c r="AV102" s="211"/>
      <c r="AW102" s="211"/>
      <c r="AX102" s="211"/>
      <c r="AY102" s="211"/>
      <c r="BA102" s="211"/>
      <c r="BB102" s="226"/>
      <c r="BD102" s="211"/>
      <c r="BE102" s="211"/>
      <c r="BF102" s="211"/>
      <c r="BG102" s="211"/>
      <c r="BH102" s="211"/>
      <c r="BI102" s="211"/>
      <c r="BL102" s="211"/>
    </row>
    <row r="103" spans="3:64">
      <c r="C103" s="204"/>
      <c r="E103" s="210"/>
      <c r="F103" s="204"/>
      <c r="G103" s="211"/>
      <c r="I103" s="204"/>
      <c r="J103" s="211"/>
      <c r="K103" s="211"/>
      <c r="L103" s="204"/>
      <c r="M103" s="211"/>
      <c r="N103" s="211"/>
      <c r="O103" s="211"/>
      <c r="P103" s="211"/>
      <c r="R103" s="204"/>
      <c r="T103" s="204"/>
      <c r="U103" s="204"/>
      <c r="V103" s="211"/>
      <c r="W103" s="211"/>
      <c r="X103" s="204"/>
      <c r="Y103" s="211"/>
      <c r="Z103" s="211"/>
      <c r="AA103" s="204"/>
      <c r="AB103" s="211"/>
      <c r="AC103" s="211"/>
      <c r="AF103" s="211"/>
      <c r="AR103" s="211"/>
      <c r="AS103" s="212"/>
      <c r="AT103" s="211"/>
      <c r="AU103" s="211"/>
      <c r="AV103" s="211"/>
      <c r="AW103" s="211"/>
      <c r="AX103" s="211"/>
      <c r="AY103" s="211"/>
      <c r="BA103" s="211"/>
      <c r="BB103" s="226"/>
      <c r="BD103" s="211"/>
      <c r="BE103" s="211"/>
      <c r="BF103" s="211"/>
      <c r="BG103" s="211"/>
      <c r="BH103" s="211"/>
      <c r="BI103" s="211"/>
      <c r="BL103" s="211"/>
    </row>
    <row r="104" spans="3:64">
      <c r="C104" s="204"/>
      <c r="E104" s="210"/>
      <c r="F104" s="204"/>
      <c r="G104" s="211"/>
      <c r="I104" s="204"/>
      <c r="J104" s="211"/>
      <c r="K104" s="211"/>
      <c r="L104" s="204"/>
      <c r="M104" s="211"/>
      <c r="N104" s="211"/>
      <c r="O104" s="211"/>
      <c r="P104" s="211"/>
      <c r="R104" s="204"/>
      <c r="T104" s="204"/>
      <c r="U104" s="204"/>
      <c r="V104" s="211"/>
      <c r="W104" s="211"/>
      <c r="X104" s="204"/>
      <c r="Y104" s="211"/>
      <c r="Z104" s="211"/>
      <c r="AA104" s="204"/>
      <c r="AB104" s="211"/>
      <c r="AC104" s="211"/>
      <c r="AF104" s="211"/>
      <c r="AR104" s="211"/>
      <c r="AS104" s="212"/>
      <c r="AT104" s="211"/>
      <c r="AU104" s="211"/>
      <c r="AV104" s="211"/>
      <c r="AW104" s="211"/>
      <c r="AX104" s="211"/>
      <c r="AY104" s="211"/>
      <c r="BA104" s="211"/>
      <c r="BB104" s="226"/>
      <c r="BD104" s="211"/>
      <c r="BE104" s="211"/>
      <c r="BF104" s="211"/>
      <c r="BG104" s="211"/>
      <c r="BH104" s="211"/>
      <c r="BI104" s="211"/>
      <c r="BL104" s="211"/>
    </row>
    <row r="105" spans="3:64">
      <c r="C105" s="204"/>
      <c r="E105" s="210"/>
      <c r="F105" s="204"/>
      <c r="G105" s="211"/>
      <c r="I105" s="204"/>
      <c r="J105" s="211"/>
      <c r="K105" s="211"/>
      <c r="L105" s="204"/>
      <c r="M105" s="211"/>
      <c r="N105" s="211"/>
      <c r="O105" s="211"/>
      <c r="P105" s="211"/>
      <c r="R105" s="204"/>
      <c r="T105" s="204"/>
      <c r="U105" s="204"/>
      <c r="V105" s="211"/>
      <c r="W105" s="211"/>
      <c r="X105" s="204"/>
      <c r="Y105" s="211"/>
      <c r="Z105" s="211"/>
      <c r="AA105" s="204"/>
      <c r="AB105" s="211"/>
      <c r="AC105" s="211"/>
      <c r="AF105" s="211"/>
      <c r="AR105" s="211"/>
      <c r="AS105" s="212"/>
      <c r="AT105" s="211"/>
      <c r="AU105" s="211"/>
      <c r="AV105" s="211"/>
      <c r="AW105" s="211"/>
      <c r="AX105" s="211"/>
      <c r="AY105" s="211"/>
      <c r="BA105" s="211"/>
      <c r="BB105" s="226"/>
      <c r="BD105" s="211"/>
      <c r="BE105" s="211"/>
      <c r="BF105" s="211"/>
      <c r="BG105" s="211"/>
      <c r="BH105" s="211"/>
      <c r="BI105" s="211"/>
      <c r="BL105" s="211"/>
    </row>
    <row r="106" spans="3:64">
      <c r="C106" s="204"/>
      <c r="E106" s="210"/>
      <c r="F106" s="204"/>
      <c r="G106" s="211"/>
      <c r="I106" s="204"/>
      <c r="J106" s="211"/>
      <c r="K106" s="211"/>
      <c r="L106" s="204"/>
      <c r="M106" s="211"/>
      <c r="N106" s="211"/>
      <c r="O106" s="211"/>
      <c r="P106" s="211"/>
      <c r="R106" s="204"/>
      <c r="T106" s="204"/>
      <c r="U106" s="204"/>
      <c r="V106" s="211"/>
      <c r="W106" s="211"/>
      <c r="X106" s="204"/>
      <c r="Y106" s="211"/>
      <c r="Z106" s="211"/>
      <c r="AA106" s="204"/>
      <c r="AB106" s="211"/>
      <c r="AC106" s="211"/>
      <c r="AF106" s="211"/>
      <c r="AR106" s="211"/>
      <c r="AS106" s="212"/>
      <c r="AT106" s="211"/>
      <c r="AU106" s="211"/>
      <c r="AV106" s="211"/>
      <c r="AW106" s="211"/>
      <c r="AX106" s="211"/>
      <c r="AY106" s="211"/>
      <c r="BA106" s="211"/>
      <c r="BB106" s="226"/>
      <c r="BD106" s="211"/>
      <c r="BE106" s="211"/>
      <c r="BF106" s="211"/>
      <c r="BG106" s="211"/>
      <c r="BH106" s="211"/>
      <c r="BI106" s="211"/>
      <c r="BL106" s="211"/>
    </row>
    <row r="107" spans="3:64">
      <c r="C107" s="204"/>
      <c r="E107" s="210"/>
      <c r="F107" s="204"/>
      <c r="G107" s="211"/>
      <c r="I107" s="204"/>
      <c r="J107" s="211"/>
      <c r="K107" s="211"/>
      <c r="L107" s="204"/>
      <c r="M107" s="211"/>
      <c r="N107" s="211"/>
      <c r="O107" s="211"/>
      <c r="P107" s="211"/>
      <c r="R107" s="204"/>
      <c r="T107" s="204"/>
      <c r="U107" s="204"/>
      <c r="V107" s="211"/>
      <c r="W107" s="211"/>
      <c r="X107" s="204"/>
      <c r="Y107" s="211"/>
      <c r="Z107" s="211"/>
      <c r="AA107" s="204"/>
      <c r="AB107" s="211"/>
      <c r="AC107" s="211"/>
      <c r="AF107" s="211"/>
      <c r="AR107" s="211"/>
      <c r="AS107" s="212"/>
      <c r="AT107" s="211"/>
      <c r="AU107" s="211"/>
      <c r="AV107" s="211"/>
      <c r="AW107" s="211"/>
      <c r="AX107" s="211"/>
      <c r="AY107" s="211"/>
      <c r="BA107" s="211"/>
      <c r="BB107" s="226"/>
      <c r="BD107" s="211"/>
      <c r="BE107" s="211"/>
      <c r="BF107" s="211"/>
      <c r="BG107" s="211"/>
      <c r="BH107" s="211"/>
      <c r="BI107" s="211"/>
      <c r="BL107" s="211"/>
    </row>
    <row r="108" spans="3:64">
      <c r="C108" s="204"/>
      <c r="E108" s="210"/>
      <c r="F108" s="204"/>
      <c r="G108" s="211"/>
      <c r="I108" s="204"/>
      <c r="J108" s="211"/>
      <c r="K108" s="211"/>
      <c r="L108" s="204"/>
      <c r="M108" s="211"/>
      <c r="N108" s="211"/>
      <c r="O108" s="211"/>
      <c r="P108" s="211"/>
      <c r="R108" s="204"/>
      <c r="T108" s="204"/>
      <c r="U108" s="204"/>
      <c r="V108" s="211"/>
      <c r="W108" s="211"/>
      <c r="X108" s="204"/>
      <c r="Y108" s="211"/>
      <c r="Z108" s="211"/>
      <c r="AA108" s="204"/>
      <c r="AB108" s="211"/>
      <c r="AC108" s="211"/>
      <c r="AF108" s="211"/>
      <c r="AR108" s="211"/>
      <c r="AS108" s="212"/>
      <c r="AT108" s="211"/>
      <c r="AU108" s="211"/>
      <c r="AV108" s="211"/>
      <c r="AW108" s="211"/>
      <c r="AX108" s="211"/>
      <c r="AY108" s="211"/>
      <c r="BA108" s="211"/>
      <c r="BB108" s="226"/>
      <c r="BD108" s="211"/>
      <c r="BE108" s="211"/>
      <c r="BF108" s="211"/>
      <c r="BG108" s="211"/>
      <c r="BH108" s="211"/>
      <c r="BI108" s="211"/>
      <c r="BL108" s="211"/>
    </row>
    <row r="109" spans="3:64">
      <c r="C109" s="204"/>
      <c r="E109" s="210"/>
      <c r="F109" s="204"/>
      <c r="G109" s="211"/>
      <c r="I109" s="204"/>
      <c r="J109" s="211"/>
      <c r="K109" s="211"/>
      <c r="L109" s="204"/>
      <c r="M109" s="211"/>
      <c r="N109" s="211"/>
      <c r="O109" s="211"/>
      <c r="P109" s="211"/>
      <c r="R109" s="204"/>
      <c r="T109" s="204"/>
      <c r="U109" s="204"/>
      <c r="V109" s="211"/>
      <c r="W109" s="211"/>
      <c r="X109" s="204"/>
      <c r="Y109" s="211"/>
      <c r="Z109" s="211"/>
      <c r="AA109" s="204"/>
      <c r="AB109" s="211"/>
      <c r="AC109" s="211"/>
      <c r="AF109" s="211"/>
      <c r="AR109" s="211"/>
      <c r="AS109" s="212"/>
      <c r="AT109" s="211"/>
      <c r="AU109" s="211"/>
      <c r="AV109" s="211"/>
      <c r="AW109" s="211"/>
      <c r="AX109" s="211"/>
      <c r="AY109" s="211"/>
      <c r="BA109" s="211"/>
      <c r="BB109" s="226"/>
      <c r="BD109" s="211"/>
      <c r="BE109" s="211"/>
      <c r="BF109" s="211"/>
      <c r="BG109" s="211"/>
      <c r="BH109" s="211"/>
      <c r="BI109" s="211"/>
      <c r="BL109" s="211"/>
    </row>
    <row r="110" spans="3:64">
      <c r="C110" s="204"/>
      <c r="E110" s="210"/>
      <c r="F110" s="204"/>
      <c r="G110" s="211"/>
      <c r="I110" s="204"/>
      <c r="J110" s="211"/>
      <c r="K110" s="211"/>
      <c r="L110" s="204"/>
      <c r="M110" s="211"/>
      <c r="N110" s="211"/>
      <c r="O110" s="211"/>
      <c r="P110" s="211"/>
      <c r="R110" s="204"/>
      <c r="T110" s="204"/>
      <c r="U110" s="204"/>
      <c r="V110" s="211"/>
      <c r="W110" s="211"/>
      <c r="X110" s="204"/>
      <c r="Y110" s="211"/>
      <c r="Z110" s="211"/>
      <c r="AA110" s="204"/>
      <c r="AB110" s="211"/>
      <c r="AC110" s="211"/>
      <c r="AF110" s="211"/>
      <c r="AR110" s="211"/>
      <c r="AS110" s="212"/>
      <c r="AT110" s="211"/>
      <c r="AU110" s="211"/>
      <c r="AV110" s="211"/>
      <c r="AW110" s="211"/>
      <c r="AX110" s="211"/>
      <c r="AY110" s="211"/>
      <c r="BA110" s="211"/>
      <c r="BB110" s="226"/>
      <c r="BD110" s="211"/>
      <c r="BE110" s="211"/>
      <c r="BF110" s="211"/>
      <c r="BG110" s="211"/>
      <c r="BH110" s="211"/>
      <c r="BI110" s="211"/>
      <c r="BL110" s="211"/>
    </row>
    <row r="111" spans="3:64">
      <c r="C111" s="204"/>
      <c r="E111" s="210"/>
      <c r="F111" s="204"/>
      <c r="G111" s="211"/>
      <c r="I111" s="204"/>
      <c r="J111" s="211"/>
      <c r="K111" s="211"/>
      <c r="L111" s="204"/>
      <c r="M111" s="211"/>
      <c r="N111" s="211"/>
      <c r="O111" s="211"/>
      <c r="P111" s="211"/>
      <c r="R111" s="204"/>
      <c r="T111" s="204"/>
      <c r="U111" s="204"/>
      <c r="V111" s="211"/>
      <c r="W111" s="211"/>
      <c r="X111" s="204"/>
      <c r="Y111" s="211"/>
      <c r="Z111" s="211"/>
      <c r="AA111" s="204"/>
      <c r="AB111" s="211"/>
      <c r="AC111" s="211"/>
      <c r="AF111" s="211"/>
      <c r="AR111" s="211"/>
      <c r="AS111" s="212"/>
      <c r="AT111" s="211"/>
      <c r="AU111" s="211"/>
      <c r="AV111" s="211"/>
      <c r="AW111" s="211"/>
      <c r="AX111" s="211"/>
      <c r="AY111" s="211"/>
      <c r="BA111" s="211"/>
      <c r="BB111" s="226"/>
      <c r="BD111" s="211"/>
      <c r="BE111" s="211"/>
      <c r="BF111" s="211"/>
      <c r="BG111" s="211"/>
      <c r="BH111" s="211"/>
      <c r="BI111" s="211"/>
      <c r="BL111" s="211"/>
    </row>
    <row r="112" spans="3:64">
      <c r="C112" s="204"/>
      <c r="E112" s="210"/>
      <c r="F112" s="204"/>
      <c r="G112" s="211"/>
      <c r="I112" s="204"/>
      <c r="J112" s="211"/>
      <c r="K112" s="211"/>
      <c r="L112" s="204"/>
      <c r="M112" s="211"/>
      <c r="N112" s="211"/>
      <c r="O112" s="211"/>
      <c r="P112" s="211"/>
      <c r="R112" s="204"/>
      <c r="T112" s="204"/>
      <c r="U112" s="204"/>
      <c r="V112" s="211"/>
      <c r="W112" s="211"/>
      <c r="X112" s="204"/>
      <c r="Y112" s="211"/>
      <c r="Z112" s="211"/>
      <c r="AA112" s="204"/>
      <c r="AB112" s="211"/>
      <c r="AC112" s="211"/>
      <c r="AF112" s="211"/>
      <c r="AR112" s="211"/>
      <c r="AS112" s="212"/>
      <c r="AT112" s="211"/>
      <c r="AU112" s="211"/>
      <c r="AV112" s="211"/>
      <c r="AW112" s="211"/>
      <c r="AX112" s="211"/>
      <c r="AY112" s="211"/>
      <c r="BA112" s="211"/>
      <c r="BB112" s="226"/>
      <c r="BD112" s="211"/>
      <c r="BE112" s="211"/>
      <c r="BF112" s="211"/>
      <c r="BG112" s="211"/>
      <c r="BH112" s="211"/>
      <c r="BI112" s="211"/>
      <c r="BL112" s="211"/>
    </row>
    <row r="113" spans="3:64">
      <c r="C113" s="204"/>
      <c r="E113" s="210"/>
      <c r="F113" s="204"/>
      <c r="G113" s="211"/>
      <c r="I113" s="204"/>
      <c r="J113" s="211"/>
      <c r="K113" s="211"/>
      <c r="L113" s="204"/>
      <c r="M113" s="211"/>
      <c r="N113" s="211"/>
      <c r="O113" s="211"/>
      <c r="P113" s="211"/>
      <c r="R113" s="204"/>
      <c r="T113" s="204"/>
      <c r="U113" s="204"/>
      <c r="V113" s="211"/>
      <c r="W113" s="211"/>
      <c r="X113" s="204"/>
      <c r="Y113" s="211"/>
      <c r="Z113" s="211"/>
      <c r="AA113" s="204"/>
      <c r="AB113" s="211"/>
      <c r="AC113" s="211"/>
      <c r="AF113" s="211"/>
      <c r="AR113" s="211"/>
      <c r="AS113" s="212"/>
      <c r="AT113" s="211"/>
      <c r="AU113" s="211"/>
      <c r="AV113" s="211"/>
      <c r="AW113" s="211"/>
      <c r="AX113" s="211"/>
      <c r="AY113" s="211"/>
      <c r="BA113" s="211"/>
      <c r="BB113" s="226"/>
      <c r="BD113" s="211"/>
      <c r="BE113" s="211"/>
      <c r="BF113" s="211"/>
      <c r="BG113" s="211"/>
      <c r="BH113" s="211"/>
      <c r="BI113" s="211"/>
      <c r="BL113" s="211"/>
    </row>
    <row r="114" spans="3:64">
      <c r="C114" s="204"/>
      <c r="E114" s="210"/>
      <c r="F114" s="204"/>
      <c r="G114" s="211"/>
      <c r="I114" s="204"/>
      <c r="J114" s="211"/>
      <c r="K114" s="211"/>
      <c r="L114" s="204"/>
      <c r="M114" s="211"/>
      <c r="N114" s="211"/>
      <c r="O114" s="211"/>
      <c r="P114" s="211"/>
      <c r="R114" s="204"/>
      <c r="T114" s="204"/>
      <c r="U114" s="204"/>
      <c r="V114" s="211"/>
      <c r="W114" s="211"/>
      <c r="X114" s="204"/>
      <c r="Y114" s="211"/>
      <c r="Z114" s="211"/>
      <c r="AA114" s="204"/>
      <c r="AB114" s="211"/>
      <c r="AC114" s="211"/>
      <c r="AF114" s="211"/>
      <c r="AR114" s="211"/>
      <c r="AS114" s="212"/>
      <c r="AT114" s="211"/>
      <c r="AU114" s="211"/>
      <c r="AV114" s="211"/>
      <c r="AW114" s="211"/>
      <c r="AX114" s="211"/>
      <c r="AY114" s="211"/>
      <c r="BA114" s="211"/>
      <c r="BB114" s="226"/>
      <c r="BD114" s="211"/>
      <c r="BE114" s="211"/>
      <c r="BF114" s="211"/>
      <c r="BG114" s="211"/>
      <c r="BH114" s="211"/>
      <c r="BI114" s="211"/>
      <c r="BL114" s="211"/>
    </row>
    <row r="115" spans="3:64">
      <c r="C115" s="204"/>
      <c r="E115" s="210"/>
      <c r="F115" s="204"/>
      <c r="G115" s="211"/>
      <c r="I115" s="204"/>
      <c r="J115" s="211"/>
      <c r="K115" s="211"/>
      <c r="L115" s="204"/>
      <c r="M115" s="211"/>
      <c r="N115" s="211"/>
      <c r="O115" s="211"/>
      <c r="P115" s="211"/>
      <c r="R115" s="204"/>
      <c r="T115" s="204"/>
      <c r="U115" s="204"/>
      <c r="V115" s="211"/>
      <c r="W115" s="211"/>
      <c r="X115" s="204"/>
      <c r="Y115" s="211"/>
      <c r="Z115" s="211"/>
      <c r="AA115" s="204"/>
      <c r="AB115" s="211"/>
      <c r="AC115" s="211"/>
      <c r="AF115" s="211"/>
      <c r="AR115" s="211"/>
      <c r="AS115" s="212"/>
      <c r="AT115" s="211"/>
      <c r="AU115" s="211"/>
      <c r="AV115" s="211"/>
      <c r="AW115" s="211"/>
      <c r="AX115" s="211"/>
      <c r="AY115" s="211"/>
      <c r="BA115" s="211"/>
      <c r="BB115" s="226"/>
      <c r="BD115" s="211"/>
      <c r="BE115" s="211"/>
      <c r="BF115" s="211"/>
      <c r="BG115" s="211"/>
      <c r="BH115" s="211"/>
      <c r="BI115" s="211"/>
      <c r="BL115" s="211"/>
    </row>
    <row r="116" spans="3:64">
      <c r="C116" s="204"/>
      <c r="E116" s="210"/>
      <c r="F116" s="204"/>
      <c r="G116" s="211"/>
      <c r="I116" s="204"/>
      <c r="J116" s="211"/>
      <c r="K116" s="211"/>
      <c r="L116" s="204"/>
      <c r="M116" s="211"/>
      <c r="N116" s="211"/>
      <c r="O116" s="211"/>
      <c r="P116" s="211"/>
      <c r="R116" s="204"/>
      <c r="T116" s="204"/>
      <c r="U116" s="204"/>
      <c r="V116" s="211"/>
      <c r="W116" s="211"/>
      <c r="X116" s="204"/>
      <c r="Y116" s="211"/>
      <c r="Z116" s="211"/>
      <c r="AA116" s="204"/>
      <c r="AB116" s="211"/>
      <c r="AC116" s="211"/>
      <c r="AF116" s="211"/>
      <c r="AR116" s="211"/>
      <c r="AS116" s="212"/>
      <c r="AT116" s="211"/>
      <c r="AU116" s="211"/>
      <c r="AV116" s="211"/>
      <c r="AW116" s="211"/>
      <c r="AX116" s="211"/>
      <c r="AY116" s="211"/>
      <c r="BA116" s="211"/>
      <c r="BB116" s="226"/>
      <c r="BD116" s="211"/>
      <c r="BE116" s="211"/>
      <c r="BF116" s="211"/>
      <c r="BG116" s="211"/>
      <c r="BH116" s="211"/>
      <c r="BI116" s="211"/>
      <c r="BL116" s="211"/>
    </row>
    <row r="117" spans="3:64">
      <c r="C117" s="204"/>
      <c r="E117" s="210"/>
      <c r="F117" s="204"/>
      <c r="G117" s="211"/>
      <c r="I117" s="204"/>
      <c r="J117" s="211"/>
      <c r="K117" s="211"/>
      <c r="L117" s="204"/>
      <c r="M117" s="211"/>
      <c r="N117" s="211"/>
      <c r="O117" s="211"/>
      <c r="P117" s="211"/>
      <c r="R117" s="204"/>
      <c r="T117" s="204"/>
      <c r="U117" s="204"/>
      <c r="V117" s="211"/>
      <c r="W117" s="211"/>
      <c r="X117" s="204"/>
      <c r="Y117" s="211"/>
      <c r="Z117" s="211"/>
      <c r="AA117" s="204"/>
      <c r="AB117" s="211"/>
      <c r="AC117" s="211"/>
      <c r="AF117" s="211"/>
      <c r="AR117" s="211"/>
      <c r="AS117" s="212"/>
      <c r="AT117" s="211"/>
      <c r="AU117" s="211"/>
      <c r="AV117" s="211"/>
      <c r="AW117" s="211"/>
      <c r="AX117" s="211"/>
      <c r="AY117" s="211"/>
      <c r="BA117" s="211"/>
      <c r="BB117" s="226"/>
      <c r="BD117" s="211"/>
      <c r="BE117" s="211"/>
      <c r="BF117" s="211"/>
      <c r="BG117" s="211"/>
      <c r="BH117" s="211"/>
      <c r="BI117" s="211"/>
      <c r="BL117" s="211"/>
    </row>
    <row r="118" spans="3:64">
      <c r="C118" s="204"/>
      <c r="E118" s="210"/>
      <c r="F118" s="204"/>
      <c r="G118" s="211"/>
      <c r="I118" s="204"/>
      <c r="J118" s="211"/>
      <c r="K118" s="211"/>
      <c r="L118" s="204"/>
      <c r="M118" s="211"/>
      <c r="N118" s="211"/>
      <c r="O118" s="211"/>
      <c r="P118" s="211"/>
      <c r="R118" s="204"/>
      <c r="T118" s="204"/>
      <c r="U118" s="204"/>
      <c r="V118" s="211"/>
      <c r="W118" s="211"/>
      <c r="X118" s="204"/>
      <c r="Y118" s="211"/>
      <c r="Z118" s="211"/>
      <c r="AA118" s="204"/>
      <c r="AB118" s="211"/>
      <c r="AC118" s="211"/>
      <c r="AF118" s="211"/>
      <c r="AR118" s="211"/>
      <c r="AS118" s="212"/>
      <c r="AT118" s="211"/>
      <c r="AU118" s="211"/>
      <c r="AV118" s="211"/>
      <c r="AW118" s="211"/>
      <c r="AX118" s="211"/>
      <c r="AY118" s="211"/>
      <c r="BA118" s="211"/>
      <c r="BB118" s="226"/>
      <c r="BD118" s="211"/>
      <c r="BE118" s="211"/>
      <c r="BF118" s="211"/>
      <c r="BG118" s="211"/>
      <c r="BH118" s="211"/>
      <c r="BI118" s="211"/>
      <c r="BL118" s="211"/>
    </row>
    <row r="119" spans="3:64">
      <c r="C119" s="204"/>
      <c r="E119" s="210"/>
      <c r="F119" s="204"/>
      <c r="G119" s="211"/>
      <c r="I119" s="204"/>
      <c r="J119" s="211"/>
      <c r="K119" s="211"/>
      <c r="L119" s="204"/>
      <c r="M119" s="211"/>
      <c r="N119" s="211"/>
      <c r="O119" s="211"/>
      <c r="P119" s="211"/>
      <c r="R119" s="204"/>
      <c r="T119" s="204"/>
      <c r="U119" s="204"/>
      <c r="V119" s="211"/>
      <c r="W119" s="211"/>
      <c r="X119" s="204"/>
      <c r="Y119" s="211"/>
      <c r="Z119" s="211"/>
      <c r="AA119" s="204"/>
      <c r="AB119" s="211"/>
      <c r="AC119" s="211"/>
      <c r="AF119" s="211"/>
      <c r="AR119" s="211"/>
      <c r="AS119" s="212"/>
      <c r="AT119" s="211"/>
      <c r="AU119" s="211"/>
      <c r="AV119" s="211"/>
      <c r="AW119" s="211"/>
      <c r="AX119" s="211"/>
      <c r="AY119" s="211"/>
      <c r="BA119" s="211"/>
      <c r="BB119" s="226"/>
      <c r="BD119" s="211"/>
      <c r="BE119" s="211"/>
      <c r="BF119" s="211"/>
      <c r="BG119" s="211"/>
      <c r="BH119" s="211"/>
      <c r="BI119" s="211"/>
      <c r="BL119" s="211"/>
    </row>
    <row r="120" spans="3:64">
      <c r="C120" s="204"/>
      <c r="E120" s="210"/>
      <c r="F120" s="204"/>
      <c r="G120" s="211"/>
      <c r="I120" s="204"/>
      <c r="J120" s="211"/>
      <c r="K120" s="211"/>
      <c r="L120" s="204"/>
      <c r="M120" s="211"/>
      <c r="N120" s="211"/>
      <c r="O120" s="211"/>
      <c r="P120" s="211"/>
      <c r="R120" s="204"/>
      <c r="T120" s="204"/>
      <c r="U120" s="204"/>
      <c r="V120" s="211"/>
      <c r="W120" s="211"/>
      <c r="X120" s="204"/>
      <c r="Y120" s="211"/>
      <c r="Z120" s="211"/>
      <c r="AA120" s="204"/>
      <c r="AB120" s="211"/>
      <c r="AC120" s="211"/>
      <c r="AF120" s="211"/>
      <c r="AR120" s="211"/>
      <c r="AS120" s="212"/>
      <c r="AT120" s="211"/>
      <c r="AU120" s="211"/>
      <c r="AV120" s="211"/>
      <c r="AW120" s="211"/>
      <c r="AX120" s="211"/>
      <c r="AY120" s="211"/>
      <c r="BA120" s="211"/>
      <c r="BB120" s="226"/>
      <c r="BD120" s="211"/>
      <c r="BE120" s="211"/>
      <c r="BF120" s="211"/>
      <c r="BG120" s="211"/>
      <c r="BH120" s="211"/>
      <c r="BI120" s="211"/>
      <c r="BL120" s="211"/>
    </row>
    <row r="121" spans="3:64">
      <c r="C121" s="204"/>
      <c r="E121" s="210"/>
      <c r="F121" s="204"/>
      <c r="G121" s="211"/>
      <c r="I121" s="204"/>
      <c r="J121" s="211"/>
      <c r="K121" s="211"/>
      <c r="L121" s="204"/>
      <c r="M121" s="211"/>
      <c r="N121" s="211"/>
      <c r="O121" s="211"/>
      <c r="P121" s="211"/>
      <c r="R121" s="204"/>
      <c r="T121" s="204"/>
      <c r="U121" s="204"/>
      <c r="V121" s="211"/>
      <c r="W121" s="211"/>
      <c r="X121" s="204"/>
      <c r="Y121" s="211"/>
      <c r="Z121" s="211"/>
      <c r="AA121" s="204"/>
      <c r="AB121" s="211"/>
      <c r="AC121" s="211"/>
      <c r="AF121" s="211"/>
      <c r="AR121" s="211"/>
      <c r="AS121" s="212"/>
      <c r="AT121" s="211"/>
      <c r="AU121" s="211"/>
      <c r="AV121" s="211"/>
      <c r="AW121" s="211"/>
      <c r="AX121" s="211"/>
      <c r="AY121" s="211"/>
      <c r="BA121" s="211"/>
      <c r="BB121" s="226"/>
      <c r="BD121" s="211"/>
      <c r="BE121" s="211"/>
      <c r="BF121" s="211"/>
      <c r="BG121" s="211"/>
      <c r="BH121" s="211"/>
      <c r="BI121" s="211"/>
      <c r="BL121" s="211"/>
    </row>
    <row r="122" spans="3:64">
      <c r="C122" s="204"/>
      <c r="E122" s="210"/>
      <c r="F122" s="204"/>
      <c r="G122" s="211"/>
      <c r="I122" s="204"/>
      <c r="J122" s="211"/>
      <c r="K122" s="211"/>
      <c r="L122" s="204"/>
      <c r="M122" s="211"/>
      <c r="N122" s="211"/>
      <c r="O122" s="211"/>
      <c r="P122" s="211"/>
      <c r="R122" s="204"/>
      <c r="T122" s="204"/>
      <c r="U122" s="204"/>
      <c r="V122" s="211"/>
      <c r="W122" s="211"/>
      <c r="X122" s="204"/>
      <c r="Y122" s="211"/>
      <c r="Z122" s="211"/>
      <c r="AA122" s="204"/>
      <c r="AB122" s="211"/>
      <c r="AC122" s="211"/>
      <c r="AF122" s="211"/>
      <c r="AR122" s="211"/>
      <c r="AS122" s="212"/>
      <c r="AT122" s="211"/>
      <c r="AU122" s="211"/>
      <c r="AV122" s="211"/>
      <c r="AW122" s="211"/>
      <c r="AX122" s="211"/>
      <c r="AY122" s="211"/>
      <c r="BA122" s="211"/>
      <c r="BB122" s="226"/>
      <c r="BD122" s="211"/>
      <c r="BE122" s="211"/>
      <c r="BF122" s="211"/>
      <c r="BG122" s="211"/>
      <c r="BH122" s="211"/>
      <c r="BI122" s="211"/>
      <c r="BL122" s="211"/>
    </row>
    <row r="123" spans="3:64">
      <c r="C123" s="204"/>
      <c r="E123" s="210"/>
      <c r="F123" s="204"/>
      <c r="G123" s="211"/>
      <c r="I123" s="204"/>
      <c r="J123" s="211"/>
      <c r="K123" s="211"/>
      <c r="L123" s="204"/>
      <c r="M123" s="211"/>
      <c r="N123" s="211"/>
      <c r="O123" s="211"/>
      <c r="P123" s="211"/>
      <c r="R123" s="204"/>
      <c r="T123" s="204"/>
      <c r="U123" s="204"/>
      <c r="V123" s="211"/>
      <c r="W123" s="211"/>
      <c r="X123" s="204"/>
      <c r="Y123" s="211"/>
      <c r="Z123" s="211"/>
      <c r="AA123" s="204"/>
      <c r="AB123" s="211"/>
      <c r="AC123" s="211"/>
      <c r="AF123" s="211"/>
      <c r="AR123" s="211"/>
      <c r="AS123" s="212"/>
      <c r="AT123" s="211"/>
      <c r="AU123" s="211"/>
      <c r="AV123" s="211"/>
      <c r="AW123" s="211"/>
      <c r="AX123" s="211"/>
      <c r="AY123" s="211"/>
      <c r="BA123" s="211"/>
      <c r="BB123" s="226"/>
      <c r="BD123" s="211"/>
      <c r="BE123" s="211"/>
      <c r="BF123" s="211"/>
      <c r="BG123" s="211"/>
      <c r="BH123" s="211"/>
      <c r="BI123" s="211"/>
      <c r="BL123" s="211"/>
    </row>
    <row r="124" spans="3:64">
      <c r="C124" s="204"/>
      <c r="E124" s="210"/>
      <c r="F124" s="204"/>
      <c r="G124" s="211"/>
      <c r="I124" s="204"/>
      <c r="J124" s="211"/>
      <c r="K124" s="211"/>
      <c r="L124" s="204"/>
      <c r="M124" s="211"/>
      <c r="N124" s="211"/>
      <c r="O124" s="211"/>
      <c r="P124" s="211"/>
      <c r="R124" s="204"/>
      <c r="T124" s="204"/>
      <c r="U124" s="204"/>
      <c r="V124" s="211"/>
      <c r="W124" s="211"/>
      <c r="X124" s="204"/>
      <c r="Y124" s="211"/>
      <c r="Z124" s="211"/>
      <c r="AA124" s="204"/>
      <c r="AB124" s="211"/>
      <c r="AC124" s="211"/>
      <c r="AF124" s="211"/>
      <c r="AR124" s="211"/>
      <c r="AS124" s="212"/>
      <c r="AT124" s="211"/>
      <c r="AU124" s="211"/>
      <c r="AV124" s="211"/>
      <c r="AW124" s="211"/>
      <c r="AX124" s="211"/>
      <c r="AY124" s="211"/>
      <c r="BA124" s="211"/>
      <c r="BB124" s="226"/>
      <c r="BD124" s="211"/>
      <c r="BE124" s="211"/>
      <c r="BF124" s="211"/>
      <c r="BG124" s="211"/>
      <c r="BH124" s="211"/>
      <c r="BI124" s="211"/>
      <c r="BL124" s="211"/>
    </row>
    <row r="125" spans="3:64">
      <c r="C125" s="204"/>
      <c r="E125" s="210"/>
      <c r="F125" s="204"/>
      <c r="G125" s="211"/>
      <c r="I125" s="204"/>
      <c r="J125" s="211"/>
      <c r="K125" s="211"/>
      <c r="L125" s="204"/>
      <c r="M125" s="211"/>
      <c r="N125" s="211"/>
      <c r="O125" s="211"/>
      <c r="P125" s="211"/>
      <c r="R125" s="204"/>
      <c r="T125" s="204"/>
      <c r="U125" s="204"/>
      <c r="V125" s="211"/>
      <c r="W125" s="211"/>
      <c r="X125" s="204"/>
      <c r="Y125" s="211"/>
      <c r="Z125" s="211"/>
      <c r="AA125" s="204"/>
      <c r="AB125" s="211"/>
      <c r="AC125" s="211"/>
      <c r="AF125" s="211"/>
      <c r="AR125" s="211"/>
      <c r="AS125" s="212"/>
      <c r="AT125" s="211"/>
      <c r="AU125" s="211"/>
      <c r="AV125" s="211"/>
      <c r="AW125" s="211"/>
      <c r="AX125" s="211"/>
      <c r="AY125" s="211"/>
      <c r="BA125" s="211"/>
      <c r="BB125" s="226"/>
      <c r="BD125" s="211"/>
      <c r="BE125" s="211"/>
      <c r="BF125" s="211"/>
      <c r="BG125" s="211"/>
      <c r="BH125" s="211"/>
      <c r="BI125" s="211"/>
      <c r="BL125" s="211"/>
    </row>
    <row r="126" spans="3:64">
      <c r="C126" s="204"/>
      <c r="E126" s="210"/>
      <c r="F126" s="204"/>
      <c r="G126" s="211"/>
      <c r="I126" s="204"/>
      <c r="J126" s="211"/>
      <c r="K126" s="211"/>
      <c r="L126" s="204"/>
      <c r="M126" s="211"/>
      <c r="N126" s="211"/>
      <c r="O126" s="211"/>
      <c r="P126" s="211"/>
      <c r="R126" s="204"/>
      <c r="T126" s="204"/>
      <c r="U126" s="204"/>
      <c r="V126" s="211"/>
      <c r="W126" s="211"/>
      <c r="X126" s="204"/>
      <c r="Y126" s="211"/>
      <c r="Z126" s="211"/>
      <c r="AA126" s="204"/>
      <c r="AB126" s="211"/>
      <c r="AC126" s="211"/>
      <c r="AF126" s="211"/>
      <c r="AR126" s="211"/>
      <c r="AS126" s="212"/>
      <c r="AT126" s="211"/>
      <c r="AU126" s="211"/>
      <c r="AV126" s="211"/>
      <c r="AW126" s="211"/>
      <c r="AX126" s="211"/>
      <c r="AY126" s="211"/>
      <c r="BA126" s="211"/>
      <c r="BB126" s="226"/>
      <c r="BD126" s="211"/>
      <c r="BE126" s="211"/>
      <c r="BF126" s="211"/>
      <c r="BG126" s="211"/>
      <c r="BH126" s="211"/>
      <c r="BI126" s="211"/>
      <c r="BL126" s="211"/>
    </row>
    <row r="127" spans="3:64">
      <c r="C127" s="204"/>
      <c r="E127" s="210"/>
      <c r="F127" s="204"/>
      <c r="G127" s="211"/>
      <c r="I127" s="204"/>
      <c r="J127" s="211"/>
      <c r="K127" s="211"/>
      <c r="L127" s="204"/>
      <c r="M127" s="211"/>
      <c r="N127" s="211"/>
      <c r="O127" s="211"/>
      <c r="P127" s="211"/>
      <c r="R127" s="204"/>
      <c r="T127" s="204"/>
      <c r="U127" s="204"/>
      <c r="V127" s="211"/>
      <c r="W127" s="211"/>
      <c r="X127" s="204"/>
      <c r="Y127" s="211"/>
      <c r="Z127" s="211"/>
      <c r="AA127" s="204"/>
      <c r="AB127" s="211"/>
      <c r="AC127" s="211"/>
      <c r="AF127" s="211"/>
      <c r="AR127" s="211"/>
      <c r="AS127" s="212"/>
      <c r="AT127" s="211"/>
      <c r="AU127" s="211"/>
      <c r="AV127" s="211"/>
      <c r="AW127" s="211"/>
      <c r="AX127" s="211"/>
      <c r="AY127" s="211"/>
      <c r="BA127" s="211"/>
      <c r="BB127" s="226"/>
      <c r="BD127" s="211"/>
      <c r="BE127" s="211"/>
      <c r="BF127" s="211"/>
      <c r="BG127" s="211"/>
      <c r="BH127" s="211"/>
      <c r="BI127" s="211"/>
      <c r="BL127" s="211"/>
    </row>
    <row r="128" spans="3:64">
      <c r="C128" s="204"/>
      <c r="E128" s="210"/>
      <c r="F128" s="204"/>
      <c r="G128" s="211"/>
      <c r="I128" s="204"/>
      <c r="J128" s="211"/>
      <c r="K128" s="211"/>
      <c r="L128" s="204"/>
      <c r="M128" s="211"/>
      <c r="N128" s="211"/>
      <c r="O128" s="211"/>
      <c r="P128" s="211"/>
      <c r="R128" s="204"/>
      <c r="T128" s="204"/>
      <c r="U128" s="204"/>
      <c r="V128" s="211"/>
      <c r="W128" s="211"/>
      <c r="X128" s="204"/>
      <c r="Y128" s="211"/>
      <c r="Z128" s="211"/>
      <c r="AA128" s="204"/>
      <c r="AB128" s="211"/>
      <c r="AC128" s="211"/>
      <c r="AF128" s="211"/>
      <c r="AR128" s="211"/>
      <c r="AS128" s="212"/>
      <c r="AT128" s="211"/>
      <c r="AU128" s="211"/>
      <c r="AV128" s="211"/>
      <c r="AW128" s="211"/>
      <c r="AX128" s="211"/>
      <c r="AY128" s="211"/>
      <c r="BA128" s="211"/>
      <c r="BB128" s="226"/>
      <c r="BD128" s="211"/>
      <c r="BE128" s="211"/>
      <c r="BF128" s="211"/>
      <c r="BG128" s="211"/>
      <c r="BH128" s="211"/>
      <c r="BI128" s="211"/>
      <c r="BL128" s="211"/>
    </row>
    <row r="129" spans="3:64">
      <c r="C129" s="204"/>
      <c r="E129" s="210"/>
      <c r="F129" s="204"/>
      <c r="G129" s="211"/>
      <c r="I129" s="204"/>
      <c r="J129" s="211"/>
      <c r="K129" s="211"/>
      <c r="L129" s="204"/>
      <c r="M129" s="211"/>
      <c r="N129" s="211"/>
      <c r="O129" s="211"/>
      <c r="P129" s="211"/>
      <c r="R129" s="204"/>
      <c r="T129" s="204"/>
      <c r="U129" s="204"/>
      <c r="V129" s="211"/>
      <c r="W129" s="211"/>
      <c r="X129" s="204"/>
      <c r="Y129" s="211"/>
      <c r="Z129" s="211"/>
      <c r="AA129" s="204"/>
      <c r="AB129" s="211"/>
      <c r="AC129" s="211"/>
      <c r="AF129" s="211"/>
      <c r="AR129" s="211"/>
      <c r="AS129" s="212"/>
      <c r="AT129" s="211"/>
      <c r="AU129" s="211"/>
      <c r="AV129" s="211"/>
      <c r="AW129" s="211"/>
      <c r="AX129" s="211"/>
      <c r="AY129" s="211"/>
      <c r="BA129" s="211"/>
      <c r="BB129" s="226"/>
      <c r="BD129" s="211"/>
      <c r="BE129" s="211"/>
      <c r="BF129" s="211"/>
      <c r="BG129" s="211"/>
      <c r="BH129" s="211"/>
      <c r="BI129" s="211"/>
      <c r="BL129" s="211"/>
    </row>
    <row r="130" spans="3:64">
      <c r="C130" s="204"/>
      <c r="E130" s="210"/>
      <c r="F130" s="204"/>
      <c r="G130" s="211"/>
      <c r="I130" s="204"/>
      <c r="J130" s="211"/>
      <c r="K130" s="211"/>
      <c r="L130" s="204"/>
      <c r="M130" s="211"/>
      <c r="N130" s="211"/>
      <c r="O130" s="211"/>
      <c r="P130" s="211"/>
      <c r="R130" s="204"/>
      <c r="T130" s="204"/>
      <c r="U130" s="204"/>
      <c r="V130" s="211"/>
      <c r="W130" s="211"/>
      <c r="X130" s="204"/>
      <c r="Y130" s="211"/>
      <c r="Z130" s="211"/>
      <c r="AA130" s="204"/>
      <c r="AB130" s="211"/>
      <c r="AC130" s="211"/>
      <c r="AF130" s="211"/>
      <c r="AR130" s="211"/>
      <c r="AS130" s="212"/>
      <c r="AT130" s="211"/>
      <c r="AU130" s="211"/>
      <c r="AV130" s="211"/>
      <c r="AW130" s="211"/>
      <c r="AX130" s="211"/>
      <c r="AY130" s="211"/>
      <c r="BA130" s="211"/>
      <c r="BB130" s="226"/>
      <c r="BD130" s="211"/>
      <c r="BE130" s="211"/>
      <c r="BF130" s="211"/>
      <c r="BG130" s="211"/>
      <c r="BH130" s="211"/>
      <c r="BI130" s="211"/>
      <c r="BL130" s="211"/>
    </row>
    <row r="131" spans="3:64">
      <c r="C131" s="204"/>
      <c r="E131" s="210"/>
      <c r="F131" s="204"/>
      <c r="G131" s="211"/>
      <c r="I131" s="204"/>
      <c r="J131" s="211"/>
      <c r="K131" s="211"/>
      <c r="L131" s="204"/>
      <c r="M131" s="211"/>
      <c r="N131" s="211"/>
      <c r="O131" s="211"/>
      <c r="P131" s="211"/>
      <c r="R131" s="204"/>
      <c r="T131" s="204"/>
      <c r="U131" s="204"/>
      <c r="V131" s="211"/>
      <c r="W131" s="211"/>
      <c r="X131" s="204"/>
      <c r="Y131" s="211"/>
      <c r="Z131" s="211"/>
      <c r="AA131" s="204"/>
      <c r="AB131" s="211"/>
      <c r="AC131" s="211"/>
      <c r="AF131" s="211"/>
      <c r="AR131" s="211"/>
      <c r="AS131" s="212"/>
      <c r="AT131" s="211"/>
      <c r="AU131" s="211"/>
      <c r="AV131" s="211"/>
      <c r="AW131" s="211"/>
      <c r="AX131" s="211"/>
      <c r="AY131" s="211"/>
      <c r="BA131" s="211"/>
      <c r="BB131" s="226"/>
      <c r="BD131" s="211"/>
      <c r="BE131" s="211"/>
      <c r="BF131" s="211"/>
      <c r="BG131" s="211"/>
      <c r="BH131" s="211"/>
      <c r="BI131" s="211"/>
      <c r="BL131" s="211"/>
    </row>
    <row r="132" spans="3:64">
      <c r="C132" s="204"/>
      <c r="E132" s="210"/>
      <c r="F132" s="204"/>
      <c r="G132" s="211"/>
      <c r="I132" s="204"/>
      <c r="J132" s="211"/>
      <c r="K132" s="211"/>
      <c r="L132" s="204"/>
      <c r="M132" s="211"/>
      <c r="N132" s="211"/>
      <c r="O132" s="211"/>
      <c r="P132" s="211"/>
      <c r="R132" s="204"/>
      <c r="T132" s="204"/>
      <c r="U132" s="204"/>
      <c r="V132" s="211"/>
      <c r="W132" s="211"/>
      <c r="X132" s="204"/>
      <c r="Y132" s="211"/>
      <c r="Z132" s="211"/>
      <c r="AA132" s="204"/>
      <c r="AB132" s="211"/>
      <c r="AC132" s="211"/>
      <c r="AF132" s="211"/>
      <c r="AR132" s="211"/>
      <c r="AS132" s="212"/>
      <c r="AT132" s="211"/>
      <c r="AU132" s="211"/>
      <c r="AV132" s="211"/>
      <c r="AW132" s="211"/>
      <c r="AX132" s="211"/>
      <c r="AY132" s="211"/>
      <c r="BA132" s="211"/>
      <c r="BB132" s="226"/>
      <c r="BD132" s="211"/>
      <c r="BE132" s="211"/>
      <c r="BF132" s="211"/>
      <c r="BG132" s="211"/>
      <c r="BH132" s="211"/>
      <c r="BI132" s="211"/>
      <c r="BL132" s="211"/>
    </row>
    <row r="133" spans="3:64">
      <c r="C133" s="204"/>
      <c r="E133" s="210"/>
      <c r="F133" s="204"/>
      <c r="G133" s="211"/>
      <c r="I133" s="204"/>
      <c r="J133" s="211"/>
      <c r="K133" s="211"/>
      <c r="L133" s="204"/>
      <c r="M133" s="211"/>
      <c r="N133" s="211"/>
      <c r="O133" s="211"/>
      <c r="P133" s="211"/>
      <c r="R133" s="204"/>
      <c r="T133" s="204"/>
      <c r="U133" s="204"/>
      <c r="V133" s="211"/>
      <c r="W133" s="211"/>
      <c r="X133" s="204"/>
      <c r="Y133" s="211"/>
      <c r="Z133" s="211"/>
      <c r="AA133" s="204"/>
      <c r="AB133" s="211"/>
      <c r="AC133" s="211"/>
      <c r="AF133" s="211"/>
      <c r="AR133" s="211"/>
      <c r="AS133" s="212"/>
      <c r="AT133" s="211"/>
      <c r="AU133" s="211"/>
      <c r="AV133" s="211"/>
      <c r="AW133" s="211"/>
      <c r="AX133" s="211"/>
      <c r="AY133" s="211"/>
      <c r="BA133" s="211"/>
      <c r="BB133" s="226"/>
      <c r="BD133" s="211"/>
      <c r="BE133" s="211"/>
      <c r="BF133" s="211"/>
      <c r="BG133" s="211"/>
      <c r="BH133" s="211"/>
      <c r="BI133" s="211"/>
      <c r="BL133" s="211"/>
    </row>
    <row r="134" spans="3:64">
      <c r="C134" s="204"/>
      <c r="E134" s="210"/>
      <c r="F134" s="204"/>
      <c r="G134" s="211"/>
      <c r="I134" s="204"/>
      <c r="J134" s="211"/>
      <c r="K134" s="211"/>
      <c r="L134" s="204"/>
      <c r="M134" s="211"/>
      <c r="N134" s="211"/>
      <c r="O134" s="211"/>
      <c r="P134" s="211"/>
      <c r="R134" s="204"/>
      <c r="T134" s="204"/>
      <c r="U134" s="204"/>
      <c r="V134" s="211"/>
      <c r="W134" s="211"/>
      <c r="X134" s="204"/>
      <c r="Y134" s="211"/>
      <c r="Z134" s="211"/>
      <c r="AA134" s="204"/>
      <c r="AB134" s="211"/>
      <c r="AC134" s="211"/>
      <c r="AF134" s="211"/>
      <c r="AR134" s="211"/>
      <c r="AS134" s="212"/>
      <c r="AT134" s="211"/>
      <c r="AU134" s="211"/>
      <c r="AV134" s="211"/>
      <c r="AW134" s="211"/>
      <c r="AX134" s="211"/>
      <c r="AY134" s="211"/>
      <c r="BA134" s="211"/>
      <c r="BB134" s="226"/>
      <c r="BD134" s="211"/>
      <c r="BE134" s="211"/>
      <c r="BF134" s="211"/>
      <c r="BG134" s="211"/>
      <c r="BH134" s="211"/>
      <c r="BI134" s="211"/>
      <c r="BL134" s="211"/>
    </row>
    <row r="135" spans="3:64">
      <c r="C135" s="204"/>
      <c r="E135" s="210"/>
      <c r="F135" s="204"/>
      <c r="G135" s="211"/>
      <c r="I135" s="204"/>
      <c r="J135" s="211"/>
      <c r="K135" s="211"/>
      <c r="L135" s="204"/>
      <c r="M135" s="211"/>
      <c r="N135" s="211"/>
      <c r="O135" s="211"/>
      <c r="P135" s="211"/>
      <c r="R135" s="204"/>
      <c r="T135" s="204"/>
      <c r="U135" s="204"/>
      <c r="V135" s="211"/>
      <c r="W135" s="211"/>
      <c r="X135" s="204"/>
      <c r="Y135" s="211"/>
      <c r="Z135" s="211"/>
      <c r="AA135" s="204"/>
      <c r="AB135" s="211"/>
      <c r="AC135" s="211"/>
      <c r="AF135" s="211"/>
      <c r="AR135" s="211"/>
      <c r="AS135" s="212"/>
      <c r="AT135" s="211"/>
      <c r="AU135" s="211"/>
      <c r="AV135" s="211"/>
      <c r="AW135" s="211"/>
      <c r="AX135" s="211"/>
      <c r="AY135" s="211"/>
      <c r="BA135" s="211"/>
      <c r="BB135" s="226"/>
      <c r="BD135" s="211"/>
      <c r="BE135" s="211"/>
      <c r="BF135" s="211"/>
      <c r="BG135" s="211"/>
      <c r="BH135" s="211"/>
      <c r="BI135" s="211"/>
      <c r="BL135" s="211"/>
    </row>
    <row r="136" spans="3:64">
      <c r="C136" s="204"/>
      <c r="E136" s="210"/>
      <c r="F136" s="204"/>
      <c r="G136" s="211"/>
      <c r="I136" s="204"/>
      <c r="J136" s="211"/>
      <c r="K136" s="211"/>
      <c r="L136" s="204"/>
      <c r="M136" s="211"/>
      <c r="N136" s="211"/>
      <c r="O136" s="211"/>
      <c r="P136" s="211"/>
      <c r="R136" s="204"/>
      <c r="T136" s="204"/>
      <c r="U136" s="204"/>
      <c r="V136" s="211"/>
      <c r="W136" s="211"/>
      <c r="X136" s="204"/>
      <c r="Y136" s="211"/>
      <c r="Z136" s="211"/>
      <c r="AA136" s="204"/>
      <c r="AB136" s="211"/>
      <c r="AC136" s="211"/>
      <c r="AF136" s="211"/>
      <c r="AR136" s="211"/>
      <c r="AS136" s="212"/>
      <c r="AT136" s="211"/>
      <c r="AU136" s="211"/>
      <c r="AV136" s="211"/>
      <c r="AW136" s="211"/>
      <c r="AX136" s="211"/>
      <c r="AY136" s="211"/>
      <c r="BA136" s="211"/>
      <c r="BB136" s="226"/>
      <c r="BD136" s="211"/>
      <c r="BE136" s="211"/>
      <c r="BF136" s="211"/>
      <c r="BG136" s="211"/>
      <c r="BH136" s="211"/>
      <c r="BI136" s="211"/>
      <c r="BL136" s="211"/>
    </row>
    <row r="137" spans="3:64">
      <c r="C137" s="204"/>
      <c r="E137" s="210"/>
      <c r="F137" s="204"/>
      <c r="G137" s="211"/>
      <c r="I137" s="204"/>
      <c r="J137" s="211"/>
      <c r="K137" s="211"/>
      <c r="L137" s="204"/>
      <c r="M137" s="211"/>
      <c r="N137" s="211"/>
      <c r="O137" s="211"/>
      <c r="P137" s="211"/>
      <c r="R137" s="204"/>
      <c r="T137" s="204"/>
      <c r="U137" s="204"/>
      <c r="V137" s="211"/>
      <c r="W137" s="211"/>
      <c r="X137" s="204"/>
      <c r="Y137" s="211"/>
      <c r="Z137" s="211"/>
      <c r="AA137" s="204"/>
      <c r="AB137" s="211"/>
      <c r="AC137" s="211"/>
      <c r="AF137" s="211"/>
      <c r="AR137" s="211"/>
      <c r="AS137" s="212"/>
      <c r="AT137" s="211"/>
      <c r="AU137" s="211"/>
      <c r="AV137" s="211"/>
      <c r="AW137" s="211"/>
      <c r="AX137" s="211"/>
      <c r="AY137" s="211"/>
      <c r="BA137" s="211"/>
      <c r="BB137" s="226"/>
      <c r="BD137" s="211"/>
      <c r="BE137" s="211"/>
      <c r="BF137" s="211"/>
      <c r="BG137" s="211"/>
      <c r="BH137" s="211"/>
      <c r="BI137" s="211"/>
      <c r="BL137" s="211"/>
    </row>
    <row r="138" spans="3:64">
      <c r="C138" s="204"/>
      <c r="E138" s="210"/>
      <c r="F138" s="204"/>
      <c r="G138" s="211"/>
      <c r="I138" s="204"/>
      <c r="J138" s="211"/>
      <c r="K138" s="211"/>
      <c r="L138" s="204"/>
      <c r="M138" s="211"/>
      <c r="N138" s="211"/>
      <c r="O138" s="211"/>
      <c r="P138" s="211"/>
      <c r="R138" s="204"/>
      <c r="T138" s="204"/>
      <c r="U138" s="204"/>
      <c r="V138" s="211"/>
      <c r="W138" s="211"/>
      <c r="X138" s="204"/>
      <c r="Y138" s="211"/>
      <c r="Z138" s="211"/>
      <c r="AA138" s="204"/>
      <c r="AB138" s="211"/>
      <c r="AC138" s="211"/>
      <c r="AF138" s="211"/>
      <c r="AR138" s="211"/>
      <c r="AS138" s="212"/>
      <c r="AT138" s="211"/>
      <c r="AU138" s="211"/>
      <c r="AV138" s="211"/>
      <c r="AW138" s="211"/>
      <c r="AX138" s="211"/>
      <c r="AY138" s="211"/>
      <c r="BA138" s="211"/>
      <c r="BB138" s="226"/>
      <c r="BD138" s="211"/>
      <c r="BE138" s="211"/>
      <c r="BF138" s="211"/>
      <c r="BG138" s="211"/>
      <c r="BH138" s="211"/>
      <c r="BI138" s="211"/>
      <c r="BL138" s="211"/>
    </row>
    <row r="139" spans="3:64">
      <c r="C139" s="204"/>
      <c r="E139" s="210"/>
      <c r="F139" s="204"/>
      <c r="G139" s="211"/>
      <c r="I139" s="204"/>
      <c r="J139" s="211"/>
      <c r="K139" s="211"/>
      <c r="L139" s="204"/>
      <c r="M139" s="211"/>
      <c r="N139" s="211"/>
      <c r="O139" s="211"/>
      <c r="P139" s="211"/>
      <c r="R139" s="204"/>
      <c r="T139" s="204"/>
      <c r="U139" s="204"/>
      <c r="V139" s="211"/>
      <c r="W139" s="211"/>
      <c r="X139" s="204"/>
      <c r="Y139" s="211"/>
      <c r="Z139" s="211"/>
      <c r="AA139" s="204"/>
      <c r="AB139" s="211"/>
      <c r="AC139" s="211"/>
      <c r="AF139" s="211"/>
      <c r="AR139" s="211"/>
      <c r="AS139" s="212"/>
      <c r="AT139" s="211"/>
      <c r="AU139" s="211"/>
      <c r="AV139" s="211"/>
      <c r="AW139" s="211"/>
      <c r="AX139" s="211"/>
      <c r="AY139" s="211"/>
      <c r="BA139" s="211"/>
      <c r="BB139" s="226"/>
      <c r="BD139" s="211"/>
      <c r="BE139" s="211"/>
      <c r="BF139" s="211"/>
      <c r="BG139" s="211"/>
      <c r="BH139" s="211"/>
      <c r="BI139" s="211"/>
      <c r="BL139" s="211"/>
    </row>
    <row r="140" spans="3:64">
      <c r="C140" s="204"/>
      <c r="E140" s="210"/>
      <c r="F140" s="204"/>
      <c r="G140" s="211"/>
      <c r="I140" s="204"/>
      <c r="J140" s="211"/>
      <c r="K140" s="211"/>
      <c r="L140" s="204"/>
      <c r="M140" s="211"/>
      <c r="N140" s="211"/>
      <c r="O140" s="211"/>
      <c r="P140" s="211"/>
      <c r="R140" s="204"/>
      <c r="T140" s="204"/>
      <c r="U140" s="204"/>
      <c r="V140" s="211"/>
      <c r="W140" s="211"/>
      <c r="X140" s="204"/>
      <c r="Y140" s="211"/>
      <c r="Z140" s="211"/>
      <c r="AA140" s="204"/>
      <c r="AB140" s="211"/>
      <c r="AC140" s="211"/>
      <c r="AF140" s="211"/>
      <c r="AR140" s="211"/>
      <c r="AS140" s="212"/>
      <c r="AT140" s="211"/>
      <c r="AU140" s="211"/>
      <c r="AV140" s="211"/>
      <c r="AW140" s="211"/>
      <c r="AX140" s="211"/>
      <c r="AY140" s="211"/>
      <c r="BA140" s="211"/>
      <c r="BB140" s="226"/>
      <c r="BD140" s="211"/>
      <c r="BE140" s="211"/>
      <c r="BF140" s="211"/>
      <c r="BG140" s="211"/>
      <c r="BH140" s="211"/>
      <c r="BI140" s="211"/>
      <c r="BL140" s="211"/>
    </row>
    <row r="141" spans="3:64">
      <c r="C141" s="204"/>
      <c r="E141" s="210"/>
      <c r="F141" s="204"/>
      <c r="G141" s="211"/>
      <c r="I141" s="204"/>
      <c r="J141" s="211"/>
      <c r="K141" s="211"/>
      <c r="L141" s="204"/>
      <c r="M141" s="211"/>
      <c r="N141" s="211"/>
      <c r="O141" s="211"/>
      <c r="P141" s="211"/>
      <c r="R141" s="204"/>
      <c r="T141" s="204"/>
      <c r="U141" s="204"/>
      <c r="V141" s="211"/>
      <c r="W141" s="211"/>
      <c r="X141" s="204"/>
      <c r="Y141" s="211"/>
      <c r="Z141" s="211"/>
      <c r="AA141" s="204"/>
      <c r="AB141" s="211"/>
      <c r="AC141" s="211"/>
      <c r="AF141" s="211"/>
      <c r="AR141" s="211"/>
      <c r="AS141" s="212"/>
      <c r="AT141" s="211"/>
      <c r="AU141" s="211"/>
      <c r="AV141" s="211"/>
      <c r="AW141" s="211"/>
      <c r="AX141" s="211"/>
      <c r="AY141" s="211"/>
      <c r="BA141" s="211"/>
      <c r="BB141" s="226"/>
      <c r="BD141" s="211"/>
      <c r="BE141" s="211"/>
      <c r="BF141" s="211"/>
      <c r="BG141" s="211"/>
      <c r="BH141" s="211"/>
      <c r="BI141" s="211"/>
      <c r="BL141" s="211"/>
    </row>
    <row r="142" spans="3:64">
      <c r="C142" s="204"/>
      <c r="E142" s="210"/>
      <c r="F142" s="204"/>
      <c r="G142" s="211"/>
      <c r="I142" s="204"/>
      <c r="J142" s="211"/>
      <c r="K142" s="211"/>
      <c r="L142" s="204"/>
      <c r="M142" s="211"/>
      <c r="N142" s="211"/>
      <c r="O142" s="211"/>
      <c r="P142" s="211"/>
      <c r="R142" s="204"/>
      <c r="T142" s="204"/>
      <c r="U142" s="204"/>
      <c r="V142" s="211"/>
      <c r="W142" s="211"/>
      <c r="X142" s="204"/>
      <c r="Y142" s="211"/>
      <c r="Z142" s="211"/>
      <c r="AA142" s="204"/>
      <c r="AB142" s="211"/>
      <c r="AC142" s="211"/>
      <c r="AF142" s="211"/>
      <c r="AR142" s="211"/>
      <c r="AS142" s="212"/>
      <c r="AT142" s="211"/>
      <c r="AU142" s="211"/>
      <c r="AV142" s="211"/>
      <c r="AW142" s="211"/>
      <c r="AX142" s="211"/>
      <c r="AY142" s="211"/>
      <c r="BA142" s="211"/>
      <c r="BB142" s="226"/>
      <c r="BD142" s="211"/>
      <c r="BE142" s="211"/>
      <c r="BF142" s="211"/>
      <c r="BG142" s="211"/>
      <c r="BH142" s="211"/>
      <c r="BI142" s="211"/>
      <c r="BL142" s="211"/>
    </row>
    <row r="143" spans="3:64">
      <c r="C143" s="204"/>
      <c r="E143" s="210"/>
      <c r="F143" s="204"/>
      <c r="G143" s="211"/>
      <c r="I143" s="204"/>
      <c r="J143" s="211"/>
      <c r="K143" s="211"/>
      <c r="L143" s="204"/>
      <c r="M143" s="211"/>
      <c r="N143" s="211"/>
      <c r="O143" s="211"/>
      <c r="P143" s="211"/>
      <c r="R143" s="204"/>
      <c r="T143" s="204"/>
      <c r="U143" s="204"/>
      <c r="V143" s="211"/>
      <c r="W143" s="211"/>
      <c r="X143" s="204"/>
      <c r="Y143" s="211"/>
      <c r="Z143" s="211"/>
      <c r="AA143" s="204"/>
      <c r="AB143" s="211"/>
      <c r="AC143" s="211"/>
      <c r="AF143" s="211"/>
      <c r="AR143" s="211"/>
      <c r="AS143" s="212"/>
      <c r="AT143" s="211"/>
      <c r="AU143" s="211"/>
      <c r="AV143" s="211"/>
      <c r="AW143" s="211"/>
      <c r="AX143" s="211"/>
      <c r="AY143" s="211"/>
      <c r="BA143" s="211"/>
      <c r="BB143" s="226"/>
      <c r="BD143" s="211"/>
      <c r="BE143" s="211"/>
      <c r="BF143" s="211"/>
      <c r="BG143" s="211"/>
      <c r="BH143" s="211"/>
      <c r="BI143" s="211"/>
      <c r="BL143" s="211"/>
    </row>
    <row r="144" spans="3:64">
      <c r="C144" s="204"/>
      <c r="E144" s="210"/>
      <c r="F144" s="204"/>
      <c r="G144" s="211"/>
      <c r="I144" s="204"/>
      <c r="J144" s="211"/>
      <c r="K144" s="211"/>
      <c r="L144" s="204"/>
      <c r="M144" s="211"/>
      <c r="N144" s="211"/>
      <c r="O144" s="211"/>
      <c r="P144" s="211"/>
      <c r="R144" s="204"/>
      <c r="T144" s="204"/>
      <c r="U144" s="204"/>
      <c r="V144" s="211"/>
      <c r="W144" s="211"/>
      <c r="X144" s="204"/>
      <c r="Y144" s="211"/>
      <c r="Z144" s="211"/>
      <c r="AA144" s="204"/>
      <c r="AB144" s="211"/>
      <c r="AC144" s="211"/>
      <c r="AF144" s="211"/>
      <c r="AR144" s="211"/>
      <c r="AS144" s="212"/>
      <c r="AT144" s="211"/>
      <c r="AU144" s="211"/>
      <c r="AV144" s="211"/>
      <c r="AW144" s="211"/>
      <c r="AX144" s="211"/>
      <c r="AY144" s="211"/>
      <c r="BA144" s="211"/>
      <c r="BB144" s="226"/>
      <c r="BD144" s="211"/>
      <c r="BE144" s="211"/>
      <c r="BF144" s="211"/>
      <c r="BG144" s="211"/>
      <c r="BH144" s="211"/>
      <c r="BI144" s="211"/>
      <c r="BL144" s="211"/>
    </row>
    <row r="145" spans="3:64">
      <c r="C145" s="204"/>
      <c r="E145" s="210"/>
      <c r="F145" s="204"/>
      <c r="G145" s="211"/>
      <c r="I145" s="204"/>
      <c r="J145" s="211"/>
      <c r="K145" s="211"/>
      <c r="L145" s="204"/>
      <c r="M145" s="211"/>
      <c r="N145" s="211"/>
      <c r="O145" s="211"/>
      <c r="P145" s="211"/>
      <c r="R145" s="204"/>
      <c r="T145" s="204"/>
      <c r="U145" s="204"/>
      <c r="V145" s="211"/>
      <c r="W145" s="211"/>
      <c r="X145" s="204"/>
      <c r="Y145" s="211"/>
      <c r="Z145" s="211"/>
      <c r="AA145" s="204"/>
      <c r="AB145" s="211"/>
      <c r="AC145" s="211"/>
      <c r="AF145" s="211"/>
      <c r="AR145" s="211"/>
      <c r="AS145" s="212"/>
      <c r="AT145" s="211"/>
      <c r="AU145" s="211"/>
      <c r="AV145" s="211"/>
      <c r="AW145" s="211"/>
      <c r="AX145" s="211"/>
      <c r="AY145" s="211"/>
      <c r="BA145" s="211"/>
      <c r="BB145" s="226"/>
      <c r="BD145" s="211"/>
      <c r="BE145" s="211"/>
      <c r="BF145" s="211"/>
      <c r="BG145" s="211"/>
      <c r="BH145" s="211"/>
      <c r="BI145" s="211"/>
      <c r="BL145" s="211"/>
    </row>
    <row r="146" spans="3:64">
      <c r="C146" s="204"/>
      <c r="E146" s="210"/>
      <c r="F146" s="204"/>
      <c r="G146" s="211"/>
      <c r="I146" s="204"/>
      <c r="J146" s="211"/>
      <c r="K146" s="211"/>
      <c r="L146" s="204"/>
      <c r="M146" s="211"/>
      <c r="N146" s="211"/>
      <c r="O146" s="211"/>
      <c r="P146" s="211"/>
      <c r="R146" s="204"/>
      <c r="T146" s="204"/>
      <c r="U146" s="204"/>
      <c r="V146" s="211"/>
      <c r="W146" s="211"/>
      <c r="X146" s="204"/>
      <c r="Y146" s="211"/>
      <c r="Z146" s="211"/>
      <c r="AA146" s="204"/>
      <c r="AB146" s="211"/>
      <c r="AC146" s="211"/>
      <c r="AF146" s="211"/>
      <c r="AR146" s="211"/>
      <c r="AS146" s="212"/>
      <c r="AT146" s="211"/>
      <c r="AU146" s="211"/>
      <c r="AV146" s="211"/>
      <c r="AW146" s="211"/>
      <c r="AX146" s="211"/>
      <c r="AY146" s="211"/>
      <c r="BA146" s="211"/>
      <c r="BB146" s="226"/>
      <c r="BD146" s="211"/>
      <c r="BE146" s="211"/>
      <c r="BF146" s="211"/>
      <c r="BG146" s="211"/>
      <c r="BH146" s="211"/>
      <c r="BI146" s="211"/>
      <c r="BL146" s="211"/>
    </row>
    <row r="147" spans="3:64">
      <c r="C147" s="204"/>
      <c r="E147" s="210"/>
      <c r="F147" s="204"/>
      <c r="G147" s="211"/>
      <c r="I147" s="204"/>
      <c r="J147" s="211"/>
      <c r="K147" s="211"/>
      <c r="L147" s="204"/>
      <c r="M147" s="211"/>
      <c r="N147" s="211"/>
      <c r="O147" s="211"/>
      <c r="P147" s="211"/>
      <c r="R147" s="204"/>
      <c r="T147" s="204"/>
      <c r="U147" s="204"/>
      <c r="V147" s="211"/>
      <c r="W147" s="211"/>
      <c r="X147" s="204"/>
      <c r="Y147" s="211"/>
      <c r="Z147" s="211"/>
      <c r="AA147" s="204"/>
      <c r="AB147" s="211"/>
      <c r="AC147" s="211"/>
      <c r="AF147" s="211"/>
      <c r="AR147" s="211"/>
      <c r="AS147" s="212"/>
      <c r="AT147" s="211"/>
      <c r="AU147" s="211"/>
      <c r="AV147" s="211"/>
      <c r="AW147" s="211"/>
      <c r="AX147" s="211"/>
      <c r="AY147" s="211"/>
      <c r="BA147" s="211"/>
      <c r="BB147" s="226"/>
      <c r="BD147" s="211"/>
      <c r="BE147" s="211"/>
      <c r="BF147" s="211"/>
      <c r="BG147" s="211"/>
      <c r="BH147" s="211"/>
      <c r="BI147" s="211"/>
      <c r="BL147" s="211"/>
    </row>
    <row r="148" spans="3:64">
      <c r="C148" s="204"/>
      <c r="E148" s="210"/>
      <c r="F148" s="204"/>
      <c r="G148" s="211"/>
      <c r="I148" s="204"/>
      <c r="J148" s="211"/>
      <c r="K148" s="211"/>
      <c r="L148" s="204"/>
      <c r="M148" s="211"/>
      <c r="N148" s="211"/>
      <c r="O148" s="211"/>
      <c r="P148" s="211"/>
      <c r="R148" s="204"/>
      <c r="T148" s="204"/>
      <c r="U148" s="204"/>
      <c r="V148" s="211"/>
      <c r="W148" s="211"/>
      <c r="X148" s="204"/>
      <c r="Y148" s="211"/>
      <c r="Z148" s="211"/>
      <c r="AA148" s="204"/>
      <c r="AB148" s="211"/>
      <c r="AC148" s="211"/>
      <c r="AF148" s="211"/>
      <c r="AR148" s="211"/>
      <c r="AS148" s="212"/>
      <c r="AT148" s="211"/>
      <c r="AU148" s="211"/>
      <c r="AV148" s="211"/>
      <c r="AW148" s="211"/>
      <c r="AX148" s="211"/>
      <c r="AY148" s="211"/>
      <c r="BA148" s="211"/>
      <c r="BB148" s="226"/>
      <c r="BD148" s="211"/>
      <c r="BE148" s="211"/>
      <c r="BF148" s="211"/>
      <c r="BG148" s="211"/>
      <c r="BH148" s="211"/>
      <c r="BI148" s="211"/>
      <c r="BL148" s="211"/>
    </row>
    <row r="149" spans="3:64">
      <c r="C149" s="204"/>
      <c r="E149" s="210"/>
      <c r="F149" s="204"/>
      <c r="G149" s="211"/>
      <c r="I149" s="204"/>
      <c r="J149" s="211"/>
      <c r="K149" s="211"/>
      <c r="L149" s="204"/>
      <c r="M149" s="211"/>
      <c r="N149" s="211"/>
      <c r="O149" s="211"/>
      <c r="P149" s="211"/>
      <c r="R149" s="204"/>
      <c r="T149" s="204"/>
      <c r="U149" s="204"/>
      <c r="V149" s="211"/>
      <c r="W149" s="211"/>
      <c r="X149" s="204"/>
      <c r="Y149" s="211"/>
      <c r="Z149" s="211"/>
      <c r="AA149" s="204"/>
      <c r="AB149" s="211"/>
      <c r="AC149" s="211"/>
      <c r="AF149" s="211"/>
      <c r="AR149" s="211"/>
      <c r="AS149" s="212"/>
      <c r="AT149" s="211"/>
      <c r="AU149" s="211"/>
      <c r="AV149" s="211"/>
      <c r="AW149" s="211"/>
      <c r="AX149" s="211"/>
      <c r="AY149" s="211"/>
      <c r="BA149" s="211"/>
      <c r="BB149" s="226"/>
      <c r="BD149" s="211"/>
      <c r="BE149" s="211"/>
      <c r="BF149" s="211"/>
      <c r="BG149" s="211"/>
      <c r="BH149" s="211"/>
      <c r="BI149" s="211"/>
      <c r="BL149" s="211"/>
    </row>
    <row r="150" spans="3:64">
      <c r="C150" s="204"/>
      <c r="E150" s="210"/>
      <c r="F150" s="204"/>
      <c r="G150" s="211"/>
      <c r="I150" s="204"/>
      <c r="J150" s="211"/>
      <c r="K150" s="211"/>
      <c r="L150" s="204"/>
      <c r="M150" s="211"/>
      <c r="N150" s="211"/>
      <c r="O150" s="211"/>
      <c r="P150" s="211"/>
      <c r="R150" s="204"/>
      <c r="T150" s="204"/>
      <c r="U150" s="204"/>
      <c r="V150" s="211"/>
      <c r="W150" s="211"/>
      <c r="X150" s="204"/>
      <c r="Y150" s="211"/>
      <c r="Z150" s="211"/>
      <c r="AA150" s="204"/>
      <c r="AB150" s="211"/>
      <c r="AC150" s="211"/>
      <c r="AF150" s="211"/>
      <c r="AR150" s="211"/>
      <c r="AS150" s="212"/>
      <c r="AT150" s="211"/>
      <c r="AU150" s="211"/>
      <c r="AV150" s="211"/>
      <c r="AW150" s="211"/>
      <c r="AX150" s="211"/>
      <c r="AY150" s="211"/>
      <c r="BA150" s="211"/>
      <c r="BB150" s="226"/>
      <c r="BD150" s="211"/>
      <c r="BE150" s="211"/>
      <c r="BF150" s="211"/>
      <c r="BG150" s="211"/>
      <c r="BH150" s="211"/>
      <c r="BI150" s="211"/>
      <c r="BL150" s="211"/>
    </row>
    <row r="151" spans="3:64">
      <c r="C151" s="204"/>
      <c r="E151" s="210"/>
      <c r="F151" s="204"/>
      <c r="G151" s="211"/>
      <c r="I151" s="204"/>
      <c r="J151" s="211"/>
      <c r="K151" s="211"/>
      <c r="L151" s="204"/>
      <c r="M151" s="211"/>
      <c r="N151" s="211"/>
      <c r="O151" s="211"/>
      <c r="P151" s="211"/>
      <c r="R151" s="204"/>
      <c r="T151" s="204"/>
      <c r="U151" s="204"/>
      <c r="V151" s="211"/>
      <c r="W151" s="211"/>
      <c r="X151" s="204"/>
      <c r="Y151" s="211"/>
      <c r="Z151" s="211"/>
      <c r="AA151" s="204"/>
      <c r="AB151" s="211"/>
      <c r="AC151" s="211"/>
      <c r="AF151" s="211"/>
      <c r="AR151" s="211"/>
      <c r="AS151" s="212"/>
      <c r="AT151" s="211"/>
      <c r="AU151" s="211"/>
      <c r="AV151" s="211"/>
      <c r="AW151" s="211"/>
      <c r="AX151" s="211"/>
      <c r="AY151" s="211"/>
      <c r="BA151" s="211"/>
      <c r="BB151" s="226"/>
      <c r="BD151" s="211"/>
      <c r="BE151" s="211"/>
      <c r="BF151" s="211"/>
      <c r="BG151" s="211"/>
      <c r="BH151" s="211"/>
      <c r="BI151" s="211"/>
      <c r="BL151" s="211"/>
    </row>
    <row r="152" spans="3:64">
      <c r="C152" s="204"/>
      <c r="E152" s="210"/>
      <c r="F152" s="204"/>
      <c r="G152" s="211"/>
      <c r="I152" s="204"/>
      <c r="J152" s="211"/>
      <c r="K152" s="211"/>
      <c r="L152" s="204"/>
      <c r="M152" s="211"/>
      <c r="N152" s="211"/>
      <c r="O152" s="211"/>
      <c r="P152" s="211"/>
      <c r="R152" s="204"/>
      <c r="T152" s="204"/>
      <c r="U152" s="204"/>
      <c r="V152" s="211"/>
      <c r="W152" s="211"/>
      <c r="X152" s="204"/>
      <c r="Y152" s="211"/>
      <c r="Z152" s="211"/>
      <c r="AA152" s="204"/>
      <c r="AB152" s="211"/>
      <c r="AC152" s="211"/>
      <c r="AF152" s="211"/>
      <c r="AR152" s="211"/>
      <c r="AS152" s="212"/>
      <c r="AT152" s="211"/>
      <c r="AU152" s="211"/>
      <c r="AV152" s="211"/>
      <c r="AW152" s="211"/>
      <c r="AX152" s="211"/>
      <c r="AY152" s="211"/>
      <c r="BA152" s="211"/>
      <c r="BB152" s="226"/>
      <c r="BD152" s="211"/>
      <c r="BE152" s="211"/>
      <c r="BF152" s="211"/>
      <c r="BG152" s="211"/>
      <c r="BH152" s="211"/>
      <c r="BI152" s="211"/>
      <c r="BL152" s="211"/>
    </row>
    <row r="153" spans="3:64">
      <c r="C153" s="204"/>
      <c r="E153" s="210"/>
      <c r="F153" s="204"/>
      <c r="G153" s="211"/>
      <c r="I153" s="204"/>
      <c r="J153" s="211"/>
      <c r="K153" s="211"/>
      <c r="L153" s="204"/>
      <c r="M153" s="211"/>
      <c r="N153" s="211"/>
      <c r="O153" s="211"/>
      <c r="P153" s="211"/>
      <c r="R153" s="204"/>
      <c r="T153" s="204"/>
      <c r="U153" s="204"/>
      <c r="V153" s="211"/>
      <c r="W153" s="211"/>
      <c r="X153" s="204"/>
      <c r="Y153" s="211"/>
      <c r="Z153" s="211"/>
      <c r="AA153" s="204"/>
      <c r="AB153" s="211"/>
      <c r="AC153" s="211"/>
      <c r="AF153" s="211"/>
      <c r="AR153" s="211"/>
      <c r="AS153" s="212"/>
      <c r="AT153" s="211"/>
      <c r="AU153" s="211"/>
      <c r="AV153" s="211"/>
      <c r="AW153" s="211"/>
      <c r="AX153" s="211"/>
      <c r="AY153" s="211"/>
      <c r="BA153" s="211"/>
      <c r="BB153" s="226"/>
      <c r="BD153" s="211"/>
      <c r="BE153" s="211"/>
      <c r="BF153" s="211"/>
      <c r="BG153" s="211"/>
      <c r="BH153" s="211"/>
      <c r="BI153" s="211"/>
      <c r="BL153" s="211"/>
    </row>
    <row r="154" spans="3:64">
      <c r="C154" s="204"/>
      <c r="E154" s="210"/>
      <c r="F154" s="204"/>
      <c r="G154" s="211"/>
      <c r="I154" s="204"/>
      <c r="J154" s="211"/>
      <c r="K154" s="211"/>
      <c r="L154" s="204"/>
      <c r="M154" s="211"/>
      <c r="N154" s="211"/>
      <c r="O154" s="211"/>
      <c r="P154" s="211"/>
      <c r="R154" s="204"/>
      <c r="T154" s="204"/>
      <c r="U154" s="204"/>
      <c r="V154" s="211"/>
      <c r="W154" s="211"/>
      <c r="X154" s="204"/>
      <c r="Y154" s="211"/>
      <c r="Z154" s="211"/>
      <c r="AA154" s="204"/>
      <c r="AB154" s="211"/>
      <c r="AC154" s="211"/>
      <c r="AF154" s="211"/>
      <c r="AR154" s="211"/>
      <c r="AS154" s="212"/>
      <c r="AT154" s="211"/>
      <c r="AU154" s="211"/>
      <c r="AV154" s="211"/>
      <c r="AW154" s="211"/>
      <c r="AX154" s="211"/>
      <c r="AY154" s="211"/>
      <c r="BA154" s="211"/>
      <c r="BB154" s="226"/>
      <c r="BD154" s="211"/>
      <c r="BE154" s="211"/>
      <c r="BF154" s="211"/>
      <c r="BG154" s="211"/>
      <c r="BH154" s="211"/>
      <c r="BI154" s="211"/>
      <c r="BL154" s="211"/>
    </row>
    <row r="155" spans="3:64">
      <c r="C155" s="204"/>
      <c r="E155" s="210"/>
      <c r="F155" s="204"/>
      <c r="G155" s="211"/>
      <c r="I155" s="204"/>
      <c r="J155" s="211"/>
      <c r="K155" s="211"/>
      <c r="L155" s="204"/>
      <c r="M155" s="211"/>
      <c r="N155" s="211"/>
      <c r="O155" s="211"/>
      <c r="P155" s="211"/>
      <c r="R155" s="204"/>
      <c r="T155" s="204"/>
      <c r="U155" s="204"/>
      <c r="V155" s="211"/>
      <c r="W155" s="211"/>
      <c r="X155" s="204"/>
      <c r="Y155" s="211"/>
      <c r="Z155" s="211"/>
      <c r="AA155" s="204"/>
      <c r="AB155" s="211"/>
      <c r="AC155" s="211"/>
      <c r="AF155" s="211"/>
      <c r="AR155" s="211"/>
      <c r="AS155" s="212"/>
      <c r="AT155" s="211"/>
      <c r="AU155" s="211"/>
      <c r="AV155" s="211"/>
      <c r="AW155" s="211"/>
      <c r="AX155" s="211"/>
      <c r="AY155" s="211"/>
      <c r="BA155" s="211"/>
      <c r="BB155" s="226"/>
      <c r="BD155" s="211"/>
      <c r="BE155" s="211"/>
      <c r="BF155" s="211"/>
      <c r="BG155" s="211"/>
      <c r="BH155" s="211"/>
      <c r="BI155" s="211"/>
      <c r="BL155" s="211"/>
    </row>
    <row r="156" spans="3:64">
      <c r="C156" s="204"/>
      <c r="E156" s="210"/>
      <c r="F156" s="204"/>
      <c r="G156" s="211"/>
      <c r="I156" s="204"/>
      <c r="J156" s="211"/>
      <c r="K156" s="211"/>
      <c r="L156" s="204"/>
      <c r="M156" s="211"/>
      <c r="N156" s="211"/>
      <c r="O156" s="211"/>
      <c r="P156" s="211"/>
      <c r="R156" s="204"/>
      <c r="T156" s="204"/>
      <c r="U156" s="204"/>
      <c r="V156" s="211"/>
      <c r="W156" s="211"/>
      <c r="X156" s="204"/>
      <c r="Y156" s="211"/>
      <c r="Z156" s="211"/>
      <c r="AA156" s="204"/>
      <c r="AB156" s="211"/>
      <c r="AC156" s="211"/>
      <c r="AF156" s="211"/>
      <c r="AR156" s="211"/>
      <c r="AS156" s="212"/>
      <c r="AT156" s="211"/>
      <c r="AU156" s="211"/>
      <c r="AV156" s="211"/>
      <c r="AW156" s="211"/>
      <c r="AX156" s="211"/>
      <c r="AY156" s="211"/>
      <c r="BA156" s="211"/>
      <c r="BB156" s="226"/>
      <c r="BD156" s="211"/>
      <c r="BE156" s="211"/>
      <c r="BF156" s="211"/>
      <c r="BG156" s="211"/>
      <c r="BH156" s="211"/>
      <c r="BI156" s="211"/>
      <c r="BL156" s="211"/>
    </row>
    <row r="157" spans="3:64">
      <c r="C157" s="204"/>
      <c r="E157" s="210"/>
      <c r="F157" s="204"/>
      <c r="G157" s="211"/>
      <c r="I157" s="204"/>
      <c r="J157" s="211"/>
      <c r="K157" s="211"/>
      <c r="L157" s="204"/>
      <c r="M157" s="211"/>
      <c r="N157" s="211"/>
      <c r="O157" s="211"/>
      <c r="P157" s="211"/>
      <c r="R157" s="204"/>
      <c r="T157" s="204"/>
      <c r="U157" s="204"/>
      <c r="V157" s="211"/>
      <c r="W157" s="211"/>
      <c r="X157" s="204"/>
      <c r="Y157" s="211"/>
      <c r="Z157" s="211"/>
      <c r="AA157" s="204"/>
      <c r="AB157" s="211"/>
      <c r="AC157" s="211"/>
      <c r="AF157" s="211"/>
      <c r="AR157" s="211"/>
      <c r="AS157" s="212"/>
      <c r="AT157" s="211"/>
      <c r="AU157" s="211"/>
      <c r="AV157" s="211"/>
      <c r="AW157" s="211"/>
      <c r="AX157" s="211"/>
      <c r="AY157" s="211"/>
      <c r="BA157" s="211"/>
      <c r="BB157" s="226"/>
      <c r="BD157" s="211"/>
      <c r="BE157" s="211"/>
      <c r="BF157" s="211"/>
      <c r="BG157" s="211"/>
      <c r="BH157" s="211"/>
      <c r="BI157" s="211"/>
      <c r="BL157" s="211"/>
    </row>
    <row r="158" spans="3:64">
      <c r="C158" s="204"/>
      <c r="E158" s="210"/>
      <c r="F158" s="204"/>
      <c r="G158" s="211"/>
      <c r="I158" s="204"/>
      <c r="J158" s="211"/>
      <c r="K158" s="211"/>
      <c r="L158" s="204"/>
      <c r="M158" s="211"/>
      <c r="N158" s="211"/>
      <c r="O158" s="211"/>
      <c r="P158" s="211"/>
      <c r="R158" s="204"/>
      <c r="T158" s="204"/>
      <c r="U158" s="204"/>
      <c r="V158" s="211"/>
      <c r="W158" s="211"/>
      <c r="X158" s="204"/>
      <c r="Y158" s="211"/>
      <c r="Z158" s="211"/>
      <c r="AA158" s="204"/>
      <c r="AB158" s="211"/>
      <c r="AC158" s="211"/>
      <c r="AF158" s="211"/>
      <c r="AR158" s="211"/>
      <c r="AS158" s="212"/>
      <c r="AT158" s="211"/>
      <c r="AU158" s="211"/>
      <c r="AV158" s="211"/>
      <c r="AW158" s="211"/>
      <c r="AX158" s="211"/>
      <c r="AY158" s="211"/>
      <c r="BA158" s="211"/>
      <c r="BB158" s="226"/>
      <c r="BD158" s="211"/>
      <c r="BE158" s="211"/>
      <c r="BF158" s="211"/>
      <c r="BG158" s="211"/>
      <c r="BH158" s="211"/>
      <c r="BI158" s="211"/>
      <c r="BL158" s="211"/>
    </row>
    <row r="159" spans="3:64">
      <c r="C159" s="204"/>
      <c r="E159" s="210"/>
      <c r="F159" s="204"/>
      <c r="G159" s="211"/>
      <c r="I159" s="204"/>
      <c r="J159" s="211"/>
      <c r="K159" s="211"/>
      <c r="L159" s="204"/>
      <c r="M159" s="211"/>
      <c r="N159" s="211"/>
      <c r="O159" s="211"/>
      <c r="P159" s="211"/>
      <c r="R159" s="204"/>
      <c r="T159" s="204"/>
      <c r="U159" s="204"/>
      <c r="V159" s="211"/>
      <c r="W159" s="211"/>
      <c r="X159" s="204"/>
      <c r="Y159" s="211"/>
      <c r="Z159" s="211"/>
      <c r="AA159" s="204"/>
      <c r="AB159" s="211"/>
      <c r="AC159" s="211"/>
      <c r="AF159" s="211"/>
      <c r="AR159" s="211"/>
      <c r="AS159" s="212"/>
      <c r="AT159" s="211"/>
      <c r="AU159" s="211"/>
      <c r="AV159" s="211"/>
      <c r="AW159" s="211"/>
      <c r="AX159" s="211"/>
      <c r="AY159" s="211"/>
      <c r="BA159" s="211"/>
      <c r="BB159" s="226"/>
      <c r="BD159" s="211"/>
      <c r="BE159" s="211"/>
      <c r="BF159" s="211"/>
      <c r="BG159" s="211"/>
      <c r="BH159" s="211"/>
      <c r="BI159" s="211"/>
      <c r="BL159" s="211"/>
    </row>
    <row r="160" spans="3:64">
      <c r="C160" s="204"/>
      <c r="E160" s="210"/>
      <c r="F160" s="204"/>
      <c r="G160" s="211"/>
      <c r="I160" s="204"/>
      <c r="J160" s="211"/>
      <c r="K160" s="211"/>
      <c r="L160" s="204"/>
      <c r="M160" s="211"/>
      <c r="N160" s="211"/>
      <c r="O160" s="211"/>
      <c r="P160" s="211"/>
      <c r="R160" s="204"/>
      <c r="T160" s="204"/>
      <c r="U160" s="204"/>
      <c r="V160" s="211"/>
      <c r="W160" s="211"/>
      <c r="X160" s="204"/>
      <c r="Y160" s="211"/>
      <c r="Z160" s="211"/>
      <c r="AA160" s="204"/>
      <c r="AB160" s="211"/>
      <c r="AC160" s="211"/>
      <c r="AF160" s="211"/>
      <c r="AR160" s="211"/>
      <c r="AS160" s="212"/>
      <c r="AT160" s="211"/>
      <c r="AU160" s="211"/>
      <c r="AV160" s="211"/>
      <c r="AW160" s="211"/>
      <c r="AX160" s="211"/>
      <c r="AY160" s="211"/>
      <c r="BA160" s="211"/>
      <c r="BB160" s="226"/>
      <c r="BD160" s="211"/>
      <c r="BE160" s="211"/>
      <c r="BF160" s="211"/>
      <c r="BG160" s="211"/>
      <c r="BH160" s="211"/>
      <c r="BI160" s="211"/>
      <c r="BL160" s="211"/>
    </row>
    <row r="161" spans="3:64">
      <c r="C161" s="204"/>
      <c r="E161" s="210"/>
      <c r="F161" s="204"/>
      <c r="G161" s="211"/>
      <c r="I161" s="204"/>
      <c r="J161" s="211"/>
      <c r="K161" s="211"/>
      <c r="L161" s="204"/>
      <c r="M161" s="211"/>
      <c r="N161" s="211"/>
      <c r="O161" s="211"/>
      <c r="P161" s="211"/>
      <c r="R161" s="204"/>
      <c r="T161" s="204"/>
      <c r="U161" s="204"/>
      <c r="V161" s="211"/>
      <c r="W161" s="211"/>
      <c r="X161" s="204"/>
      <c r="Y161" s="211"/>
      <c r="Z161" s="211"/>
      <c r="AA161" s="204"/>
      <c r="AB161" s="211"/>
      <c r="AC161" s="211"/>
      <c r="AF161" s="211"/>
      <c r="AR161" s="211"/>
      <c r="AS161" s="212"/>
      <c r="AT161" s="211"/>
      <c r="AU161" s="211"/>
      <c r="AV161" s="211"/>
      <c r="AW161" s="211"/>
      <c r="AX161" s="211"/>
      <c r="AY161" s="211"/>
      <c r="BA161" s="211"/>
      <c r="BB161" s="226"/>
      <c r="BD161" s="211"/>
      <c r="BE161" s="211"/>
      <c r="BF161" s="211"/>
      <c r="BG161" s="211"/>
      <c r="BH161" s="211"/>
      <c r="BI161" s="211"/>
      <c r="BL161" s="211"/>
    </row>
    <row r="162" spans="3:64">
      <c r="C162" s="204"/>
      <c r="E162" s="210"/>
      <c r="F162" s="204"/>
      <c r="G162" s="211"/>
      <c r="I162" s="204"/>
      <c r="J162" s="211"/>
      <c r="K162" s="211"/>
      <c r="L162" s="204"/>
      <c r="M162" s="211"/>
      <c r="N162" s="211"/>
      <c r="O162" s="211"/>
      <c r="P162" s="211"/>
      <c r="R162" s="204"/>
      <c r="T162" s="204"/>
      <c r="U162" s="204"/>
      <c r="V162" s="211"/>
      <c r="W162" s="211"/>
      <c r="X162" s="204"/>
      <c r="Y162" s="211"/>
      <c r="Z162" s="211"/>
      <c r="AA162" s="204"/>
      <c r="AB162" s="211"/>
      <c r="AC162" s="211"/>
      <c r="AF162" s="211"/>
      <c r="AR162" s="211"/>
      <c r="AS162" s="212"/>
      <c r="AT162" s="211"/>
      <c r="AU162" s="211"/>
      <c r="AV162" s="211"/>
      <c r="AW162" s="211"/>
      <c r="AX162" s="211"/>
      <c r="AY162" s="211"/>
      <c r="BA162" s="211"/>
      <c r="BB162" s="226"/>
      <c r="BD162" s="211"/>
      <c r="BE162" s="211"/>
      <c r="BF162" s="211"/>
      <c r="BG162" s="211"/>
      <c r="BH162" s="211"/>
      <c r="BI162" s="211"/>
      <c r="BL162" s="211"/>
    </row>
    <row r="163" spans="3:64">
      <c r="C163" s="204"/>
      <c r="E163" s="210"/>
      <c r="F163" s="204"/>
      <c r="G163" s="211"/>
      <c r="I163" s="204"/>
      <c r="J163" s="211"/>
      <c r="K163" s="211"/>
      <c r="L163" s="204"/>
      <c r="M163" s="211"/>
      <c r="N163" s="211"/>
      <c r="O163" s="211"/>
      <c r="P163" s="211"/>
      <c r="R163" s="204"/>
      <c r="T163" s="204"/>
      <c r="U163" s="204"/>
      <c r="V163" s="211"/>
      <c r="W163" s="211"/>
      <c r="X163" s="204"/>
      <c r="Y163" s="211"/>
      <c r="Z163" s="211"/>
      <c r="AA163" s="204"/>
      <c r="AB163" s="211"/>
      <c r="AC163" s="211"/>
      <c r="AF163" s="211"/>
      <c r="AR163" s="211"/>
      <c r="AS163" s="212"/>
      <c r="AT163" s="211"/>
      <c r="AU163" s="211"/>
      <c r="AV163" s="211"/>
      <c r="AW163" s="211"/>
      <c r="AX163" s="211"/>
      <c r="AY163" s="211"/>
      <c r="BA163" s="211"/>
      <c r="BB163" s="226"/>
      <c r="BD163" s="211"/>
      <c r="BE163" s="211"/>
      <c r="BF163" s="211"/>
      <c r="BG163" s="211"/>
      <c r="BH163" s="211"/>
      <c r="BI163" s="211"/>
      <c r="BL163" s="211"/>
    </row>
    <row r="164" spans="3:64">
      <c r="C164" s="204"/>
      <c r="E164" s="210"/>
      <c r="F164" s="204"/>
      <c r="G164" s="211"/>
      <c r="I164" s="204"/>
      <c r="J164" s="211"/>
      <c r="K164" s="211"/>
      <c r="L164" s="204"/>
      <c r="M164" s="211"/>
      <c r="N164" s="211"/>
      <c r="O164" s="211"/>
      <c r="P164" s="211"/>
      <c r="R164" s="204"/>
      <c r="T164" s="204"/>
      <c r="U164" s="204"/>
      <c r="V164" s="211"/>
      <c r="W164" s="211"/>
      <c r="X164" s="204"/>
      <c r="Y164" s="211"/>
      <c r="Z164" s="211"/>
      <c r="AA164" s="204"/>
      <c r="AB164" s="211"/>
      <c r="AC164" s="211"/>
      <c r="AF164" s="211"/>
      <c r="AR164" s="211"/>
      <c r="AS164" s="212"/>
      <c r="AT164" s="211"/>
      <c r="AU164" s="211"/>
      <c r="AV164" s="211"/>
      <c r="AW164" s="211"/>
      <c r="AX164" s="211"/>
      <c r="AY164" s="211"/>
      <c r="BA164" s="211"/>
      <c r="BB164" s="226"/>
      <c r="BD164" s="211"/>
      <c r="BE164" s="211"/>
      <c r="BF164" s="211"/>
      <c r="BG164" s="211"/>
      <c r="BH164" s="211"/>
      <c r="BI164" s="211"/>
      <c r="BL164" s="211"/>
    </row>
    <row r="165" spans="3:64">
      <c r="C165" s="204"/>
      <c r="E165" s="210"/>
      <c r="F165" s="204"/>
      <c r="G165" s="211"/>
      <c r="I165" s="204"/>
      <c r="J165" s="211"/>
      <c r="K165" s="211"/>
      <c r="L165" s="204"/>
      <c r="M165" s="211"/>
      <c r="N165" s="211"/>
      <c r="O165" s="211"/>
      <c r="P165" s="211"/>
      <c r="R165" s="204"/>
      <c r="T165" s="204"/>
      <c r="U165" s="204"/>
      <c r="V165" s="211"/>
      <c r="W165" s="211"/>
      <c r="X165" s="204"/>
      <c r="Y165" s="211"/>
      <c r="Z165" s="211"/>
      <c r="AA165" s="204"/>
      <c r="AB165" s="211"/>
      <c r="AC165" s="211"/>
      <c r="AF165" s="211"/>
      <c r="AR165" s="211"/>
      <c r="AS165" s="212"/>
      <c r="AT165" s="211"/>
      <c r="AU165" s="211"/>
      <c r="AV165" s="211"/>
      <c r="AW165" s="211"/>
      <c r="AX165" s="211"/>
      <c r="AY165" s="211"/>
      <c r="BA165" s="211"/>
      <c r="BB165" s="226"/>
      <c r="BD165" s="211"/>
      <c r="BE165" s="211"/>
      <c r="BF165" s="211"/>
      <c r="BG165" s="211"/>
      <c r="BH165" s="211"/>
      <c r="BI165" s="211"/>
      <c r="BL165" s="211"/>
    </row>
    <row r="166" spans="3:64">
      <c r="C166" s="204"/>
      <c r="E166" s="210"/>
      <c r="F166" s="204"/>
      <c r="G166" s="211"/>
      <c r="I166" s="204"/>
      <c r="J166" s="211"/>
      <c r="K166" s="211"/>
      <c r="L166" s="204"/>
      <c r="M166" s="211"/>
      <c r="N166" s="211"/>
      <c r="O166" s="211"/>
      <c r="P166" s="211"/>
      <c r="R166" s="204"/>
      <c r="T166" s="204"/>
      <c r="U166" s="204"/>
      <c r="V166" s="211"/>
      <c r="W166" s="211"/>
      <c r="X166" s="204"/>
      <c r="Y166" s="211"/>
      <c r="Z166" s="211"/>
      <c r="AA166" s="204"/>
      <c r="AB166" s="211"/>
      <c r="AC166" s="211"/>
      <c r="AF166" s="211"/>
      <c r="AR166" s="211"/>
      <c r="AS166" s="212"/>
      <c r="AT166" s="211"/>
      <c r="AU166" s="211"/>
      <c r="AV166" s="211"/>
      <c r="AW166" s="211"/>
      <c r="AX166" s="211"/>
      <c r="AY166" s="211"/>
      <c r="BA166" s="211"/>
      <c r="BB166" s="226"/>
      <c r="BD166" s="211"/>
      <c r="BE166" s="211"/>
      <c r="BF166" s="211"/>
      <c r="BG166" s="211"/>
      <c r="BH166" s="211"/>
      <c r="BI166" s="211"/>
      <c r="BL166" s="211"/>
    </row>
    <row r="167" spans="3:64">
      <c r="C167" s="204"/>
      <c r="E167" s="210"/>
      <c r="F167" s="204"/>
      <c r="G167" s="211"/>
      <c r="I167" s="204"/>
      <c r="J167" s="211"/>
      <c r="K167" s="211"/>
      <c r="L167" s="204"/>
      <c r="M167" s="211"/>
      <c r="N167" s="211"/>
      <c r="O167" s="211"/>
      <c r="P167" s="211"/>
      <c r="R167" s="204"/>
      <c r="T167" s="204"/>
      <c r="U167" s="204"/>
      <c r="V167" s="211"/>
      <c r="W167" s="211"/>
      <c r="X167" s="204"/>
      <c r="Y167" s="211"/>
      <c r="Z167" s="211"/>
      <c r="AA167" s="204"/>
      <c r="AB167" s="211"/>
      <c r="AC167" s="211"/>
      <c r="AF167" s="211"/>
      <c r="AR167" s="211"/>
      <c r="AS167" s="212"/>
      <c r="AT167" s="211"/>
      <c r="AU167" s="211"/>
      <c r="AV167" s="211"/>
      <c r="AW167" s="211"/>
      <c r="AX167" s="211"/>
      <c r="AY167" s="211"/>
      <c r="BA167" s="211"/>
      <c r="BB167" s="226"/>
      <c r="BD167" s="211"/>
      <c r="BE167" s="211"/>
      <c r="BF167" s="211"/>
      <c r="BG167" s="211"/>
      <c r="BH167" s="211"/>
      <c r="BI167" s="211"/>
      <c r="BL167" s="211"/>
    </row>
    <row r="168" spans="3:64">
      <c r="C168" s="204"/>
      <c r="E168" s="210"/>
      <c r="F168" s="204"/>
      <c r="G168" s="211"/>
      <c r="I168" s="204"/>
      <c r="J168" s="211"/>
      <c r="K168" s="211"/>
      <c r="L168" s="204"/>
      <c r="M168" s="211"/>
      <c r="N168" s="211"/>
      <c r="O168" s="211"/>
      <c r="P168" s="211"/>
      <c r="R168" s="204"/>
      <c r="T168" s="204"/>
      <c r="U168" s="204"/>
      <c r="V168" s="211"/>
      <c r="W168" s="211"/>
      <c r="X168" s="204"/>
      <c r="Y168" s="211"/>
      <c r="Z168" s="211"/>
      <c r="AA168" s="204"/>
      <c r="AB168" s="211"/>
      <c r="AC168" s="211"/>
      <c r="AF168" s="211"/>
      <c r="AR168" s="211"/>
      <c r="AS168" s="212"/>
      <c r="AT168" s="211"/>
      <c r="AU168" s="211"/>
      <c r="AV168" s="211"/>
      <c r="AW168" s="211"/>
      <c r="AX168" s="211"/>
      <c r="AY168" s="211"/>
      <c r="BA168" s="211"/>
      <c r="BB168" s="226"/>
      <c r="BD168" s="211"/>
      <c r="BE168" s="211"/>
      <c r="BF168" s="211"/>
      <c r="BG168" s="211"/>
      <c r="BH168" s="211"/>
      <c r="BI168" s="211"/>
      <c r="BL168" s="211"/>
    </row>
    <row r="169" spans="3:64">
      <c r="C169" s="204"/>
      <c r="E169" s="210"/>
      <c r="F169" s="204"/>
      <c r="G169" s="211"/>
      <c r="I169" s="204"/>
      <c r="J169" s="211"/>
      <c r="K169" s="211"/>
      <c r="L169" s="204"/>
      <c r="M169" s="211"/>
      <c r="N169" s="211"/>
      <c r="O169" s="211"/>
      <c r="P169" s="211"/>
      <c r="R169" s="204"/>
      <c r="T169" s="204"/>
      <c r="U169" s="204"/>
      <c r="V169" s="211"/>
      <c r="W169" s="211"/>
      <c r="X169" s="204"/>
      <c r="Y169" s="211"/>
      <c r="Z169" s="211"/>
      <c r="AA169" s="204"/>
      <c r="AB169" s="211"/>
      <c r="AC169" s="211"/>
      <c r="AF169" s="211"/>
      <c r="AR169" s="211"/>
      <c r="AS169" s="212"/>
      <c r="AT169" s="211"/>
      <c r="AU169" s="211"/>
      <c r="AV169" s="211"/>
      <c r="AW169" s="211"/>
      <c r="AX169" s="211"/>
      <c r="AY169" s="211"/>
      <c r="BA169" s="211"/>
      <c r="BB169" s="226"/>
      <c r="BD169" s="211"/>
      <c r="BE169" s="211"/>
      <c r="BF169" s="211"/>
      <c r="BG169" s="211"/>
      <c r="BH169" s="211"/>
      <c r="BI169" s="211"/>
      <c r="BL169" s="211"/>
    </row>
    <row r="170" spans="3:64">
      <c r="C170" s="204"/>
      <c r="E170" s="210"/>
      <c r="F170" s="204"/>
      <c r="G170" s="211"/>
      <c r="I170" s="204"/>
      <c r="J170" s="211"/>
      <c r="K170" s="211"/>
      <c r="L170" s="204"/>
      <c r="M170" s="211"/>
      <c r="N170" s="211"/>
      <c r="O170" s="211"/>
      <c r="P170" s="211"/>
      <c r="R170" s="204"/>
      <c r="T170" s="204"/>
      <c r="U170" s="204"/>
      <c r="V170" s="211"/>
      <c r="W170" s="211"/>
      <c r="X170" s="204"/>
      <c r="Y170" s="211"/>
      <c r="Z170" s="211"/>
      <c r="AA170" s="204"/>
      <c r="AB170" s="211"/>
      <c r="AC170" s="211"/>
      <c r="AF170" s="211"/>
      <c r="AR170" s="211"/>
      <c r="AS170" s="212"/>
      <c r="AT170" s="211"/>
      <c r="AU170" s="211"/>
      <c r="AV170" s="211"/>
      <c r="AW170" s="211"/>
      <c r="AX170" s="211"/>
      <c r="AY170" s="211"/>
      <c r="BA170" s="211"/>
      <c r="BB170" s="226"/>
      <c r="BD170" s="211"/>
      <c r="BE170" s="211"/>
      <c r="BF170" s="211"/>
      <c r="BG170" s="211"/>
      <c r="BH170" s="211"/>
      <c r="BI170" s="211"/>
      <c r="BL170" s="211"/>
    </row>
    <row r="171" spans="3:64">
      <c r="C171" s="204"/>
      <c r="E171" s="210"/>
      <c r="F171" s="204"/>
      <c r="G171" s="211"/>
      <c r="I171" s="204"/>
      <c r="J171" s="211"/>
      <c r="K171" s="211"/>
      <c r="L171" s="204"/>
      <c r="M171" s="211"/>
      <c r="N171" s="211"/>
      <c r="O171" s="211"/>
      <c r="P171" s="211"/>
      <c r="R171" s="204"/>
      <c r="T171" s="204"/>
      <c r="U171" s="204"/>
      <c r="V171" s="211"/>
      <c r="W171" s="211"/>
      <c r="X171" s="204"/>
      <c r="Y171" s="211"/>
      <c r="Z171" s="211"/>
      <c r="AA171" s="204"/>
      <c r="AB171" s="211"/>
      <c r="AC171" s="211"/>
      <c r="AF171" s="211"/>
      <c r="AR171" s="211"/>
      <c r="AS171" s="212"/>
      <c r="AT171" s="211"/>
      <c r="AU171" s="211"/>
      <c r="AV171" s="211"/>
      <c r="AW171" s="211"/>
      <c r="AX171" s="211"/>
      <c r="AY171" s="211"/>
      <c r="BA171" s="211"/>
      <c r="BB171" s="226"/>
      <c r="BD171" s="211"/>
      <c r="BE171" s="211"/>
      <c r="BF171" s="211"/>
      <c r="BG171" s="211"/>
      <c r="BH171" s="211"/>
      <c r="BI171" s="211"/>
      <c r="BL171" s="211"/>
    </row>
    <row r="172" spans="3:64">
      <c r="C172" s="204"/>
      <c r="E172" s="210"/>
      <c r="F172" s="204"/>
      <c r="G172" s="211"/>
      <c r="I172" s="204"/>
      <c r="J172" s="211"/>
      <c r="K172" s="211"/>
      <c r="L172" s="204"/>
      <c r="M172" s="211"/>
      <c r="N172" s="211"/>
      <c r="O172" s="211"/>
      <c r="P172" s="211"/>
      <c r="R172" s="204"/>
      <c r="T172" s="204"/>
      <c r="U172" s="204"/>
      <c r="V172" s="211"/>
      <c r="W172" s="211"/>
      <c r="X172" s="204"/>
      <c r="Y172" s="211"/>
      <c r="Z172" s="211"/>
      <c r="AA172" s="204"/>
      <c r="AB172" s="211"/>
      <c r="AC172" s="211"/>
      <c r="AF172" s="211"/>
      <c r="AR172" s="211"/>
      <c r="AS172" s="212"/>
      <c r="AT172" s="211"/>
      <c r="AU172" s="211"/>
      <c r="AV172" s="211"/>
      <c r="AW172" s="211"/>
      <c r="AX172" s="211"/>
      <c r="AY172" s="211"/>
      <c r="BA172" s="211"/>
      <c r="BB172" s="226"/>
      <c r="BD172" s="211"/>
      <c r="BE172" s="211"/>
      <c r="BF172" s="211"/>
      <c r="BG172" s="211"/>
      <c r="BH172" s="211"/>
      <c r="BI172" s="211"/>
      <c r="BL172" s="211"/>
    </row>
    <row r="173" spans="3:64">
      <c r="C173" s="204"/>
      <c r="E173" s="210"/>
      <c r="F173" s="204"/>
      <c r="G173" s="211"/>
      <c r="I173" s="204"/>
      <c r="J173" s="211"/>
      <c r="K173" s="211"/>
      <c r="L173" s="204"/>
      <c r="M173" s="211"/>
      <c r="N173" s="211"/>
      <c r="O173" s="211"/>
      <c r="P173" s="211"/>
      <c r="R173" s="204"/>
      <c r="T173" s="204"/>
      <c r="U173" s="204"/>
      <c r="V173" s="211"/>
      <c r="W173" s="211"/>
      <c r="X173" s="204"/>
      <c r="Y173" s="211"/>
      <c r="Z173" s="211"/>
      <c r="AA173" s="204"/>
      <c r="AB173" s="211"/>
      <c r="AC173" s="211"/>
      <c r="AF173" s="211"/>
      <c r="AR173" s="211"/>
      <c r="AS173" s="212"/>
      <c r="AT173" s="211"/>
      <c r="AU173" s="211"/>
      <c r="AV173" s="211"/>
      <c r="AW173" s="211"/>
      <c r="AX173" s="211"/>
      <c r="AY173" s="211"/>
      <c r="BA173" s="211"/>
      <c r="BB173" s="226"/>
      <c r="BD173" s="211"/>
      <c r="BE173" s="211"/>
      <c r="BF173" s="211"/>
      <c r="BG173" s="211"/>
      <c r="BH173" s="211"/>
      <c r="BI173" s="211"/>
      <c r="BL173" s="211"/>
    </row>
    <row r="174" spans="3:64">
      <c r="C174" s="204"/>
      <c r="E174" s="210"/>
      <c r="F174" s="204"/>
      <c r="G174" s="211"/>
      <c r="I174" s="204"/>
      <c r="J174" s="211"/>
      <c r="K174" s="211"/>
      <c r="L174" s="204"/>
      <c r="M174" s="211"/>
      <c r="N174" s="211"/>
      <c r="O174" s="211"/>
      <c r="P174" s="211"/>
      <c r="R174" s="204"/>
      <c r="T174" s="204"/>
      <c r="U174" s="204"/>
      <c r="V174" s="211"/>
      <c r="W174" s="211"/>
      <c r="X174" s="204"/>
      <c r="Y174" s="211"/>
      <c r="Z174" s="211"/>
      <c r="AA174" s="204"/>
      <c r="AB174" s="211"/>
      <c r="AC174" s="211"/>
      <c r="AF174" s="211"/>
      <c r="AR174" s="211"/>
      <c r="AS174" s="212"/>
      <c r="AT174" s="211"/>
      <c r="AU174" s="211"/>
      <c r="AV174" s="211"/>
      <c r="AW174" s="211"/>
      <c r="AX174" s="211"/>
      <c r="AY174" s="211"/>
      <c r="BA174" s="211"/>
      <c r="BB174" s="226"/>
      <c r="BD174" s="211"/>
      <c r="BE174" s="211"/>
      <c r="BF174" s="211"/>
      <c r="BG174" s="211"/>
      <c r="BH174" s="211"/>
      <c r="BI174" s="211"/>
      <c r="BL174" s="211"/>
    </row>
    <row r="175" spans="3:64">
      <c r="C175" s="204"/>
      <c r="E175" s="210"/>
      <c r="F175" s="204"/>
      <c r="G175" s="211"/>
      <c r="I175" s="204"/>
      <c r="J175" s="211"/>
      <c r="K175" s="211"/>
      <c r="L175" s="204"/>
      <c r="M175" s="211"/>
      <c r="N175" s="211"/>
      <c r="O175" s="211"/>
      <c r="P175" s="211"/>
      <c r="R175" s="204"/>
      <c r="T175" s="204"/>
      <c r="U175" s="204"/>
      <c r="V175" s="211"/>
      <c r="W175" s="211"/>
      <c r="X175" s="204"/>
      <c r="Y175" s="211"/>
      <c r="Z175" s="211"/>
      <c r="AA175" s="204"/>
      <c r="AB175" s="211"/>
      <c r="AC175" s="211"/>
      <c r="AF175" s="211"/>
      <c r="AR175" s="211"/>
      <c r="AS175" s="212"/>
      <c r="AT175" s="211"/>
      <c r="AU175" s="211"/>
      <c r="AV175" s="211"/>
      <c r="AW175" s="211"/>
      <c r="AX175" s="211"/>
      <c r="AY175" s="211"/>
      <c r="BA175" s="211"/>
      <c r="BB175" s="226"/>
      <c r="BD175" s="211"/>
      <c r="BE175" s="211"/>
      <c r="BF175" s="211"/>
      <c r="BG175" s="211"/>
      <c r="BH175" s="211"/>
      <c r="BI175" s="211"/>
      <c r="BL175" s="211"/>
    </row>
    <row r="176" spans="3:64">
      <c r="C176" s="204"/>
      <c r="E176" s="210"/>
      <c r="F176" s="204"/>
      <c r="G176" s="211"/>
      <c r="I176" s="204"/>
      <c r="J176" s="211"/>
      <c r="K176" s="211"/>
      <c r="L176" s="204"/>
      <c r="M176" s="211"/>
      <c r="N176" s="211"/>
      <c r="O176" s="211"/>
      <c r="P176" s="211"/>
      <c r="R176" s="204"/>
      <c r="T176" s="204"/>
      <c r="U176" s="204"/>
      <c r="V176" s="211"/>
      <c r="W176" s="211"/>
      <c r="X176" s="204"/>
      <c r="Y176" s="211"/>
      <c r="Z176" s="211"/>
      <c r="AA176" s="204"/>
      <c r="AB176" s="211"/>
      <c r="AC176" s="211"/>
      <c r="AF176" s="211"/>
      <c r="AR176" s="211"/>
      <c r="AS176" s="212"/>
      <c r="AT176" s="211"/>
      <c r="AU176" s="211"/>
      <c r="AV176" s="211"/>
      <c r="AW176" s="211"/>
      <c r="AX176" s="211"/>
      <c r="AY176" s="211"/>
      <c r="BA176" s="211"/>
      <c r="BB176" s="226"/>
      <c r="BD176" s="211"/>
      <c r="BE176" s="211"/>
      <c r="BF176" s="211"/>
      <c r="BG176" s="211"/>
      <c r="BH176" s="211"/>
      <c r="BI176" s="211"/>
      <c r="BL176" s="211"/>
    </row>
    <row r="177" spans="3:64">
      <c r="C177" s="204"/>
      <c r="E177" s="210"/>
      <c r="F177" s="204"/>
      <c r="G177" s="211"/>
      <c r="I177" s="204"/>
      <c r="J177" s="211"/>
      <c r="K177" s="211"/>
      <c r="L177" s="204"/>
      <c r="M177" s="211"/>
      <c r="N177" s="211"/>
      <c r="O177" s="211"/>
      <c r="P177" s="211"/>
      <c r="R177" s="204"/>
      <c r="T177" s="204"/>
      <c r="U177" s="204"/>
      <c r="V177" s="211"/>
      <c r="W177" s="211"/>
      <c r="X177" s="204"/>
      <c r="Y177" s="211"/>
      <c r="Z177" s="211"/>
      <c r="AA177" s="204"/>
      <c r="AB177" s="211"/>
      <c r="AC177" s="211"/>
      <c r="AF177" s="211"/>
      <c r="AR177" s="211"/>
      <c r="AS177" s="212"/>
      <c r="AT177" s="211"/>
      <c r="AU177" s="211"/>
      <c r="AV177" s="211"/>
      <c r="AW177" s="211"/>
      <c r="AX177" s="211"/>
      <c r="AY177" s="211"/>
      <c r="BA177" s="211"/>
      <c r="BB177" s="226"/>
      <c r="BD177" s="211"/>
      <c r="BE177" s="211"/>
      <c r="BF177" s="211"/>
      <c r="BG177" s="211"/>
      <c r="BH177" s="211"/>
      <c r="BI177" s="211"/>
      <c r="BL177" s="211"/>
    </row>
    <row r="178" spans="3:64">
      <c r="C178" s="204"/>
      <c r="E178" s="210"/>
      <c r="F178" s="204"/>
      <c r="G178" s="211"/>
      <c r="I178" s="204"/>
      <c r="J178" s="211"/>
      <c r="K178" s="211"/>
      <c r="L178" s="204"/>
      <c r="M178" s="211"/>
      <c r="N178" s="211"/>
      <c r="O178" s="211"/>
      <c r="P178" s="211"/>
      <c r="R178" s="204"/>
      <c r="T178" s="204"/>
      <c r="U178" s="204"/>
      <c r="V178" s="211"/>
      <c r="W178" s="211"/>
      <c r="X178" s="204"/>
      <c r="Y178" s="211"/>
      <c r="Z178" s="211"/>
      <c r="AA178" s="204"/>
      <c r="AB178" s="211"/>
      <c r="AC178" s="211"/>
      <c r="AF178" s="211"/>
      <c r="AR178" s="211"/>
      <c r="AS178" s="212"/>
      <c r="AT178" s="211"/>
      <c r="AU178" s="211"/>
      <c r="AV178" s="211"/>
      <c r="AW178" s="211"/>
      <c r="AX178" s="211"/>
      <c r="AY178" s="211"/>
      <c r="BA178" s="211"/>
      <c r="BB178" s="226"/>
      <c r="BD178" s="211"/>
      <c r="BE178" s="211"/>
      <c r="BF178" s="211"/>
      <c r="BG178" s="211"/>
      <c r="BH178" s="211"/>
      <c r="BI178" s="211"/>
      <c r="BL178" s="211"/>
    </row>
    <row r="179" spans="3:64">
      <c r="C179" s="204"/>
      <c r="E179" s="210"/>
      <c r="F179" s="204"/>
      <c r="G179" s="211"/>
      <c r="I179" s="204"/>
      <c r="J179" s="211"/>
      <c r="K179" s="211"/>
      <c r="L179" s="204"/>
      <c r="M179" s="211"/>
      <c r="N179" s="211"/>
      <c r="O179" s="211"/>
      <c r="P179" s="211"/>
      <c r="R179" s="204"/>
      <c r="T179" s="204"/>
      <c r="U179" s="204"/>
      <c r="V179" s="211"/>
      <c r="W179" s="211"/>
      <c r="X179" s="204"/>
      <c r="Y179" s="211"/>
      <c r="Z179" s="211"/>
      <c r="AA179" s="204"/>
      <c r="AB179" s="211"/>
      <c r="AC179" s="211"/>
      <c r="AF179" s="211"/>
      <c r="AR179" s="211"/>
      <c r="AS179" s="212"/>
      <c r="AT179" s="211"/>
      <c r="AU179" s="211"/>
      <c r="AV179" s="211"/>
      <c r="AW179" s="211"/>
      <c r="AX179" s="211"/>
      <c r="AY179" s="211"/>
      <c r="BA179" s="211"/>
      <c r="BB179" s="226"/>
      <c r="BD179" s="211"/>
      <c r="BE179" s="211"/>
      <c r="BF179" s="211"/>
      <c r="BG179" s="211"/>
      <c r="BH179" s="211"/>
      <c r="BI179" s="211"/>
      <c r="BL179" s="211"/>
    </row>
    <row r="180" spans="3:64">
      <c r="C180" s="204"/>
      <c r="E180" s="210"/>
      <c r="F180" s="204"/>
      <c r="G180" s="211"/>
      <c r="I180" s="204"/>
      <c r="J180" s="211"/>
      <c r="K180" s="211"/>
      <c r="L180" s="204"/>
      <c r="M180" s="211"/>
      <c r="N180" s="211"/>
      <c r="O180" s="211"/>
      <c r="P180" s="211"/>
      <c r="R180" s="204"/>
      <c r="T180" s="204"/>
      <c r="U180" s="204"/>
      <c r="V180" s="211"/>
      <c r="W180" s="211"/>
      <c r="X180" s="204"/>
      <c r="Y180" s="211"/>
      <c r="Z180" s="211"/>
      <c r="AA180" s="204"/>
      <c r="AB180" s="211"/>
      <c r="AC180" s="211"/>
      <c r="AF180" s="211"/>
      <c r="AR180" s="211"/>
      <c r="AS180" s="212"/>
      <c r="AT180" s="211"/>
      <c r="AU180" s="211"/>
      <c r="AV180" s="211"/>
      <c r="AW180" s="211"/>
      <c r="AX180" s="211"/>
      <c r="AY180" s="211"/>
      <c r="BA180" s="211"/>
      <c r="BB180" s="226"/>
      <c r="BD180" s="211"/>
      <c r="BE180" s="211"/>
      <c r="BF180" s="211"/>
      <c r="BG180" s="211"/>
      <c r="BH180" s="211"/>
      <c r="BI180" s="211"/>
      <c r="BL180" s="211"/>
    </row>
    <row r="181" spans="3:64">
      <c r="C181" s="204"/>
      <c r="E181" s="210"/>
      <c r="F181" s="204"/>
      <c r="G181" s="211"/>
      <c r="I181" s="204"/>
      <c r="J181" s="211"/>
      <c r="K181" s="211"/>
      <c r="L181" s="204"/>
      <c r="M181" s="211"/>
      <c r="N181" s="211"/>
      <c r="O181" s="211"/>
      <c r="P181" s="211"/>
      <c r="R181" s="204"/>
      <c r="T181" s="204"/>
      <c r="U181" s="204"/>
      <c r="V181" s="211"/>
      <c r="W181" s="211"/>
      <c r="X181" s="204"/>
      <c r="Y181" s="211"/>
      <c r="Z181" s="211"/>
      <c r="AA181" s="204"/>
      <c r="AB181" s="211"/>
      <c r="AC181" s="211"/>
      <c r="AF181" s="211"/>
      <c r="AR181" s="211"/>
      <c r="AS181" s="212"/>
      <c r="AT181" s="211"/>
      <c r="AU181" s="211"/>
      <c r="AV181" s="211"/>
      <c r="AW181" s="211"/>
      <c r="AX181" s="211"/>
      <c r="AY181" s="211"/>
      <c r="BA181" s="211"/>
      <c r="BB181" s="226"/>
      <c r="BD181" s="211"/>
      <c r="BE181" s="211"/>
      <c r="BF181" s="211"/>
      <c r="BG181" s="211"/>
      <c r="BH181" s="211"/>
      <c r="BI181" s="211"/>
      <c r="BL181" s="211"/>
    </row>
    <row r="182" spans="3:64">
      <c r="C182" s="204"/>
      <c r="E182" s="210"/>
      <c r="F182" s="204"/>
      <c r="G182" s="211"/>
      <c r="I182" s="204"/>
      <c r="J182" s="211"/>
      <c r="K182" s="211"/>
      <c r="L182" s="204"/>
      <c r="M182" s="211"/>
      <c r="N182" s="211"/>
      <c r="O182" s="211"/>
      <c r="P182" s="211"/>
      <c r="R182" s="204"/>
      <c r="T182" s="204"/>
      <c r="U182" s="204"/>
      <c r="V182" s="211"/>
      <c r="W182" s="211"/>
      <c r="X182" s="204"/>
      <c r="Y182" s="211"/>
      <c r="Z182" s="211"/>
      <c r="AA182" s="204"/>
      <c r="AB182" s="211"/>
      <c r="AC182" s="211"/>
      <c r="AF182" s="211"/>
      <c r="AR182" s="211"/>
      <c r="AS182" s="212"/>
      <c r="AT182" s="211"/>
      <c r="AU182" s="211"/>
      <c r="AV182" s="211"/>
      <c r="AW182" s="211"/>
      <c r="AX182" s="211"/>
      <c r="AY182" s="211"/>
      <c r="BA182" s="211"/>
      <c r="BB182" s="226"/>
      <c r="BD182" s="211"/>
      <c r="BE182" s="211"/>
      <c r="BF182" s="211"/>
      <c r="BG182" s="211"/>
      <c r="BH182" s="211"/>
      <c r="BI182" s="211"/>
      <c r="BL182" s="211"/>
    </row>
    <row r="183" spans="3:64">
      <c r="C183" s="204"/>
      <c r="E183" s="210"/>
      <c r="F183" s="204"/>
      <c r="G183" s="211"/>
      <c r="I183" s="204"/>
      <c r="J183" s="211"/>
      <c r="K183" s="211"/>
      <c r="L183" s="204"/>
      <c r="M183" s="211"/>
      <c r="N183" s="211"/>
      <c r="O183" s="211"/>
      <c r="P183" s="211"/>
      <c r="R183" s="204"/>
      <c r="T183" s="204"/>
      <c r="U183" s="204"/>
      <c r="V183" s="211"/>
      <c r="W183" s="211"/>
      <c r="X183" s="204"/>
      <c r="Y183" s="211"/>
      <c r="Z183" s="211"/>
      <c r="AA183" s="204"/>
      <c r="AB183" s="211"/>
      <c r="AC183" s="211"/>
      <c r="AF183" s="211"/>
      <c r="AR183" s="211"/>
      <c r="AS183" s="212"/>
      <c r="AT183" s="211"/>
      <c r="AU183" s="211"/>
      <c r="AV183" s="211"/>
      <c r="AW183" s="211"/>
      <c r="AX183" s="211"/>
      <c r="AY183" s="211"/>
      <c r="BA183" s="211"/>
      <c r="BD183" s="211"/>
      <c r="BE183" s="211"/>
      <c r="BF183" s="211"/>
      <c r="BG183" s="211"/>
      <c r="BH183" s="211"/>
      <c r="BI183" s="211"/>
      <c r="BL183" s="211"/>
    </row>
    <row r="184" spans="3:64">
      <c r="C184" s="204"/>
      <c r="E184" s="210"/>
      <c r="F184" s="204"/>
      <c r="G184" s="211"/>
      <c r="I184" s="204"/>
      <c r="J184" s="211"/>
      <c r="K184" s="211"/>
      <c r="L184" s="204"/>
      <c r="M184" s="211"/>
      <c r="N184" s="211"/>
      <c r="O184" s="211"/>
      <c r="P184" s="211"/>
      <c r="R184" s="204"/>
      <c r="T184" s="204"/>
      <c r="U184" s="204"/>
      <c r="V184" s="211"/>
      <c r="W184" s="211"/>
      <c r="X184" s="204"/>
      <c r="Y184" s="211"/>
      <c r="Z184" s="211"/>
      <c r="AA184" s="204"/>
      <c r="AB184" s="211"/>
      <c r="AC184" s="211"/>
      <c r="AF184" s="211"/>
      <c r="AR184" s="211"/>
      <c r="AS184" s="212"/>
      <c r="AT184" s="211"/>
      <c r="AU184" s="211"/>
      <c r="AV184" s="211"/>
      <c r="AW184" s="211"/>
      <c r="AX184" s="211"/>
      <c r="AY184" s="211"/>
      <c r="BA184" s="211"/>
      <c r="BD184" s="211"/>
      <c r="BE184" s="211"/>
      <c r="BF184" s="211"/>
      <c r="BG184" s="211"/>
      <c r="BH184" s="211"/>
      <c r="BI184" s="211"/>
      <c r="BL184" s="211"/>
    </row>
    <row r="185" spans="3:64">
      <c r="C185" s="204"/>
      <c r="E185" s="210"/>
      <c r="F185" s="204"/>
      <c r="G185" s="211"/>
      <c r="I185" s="204"/>
      <c r="J185" s="211"/>
      <c r="K185" s="211"/>
      <c r="L185" s="204"/>
      <c r="M185" s="211"/>
      <c r="N185" s="211"/>
      <c r="O185" s="211"/>
      <c r="P185" s="211"/>
      <c r="R185" s="204"/>
      <c r="T185" s="204"/>
      <c r="U185" s="204"/>
      <c r="V185" s="211"/>
      <c r="W185" s="211"/>
      <c r="X185" s="204"/>
      <c r="Y185" s="211"/>
      <c r="Z185" s="211"/>
      <c r="AA185" s="204"/>
      <c r="AB185" s="211"/>
      <c r="AC185" s="211"/>
      <c r="AF185" s="211"/>
      <c r="AR185" s="211"/>
      <c r="AS185" s="212"/>
      <c r="AT185" s="211"/>
      <c r="AU185" s="211"/>
      <c r="AV185" s="211"/>
      <c r="AW185" s="211"/>
      <c r="AX185" s="211"/>
      <c r="AY185" s="211"/>
      <c r="BA185" s="211"/>
      <c r="BD185" s="211"/>
      <c r="BE185" s="211"/>
      <c r="BF185" s="211"/>
      <c r="BG185" s="211"/>
      <c r="BH185" s="211"/>
      <c r="BI185" s="211"/>
      <c r="BL185" s="211"/>
    </row>
    <row r="186" spans="3:64">
      <c r="C186" s="204"/>
      <c r="E186" s="210"/>
      <c r="F186" s="204"/>
      <c r="G186" s="211"/>
      <c r="I186" s="204"/>
      <c r="J186" s="211"/>
      <c r="K186" s="211"/>
      <c r="L186" s="204"/>
      <c r="M186" s="211"/>
      <c r="N186" s="211"/>
      <c r="O186" s="211"/>
      <c r="P186" s="211"/>
      <c r="R186" s="204"/>
      <c r="T186" s="204"/>
      <c r="U186" s="204"/>
      <c r="V186" s="211"/>
      <c r="W186" s="211"/>
      <c r="X186" s="204"/>
      <c r="Y186" s="211"/>
      <c r="Z186" s="211"/>
      <c r="AA186" s="204"/>
      <c r="AB186" s="211"/>
      <c r="AC186" s="211"/>
      <c r="AF186" s="211"/>
      <c r="AR186" s="211"/>
      <c r="AS186" s="212"/>
      <c r="AT186" s="211"/>
      <c r="AU186" s="211"/>
      <c r="AV186" s="211"/>
      <c r="AW186" s="211"/>
      <c r="AX186" s="211"/>
      <c r="AY186" s="211"/>
      <c r="BA186" s="211"/>
      <c r="BD186" s="211"/>
      <c r="BE186" s="211"/>
      <c r="BF186" s="211"/>
      <c r="BG186" s="211"/>
      <c r="BH186" s="211"/>
      <c r="BI186" s="211"/>
      <c r="BL186" s="211"/>
    </row>
    <row r="187" spans="3:64">
      <c r="C187" s="204"/>
      <c r="E187" s="210"/>
      <c r="F187" s="204"/>
      <c r="G187" s="211"/>
      <c r="I187" s="204"/>
      <c r="J187" s="211"/>
      <c r="K187" s="211"/>
      <c r="L187" s="204"/>
      <c r="M187" s="211"/>
      <c r="N187" s="211"/>
      <c r="O187" s="211"/>
      <c r="P187" s="211"/>
      <c r="R187" s="204"/>
      <c r="T187" s="204"/>
      <c r="U187" s="204"/>
      <c r="V187" s="211"/>
      <c r="W187" s="211"/>
      <c r="X187" s="204"/>
      <c r="Y187" s="211"/>
      <c r="Z187" s="211"/>
      <c r="AA187" s="204"/>
      <c r="AB187" s="211"/>
      <c r="AC187" s="211"/>
      <c r="AF187" s="211"/>
      <c r="AR187" s="211"/>
      <c r="AS187" s="212"/>
      <c r="AT187" s="211"/>
      <c r="AU187" s="211"/>
      <c r="AV187" s="211"/>
      <c r="AW187" s="211"/>
      <c r="AX187" s="211"/>
      <c r="AY187" s="211"/>
      <c r="BA187" s="211"/>
      <c r="BD187" s="211"/>
      <c r="BE187" s="211"/>
      <c r="BF187" s="211"/>
      <c r="BG187" s="211"/>
      <c r="BH187" s="211"/>
      <c r="BI187" s="211"/>
      <c r="BL187" s="211"/>
    </row>
    <row r="188" spans="3:64">
      <c r="C188" s="204"/>
      <c r="E188" s="210"/>
      <c r="F188" s="204"/>
      <c r="G188" s="211"/>
      <c r="I188" s="204"/>
      <c r="J188" s="211"/>
      <c r="K188" s="211"/>
      <c r="L188" s="204"/>
      <c r="M188" s="211"/>
      <c r="N188" s="211"/>
      <c r="O188" s="211"/>
      <c r="P188" s="211"/>
      <c r="R188" s="204"/>
      <c r="T188" s="204"/>
      <c r="U188" s="204"/>
      <c r="V188" s="211"/>
      <c r="W188" s="211"/>
      <c r="X188" s="204"/>
      <c r="Y188" s="211"/>
      <c r="Z188" s="211"/>
      <c r="AA188" s="204"/>
      <c r="AB188" s="211"/>
      <c r="AC188" s="211"/>
      <c r="AF188" s="211"/>
      <c r="AR188" s="211"/>
      <c r="AS188" s="212"/>
      <c r="AT188" s="211"/>
      <c r="AU188" s="211"/>
      <c r="AV188" s="211"/>
      <c r="AW188" s="211"/>
      <c r="AX188" s="211"/>
      <c r="AY188" s="211"/>
      <c r="BA188" s="211"/>
      <c r="BD188" s="211"/>
      <c r="BE188" s="211"/>
      <c r="BF188" s="211"/>
      <c r="BG188" s="211"/>
      <c r="BH188" s="211"/>
      <c r="BI188" s="211"/>
      <c r="BL188" s="211"/>
    </row>
    <row r="189" spans="3:64">
      <c r="C189" s="204"/>
      <c r="E189" s="210"/>
      <c r="F189" s="204"/>
      <c r="G189" s="211"/>
      <c r="I189" s="204"/>
      <c r="J189" s="211"/>
      <c r="K189" s="211"/>
      <c r="L189" s="204"/>
      <c r="M189" s="211"/>
      <c r="N189" s="211"/>
      <c r="O189" s="211"/>
      <c r="P189" s="211"/>
      <c r="R189" s="204"/>
      <c r="T189" s="204"/>
      <c r="U189" s="204"/>
      <c r="V189" s="211"/>
      <c r="W189" s="211"/>
      <c r="X189" s="204"/>
      <c r="Y189" s="211"/>
      <c r="Z189" s="211"/>
      <c r="AA189" s="204"/>
      <c r="AB189" s="211"/>
      <c r="AC189" s="211"/>
      <c r="AF189" s="211"/>
      <c r="AR189" s="211"/>
      <c r="AS189" s="212"/>
      <c r="AT189" s="211"/>
      <c r="AU189" s="211"/>
      <c r="AV189" s="211"/>
      <c r="AW189" s="211"/>
      <c r="AX189" s="211"/>
      <c r="AY189" s="211"/>
      <c r="BA189" s="211"/>
      <c r="BD189" s="211"/>
      <c r="BE189" s="211"/>
      <c r="BF189" s="211"/>
      <c r="BG189" s="211"/>
      <c r="BH189" s="211"/>
      <c r="BI189" s="211"/>
      <c r="BL189" s="211"/>
    </row>
    <row r="190" spans="3:64">
      <c r="C190" s="204"/>
      <c r="E190" s="210"/>
      <c r="F190" s="204"/>
      <c r="G190" s="211"/>
      <c r="I190" s="204"/>
      <c r="J190" s="211"/>
      <c r="K190" s="211"/>
      <c r="L190" s="204"/>
      <c r="M190" s="211"/>
      <c r="N190" s="211"/>
      <c r="O190" s="211"/>
      <c r="P190" s="211"/>
      <c r="R190" s="204"/>
      <c r="T190" s="204"/>
      <c r="U190" s="204"/>
      <c r="V190" s="211"/>
      <c r="W190" s="211"/>
      <c r="X190" s="204"/>
      <c r="Y190" s="211"/>
      <c r="Z190" s="211"/>
      <c r="AA190" s="204"/>
      <c r="AB190" s="211"/>
      <c r="AC190" s="211"/>
      <c r="AF190" s="211"/>
      <c r="AR190" s="211"/>
      <c r="AS190" s="212"/>
      <c r="AT190" s="211"/>
      <c r="AU190" s="211"/>
      <c r="AV190" s="211"/>
      <c r="AW190" s="211"/>
      <c r="AX190" s="211"/>
      <c r="AY190" s="211"/>
      <c r="BA190" s="211"/>
      <c r="BD190" s="211"/>
      <c r="BE190" s="211"/>
      <c r="BF190" s="211"/>
      <c r="BG190" s="211"/>
      <c r="BH190" s="211"/>
      <c r="BI190" s="211"/>
      <c r="BL190" s="211"/>
    </row>
    <row r="191" spans="3:64">
      <c r="C191" s="204"/>
      <c r="E191" s="210"/>
      <c r="F191" s="204"/>
      <c r="G191" s="211"/>
      <c r="I191" s="204"/>
      <c r="J191" s="211"/>
      <c r="K191" s="211"/>
      <c r="L191" s="204"/>
      <c r="M191" s="211"/>
      <c r="N191" s="211"/>
      <c r="O191" s="211"/>
      <c r="P191" s="211"/>
      <c r="R191" s="204"/>
      <c r="T191" s="204"/>
      <c r="U191" s="204"/>
      <c r="V191" s="211"/>
      <c r="W191" s="211"/>
      <c r="X191" s="204"/>
      <c r="Y191" s="211"/>
      <c r="Z191" s="211"/>
      <c r="AA191" s="204"/>
      <c r="AB191" s="211"/>
      <c r="AC191" s="211"/>
      <c r="AF191" s="211"/>
      <c r="AR191" s="211"/>
      <c r="AS191" s="212"/>
      <c r="AT191" s="211"/>
      <c r="AU191" s="211"/>
      <c r="AV191" s="211"/>
      <c r="AW191" s="211"/>
      <c r="AX191" s="211"/>
      <c r="AY191" s="211"/>
      <c r="BA191" s="211"/>
      <c r="BD191" s="211"/>
      <c r="BE191" s="211"/>
      <c r="BF191" s="211"/>
      <c r="BG191" s="211"/>
      <c r="BH191" s="211"/>
      <c r="BI191" s="211"/>
      <c r="BL191" s="211"/>
    </row>
    <row r="192" spans="3:64">
      <c r="C192" s="204"/>
      <c r="E192" s="210"/>
      <c r="F192" s="204"/>
      <c r="G192" s="211"/>
      <c r="I192" s="204"/>
      <c r="J192" s="211"/>
      <c r="K192" s="211"/>
      <c r="L192" s="204"/>
      <c r="M192" s="211"/>
      <c r="N192" s="211"/>
      <c r="O192" s="211"/>
      <c r="P192" s="211"/>
      <c r="R192" s="204"/>
      <c r="T192" s="204"/>
      <c r="U192" s="204"/>
      <c r="V192" s="211"/>
      <c r="W192" s="211"/>
      <c r="X192" s="204"/>
      <c r="Y192" s="211"/>
      <c r="Z192" s="211"/>
      <c r="AA192" s="204"/>
      <c r="AB192" s="211"/>
      <c r="AC192" s="211"/>
      <c r="AF192" s="211"/>
      <c r="AR192" s="211"/>
      <c r="AS192" s="212"/>
      <c r="AT192" s="211"/>
      <c r="AU192" s="211"/>
      <c r="AV192" s="211"/>
      <c r="AW192" s="211"/>
      <c r="AX192" s="211"/>
      <c r="AY192" s="211"/>
      <c r="BA192" s="211"/>
      <c r="BD192" s="211"/>
      <c r="BE192" s="211"/>
      <c r="BF192" s="211"/>
      <c r="BG192" s="211"/>
      <c r="BH192" s="211"/>
      <c r="BI192" s="211"/>
      <c r="BL192" s="211"/>
    </row>
    <row r="193" spans="3:64">
      <c r="C193" s="204"/>
      <c r="E193" s="210"/>
      <c r="F193" s="204"/>
      <c r="G193" s="211"/>
      <c r="I193" s="204"/>
      <c r="J193" s="211"/>
      <c r="K193" s="211"/>
      <c r="L193" s="204"/>
      <c r="M193" s="211"/>
      <c r="N193" s="211"/>
      <c r="O193" s="211"/>
      <c r="P193" s="211"/>
      <c r="R193" s="204"/>
      <c r="T193" s="204"/>
      <c r="U193" s="204"/>
      <c r="V193" s="211"/>
      <c r="W193" s="211"/>
      <c r="X193" s="204"/>
      <c r="Y193" s="211"/>
      <c r="Z193" s="211"/>
      <c r="AA193" s="204"/>
      <c r="AB193" s="211"/>
      <c r="AC193" s="211"/>
      <c r="AF193" s="211"/>
      <c r="AR193" s="211"/>
      <c r="AS193" s="212"/>
      <c r="AT193" s="211"/>
      <c r="AU193" s="211"/>
      <c r="AV193" s="211"/>
      <c r="AW193" s="211"/>
      <c r="AX193" s="211"/>
      <c r="AY193" s="211"/>
      <c r="BA193" s="211"/>
      <c r="BD193" s="211"/>
      <c r="BE193" s="211"/>
      <c r="BF193" s="211"/>
      <c r="BG193" s="211"/>
      <c r="BH193" s="211"/>
      <c r="BI193" s="211"/>
      <c r="BL193" s="211"/>
    </row>
    <row r="194" spans="3:64">
      <c r="C194" s="204"/>
      <c r="E194" s="210"/>
      <c r="F194" s="204"/>
      <c r="G194" s="211"/>
      <c r="I194" s="204"/>
      <c r="J194" s="211"/>
      <c r="K194" s="211"/>
      <c r="L194" s="204"/>
      <c r="M194" s="211"/>
      <c r="N194" s="211"/>
      <c r="O194" s="211"/>
      <c r="P194" s="211"/>
      <c r="R194" s="204"/>
      <c r="T194" s="204"/>
      <c r="U194" s="204"/>
      <c r="V194" s="211"/>
      <c r="W194" s="211"/>
      <c r="X194" s="204"/>
      <c r="Y194" s="211"/>
      <c r="Z194" s="211"/>
      <c r="AA194" s="204"/>
      <c r="AB194" s="211"/>
      <c r="AC194" s="211"/>
      <c r="AF194" s="211"/>
      <c r="AR194" s="211"/>
      <c r="AS194" s="212"/>
      <c r="AT194" s="211"/>
      <c r="AU194" s="211"/>
      <c r="AV194" s="211"/>
      <c r="AW194" s="211"/>
      <c r="AX194" s="211"/>
      <c r="AY194" s="211"/>
      <c r="BA194" s="211"/>
      <c r="BD194" s="211"/>
      <c r="BE194" s="211"/>
      <c r="BF194" s="211"/>
      <c r="BG194" s="211"/>
      <c r="BH194" s="211"/>
      <c r="BI194" s="211"/>
      <c r="BL194" s="211"/>
    </row>
    <row r="195" spans="3:64">
      <c r="C195" s="204"/>
      <c r="E195" s="210"/>
      <c r="F195" s="204"/>
      <c r="G195" s="211"/>
      <c r="I195" s="204"/>
      <c r="J195" s="211"/>
      <c r="K195" s="211"/>
      <c r="L195" s="204"/>
      <c r="M195" s="211"/>
      <c r="N195" s="211"/>
      <c r="O195" s="211"/>
      <c r="P195" s="211"/>
      <c r="R195" s="204"/>
      <c r="T195" s="204"/>
      <c r="U195" s="204"/>
      <c r="V195" s="211"/>
      <c r="W195" s="211"/>
      <c r="X195" s="204"/>
      <c r="Y195" s="211"/>
      <c r="Z195" s="211"/>
      <c r="AA195" s="204"/>
      <c r="AB195" s="211"/>
      <c r="AC195" s="211"/>
      <c r="AF195" s="211"/>
      <c r="AR195" s="211"/>
      <c r="AS195" s="212"/>
      <c r="AT195" s="211"/>
      <c r="AU195" s="211"/>
      <c r="AV195" s="211"/>
      <c r="AW195" s="211"/>
      <c r="AX195" s="211"/>
      <c r="AY195" s="211"/>
      <c r="BA195" s="211"/>
      <c r="BD195" s="211"/>
      <c r="BE195" s="211"/>
      <c r="BF195" s="211"/>
      <c r="BG195" s="211"/>
      <c r="BH195" s="211"/>
      <c r="BI195" s="211"/>
      <c r="BL195" s="211"/>
    </row>
    <row r="196" spans="3:64">
      <c r="C196" s="204"/>
      <c r="E196" s="210"/>
      <c r="F196" s="204"/>
      <c r="G196" s="211"/>
      <c r="I196" s="204"/>
      <c r="J196" s="211"/>
      <c r="K196" s="211"/>
      <c r="L196" s="204"/>
      <c r="M196" s="211"/>
      <c r="N196" s="211"/>
      <c r="O196" s="211"/>
      <c r="P196" s="211"/>
      <c r="R196" s="204"/>
      <c r="T196" s="204"/>
      <c r="U196" s="204"/>
      <c r="V196" s="211"/>
      <c r="W196" s="211"/>
      <c r="X196" s="204"/>
      <c r="Y196" s="211"/>
      <c r="Z196" s="211"/>
      <c r="AA196" s="204"/>
      <c r="AB196" s="211"/>
      <c r="AC196" s="211"/>
      <c r="AF196" s="211"/>
      <c r="AR196" s="211"/>
      <c r="AS196" s="212"/>
      <c r="AT196" s="211"/>
      <c r="AU196" s="211"/>
      <c r="AV196" s="211"/>
      <c r="AW196" s="211"/>
      <c r="AX196" s="211"/>
      <c r="AY196" s="211"/>
      <c r="BA196" s="211"/>
      <c r="BD196" s="211"/>
      <c r="BE196" s="211"/>
      <c r="BF196" s="211"/>
      <c r="BG196" s="211"/>
      <c r="BH196" s="211"/>
      <c r="BI196" s="211"/>
      <c r="BL196" s="211"/>
    </row>
    <row r="197" spans="3:64">
      <c r="C197" s="204"/>
      <c r="E197" s="210"/>
      <c r="F197" s="204"/>
      <c r="G197" s="211"/>
      <c r="I197" s="204"/>
      <c r="J197" s="211"/>
      <c r="K197" s="211"/>
      <c r="L197" s="204"/>
      <c r="M197" s="211"/>
      <c r="N197" s="211"/>
      <c r="O197" s="211"/>
      <c r="P197" s="211"/>
      <c r="R197" s="204"/>
      <c r="T197" s="204"/>
      <c r="U197" s="204"/>
      <c r="V197" s="211"/>
      <c r="W197" s="211"/>
      <c r="X197" s="204"/>
      <c r="Y197" s="211"/>
      <c r="Z197" s="211"/>
      <c r="AA197" s="204"/>
      <c r="AB197" s="211"/>
      <c r="AC197" s="211"/>
      <c r="AF197" s="211"/>
      <c r="AR197" s="211"/>
      <c r="AS197" s="212"/>
      <c r="AT197" s="211"/>
      <c r="AU197" s="211"/>
      <c r="AV197" s="211"/>
      <c r="AW197" s="211"/>
      <c r="AX197" s="211"/>
      <c r="AY197" s="211"/>
      <c r="BA197" s="211"/>
      <c r="BD197" s="211"/>
      <c r="BE197" s="211"/>
      <c r="BF197" s="211"/>
      <c r="BG197" s="211"/>
      <c r="BH197" s="211"/>
      <c r="BI197" s="211"/>
      <c r="BL197" s="211"/>
    </row>
    <row r="198" spans="3:64">
      <c r="C198" s="204"/>
      <c r="E198" s="210"/>
      <c r="F198" s="204"/>
      <c r="G198" s="211"/>
      <c r="I198" s="204"/>
      <c r="J198" s="211"/>
      <c r="K198" s="211"/>
      <c r="L198" s="204"/>
      <c r="M198" s="211"/>
      <c r="N198" s="211"/>
      <c r="O198" s="211"/>
      <c r="P198" s="211"/>
      <c r="R198" s="204"/>
      <c r="T198" s="204"/>
      <c r="U198" s="204"/>
      <c r="V198" s="211"/>
      <c r="W198" s="211"/>
      <c r="X198" s="204"/>
      <c r="Y198" s="211"/>
      <c r="Z198" s="211"/>
      <c r="AA198" s="204"/>
      <c r="AB198" s="211"/>
      <c r="AC198" s="211"/>
      <c r="AF198" s="211"/>
      <c r="AR198" s="211"/>
      <c r="AS198" s="212"/>
      <c r="AT198" s="211"/>
      <c r="AU198" s="211"/>
      <c r="AV198" s="211"/>
      <c r="AW198" s="211"/>
      <c r="AX198" s="211"/>
      <c r="AY198" s="211"/>
      <c r="BA198" s="211"/>
      <c r="BD198" s="211"/>
      <c r="BE198" s="211"/>
      <c r="BF198" s="211"/>
      <c r="BG198" s="211"/>
      <c r="BH198" s="211"/>
      <c r="BI198" s="211"/>
      <c r="BL198" s="211"/>
    </row>
    <row r="199" spans="3:64">
      <c r="C199" s="204"/>
      <c r="E199" s="210"/>
      <c r="F199" s="204"/>
      <c r="G199" s="211"/>
      <c r="I199" s="204"/>
      <c r="J199" s="211"/>
      <c r="K199" s="211"/>
      <c r="L199" s="204"/>
      <c r="M199" s="211"/>
      <c r="N199" s="211"/>
      <c r="O199" s="211"/>
      <c r="P199" s="211"/>
      <c r="R199" s="204"/>
      <c r="T199" s="204"/>
      <c r="U199" s="204"/>
      <c r="V199" s="211"/>
      <c r="W199" s="211"/>
      <c r="X199" s="204"/>
      <c r="Y199" s="211"/>
      <c r="Z199" s="211"/>
      <c r="AA199" s="204"/>
      <c r="AB199" s="211"/>
      <c r="AC199" s="211"/>
      <c r="AF199" s="211"/>
      <c r="AR199" s="211"/>
      <c r="AS199" s="212"/>
      <c r="AT199" s="211"/>
      <c r="AU199" s="211"/>
      <c r="AV199" s="211"/>
      <c r="AW199" s="211"/>
      <c r="AX199" s="211"/>
      <c r="AY199" s="211"/>
      <c r="BA199" s="211"/>
      <c r="BD199" s="211"/>
      <c r="BE199" s="211"/>
      <c r="BF199" s="211"/>
      <c r="BG199" s="211"/>
      <c r="BH199" s="211"/>
      <c r="BI199" s="211"/>
      <c r="BL199" s="211"/>
    </row>
    <row r="200" spans="3:64">
      <c r="C200" s="204"/>
      <c r="E200" s="210"/>
      <c r="F200" s="204"/>
      <c r="G200" s="211"/>
      <c r="I200" s="204"/>
      <c r="J200" s="211"/>
      <c r="K200" s="211"/>
      <c r="L200" s="204"/>
      <c r="M200" s="211"/>
      <c r="N200" s="211"/>
      <c r="O200" s="211"/>
      <c r="P200" s="211"/>
      <c r="R200" s="204"/>
      <c r="T200" s="204"/>
      <c r="U200" s="204"/>
      <c r="V200" s="211"/>
      <c r="W200" s="211"/>
      <c r="X200" s="204"/>
      <c r="Y200" s="211"/>
      <c r="Z200" s="211"/>
      <c r="AA200" s="204"/>
      <c r="AB200" s="211"/>
      <c r="AC200" s="211"/>
      <c r="AF200" s="211"/>
      <c r="AR200" s="211"/>
      <c r="AS200" s="212"/>
      <c r="AT200" s="211"/>
      <c r="AU200" s="211"/>
      <c r="AV200" s="211"/>
      <c r="AW200" s="211"/>
      <c r="AX200" s="211"/>
      <c r="AY200" s="211"/>
      <c r="BA200" s="211"/>
      <c r="BD200" s="211"/>
      <c r="BE200" s="211"/>
      <c r="BF200" s="211"/>
      <c r="BG200" s="211"/>
      <c r="BH200" s="211"/>
      <c r="BI200" s="211"/>
      <c r="BL200" s="211"/>
    </row>
    <row r="201" spans="3:64">
      <c r="C201" s="204"/>
      <c r="E201" s="210"/>
      <c r="F201" s="204"/>
      <c r="G201" s="211"/>
      <c r="I201" s="204"/>
      <c r="J201" s="211"/>
      <c r="K201" s="211"/>
      <c r="L201" s="204"/>
      <c r="M201" s="211"/>
      <c r="N201" s="211"/>
      <c r="O201" s="211"/>
      <c r="P201" s="211"/>
      <c r="R201" s="204"/>
      <c r="T201" s="204"/>
      <c r="U201" s="204"/>
      <c r="V201" s="211"/>
      <c r="W201" s="211"/>
      <c r="X201" s="204"/>
      <c r="Y201" s="211"/>
      <c r="Z201" s="211"/>
      <c r="AA201" s="204"/>
      <c r="AB201" s="211"/>
      <c r="AC201" s="211"/>
      <c r="AF201" s="211"/>
      <c r="AR201" s="211"/>
      <c r="AS201" s="212"/>
      <c r="AT201" s="211"/>
      <c r="AU201" s="211"/>
      <c r="AV201" s="211"/>
      <c r="AW201" s="211"/>
      <c r="AX201" s="211"/>
      <c r="AY201" s="211"/>
      <c r="BA201" s="211"/>
      <c r="BD201" s="211"/>
      <c r="BE201" s="211"/>
      <c r="BF201" s="211"/>
      <c r="BG201" s="211"/>
      <c r="BH201" s="211"/>
      <c r="BI201" s="211"/>
      <c r="BL201" s="211"/>
    </row>
    <row r="202" spans="3:64">
      <c r="C202" s="204"/>
      <c r="E202" s="210"/>
      <c r="F202" s="204"/>
      <c r="G202" s="211"/>
      <c r="I202" s="204"/>
      <c r="J202" s="211"/>
      <c r="K202" s="211"/>
      <c r="L202" s="204"/>
      <c r="M202" s="211"/>
      <c r="N202" s="211"/>
      <c r="O202" s="211"/>
      <c r="P202" s="211"/>
      <c r="R202" s="204"/>
      <c r="T202" s="204"/>
      <c r="U202" s="204"/>
      <c r="V202" s="211"/>
      <c r="W202" s="211"/>
      <c r="X202" s="204"/>
      <c r="Y202" s="211"/>
      <c r="Z202" s="211"/>
      <c r="AA202" s="204"/>
      <c r="AB202" s="211"/>
      <c r="AC202" s="211"/>
      <c r="AF202" s="211"/>
      <c r="AR202" s="211"/>
      <c r="AS202" s="212"/>
      <c r="AT202" s="211"/>
      <c r="AU202" s="211"/>
      <c r="AV202" s="211"/>
      <c r="AW202" s="211"/>
      <c r="AX202" s="211"/>
      <c r="AY202" s="211"/>
      <c r="BA202" s="211"/>
      <c r="BD202" s="211"/>
      <c r="BE202" s="211"/>
      <c r="BF202" s="211"/>
      <c r="BG202" s="211"/>
      <c r="BH202" s="211"/>
      <c r="BI202" s="211"/>
      <c r="BL202" s="211"/>
    </row>
    <row r="203" spans="3:64">
      <c r="C203" s="204"/>
      <c r="E203" s="210"/>
      <c r="F203" s="204"/>
      <c r="G203" s="211"/>
      <c r="I203" s="204"/>
      <c r="J203" s="211"/>
      <c r="K203" s="211"/>
      <c r="L203" s="204"/>
      <c r="M203" s="211"/>
      <c r="N203" s="211"/>
      <c r="O203" s="211"/>
      <c r="P203" s="211"/>
      <c r="R203" s="204"/>
      <c r="T203" s="204"/>
      <c r="U203" s="204"/>
      <c r="V203" s="211"/>
      <c r="W203" s="211"/>
      <c r="X203" s="204"/>
      <c r="Y203" s="211"/>
      <c r="Z203" s="211"/>
      <c r="AA203" s="204"/>
      <c r="AB203" s="211"/>
      <c r="AC203" s="211"/>
      <c r="AF203" s="211"/>
      <c r="AR203" s="211"/>
      <c r="AS203" s="212"/>
      <c r="AT203" s="211"/>
      <c r="AU203" s="211"/>
      <c r="AV203" s="211"/>
      <c r="AW203" s="211"/>
      <c r="AX203" s="211"/>
      <c r="AY203" s="211"/>
      <c r="BA203" s="211"/>
      <c r="BD203" s="211"/>
      <c r="BE203" s="211"/>
      <c r="BF203" s="211"/>
      <c r="BG203" s="211"/>
      <c r="BH203" s="211"/>
      <c r="BI203" s="211"/>
      <c r="BL203" s="211"/>
    </row>
    <row r="204" spans="3:64">
      <c r="C204" s="204"/>
      <c r="E204" s="210"/>
      <c r="F204" s="204"/>
      <c r="G204" s="211"/>
      <c r="I204" s="204"/>
      <c r="J204" s="211"/>
      <c r="K204" s="211"/>
      <c r="L204" s="204"/>
      <c r="M204" s="211"/>
      <c r="N204" s="211"/>
      <c r="O204" s="211"/>
      <c r="P204" s="211"/>
      <c r="R204" s="204"/>
      <c r="T204" s="204"/>
      <c r="U204" s="204"/>
      <c r="V204" s="211"/>
      <c r="W204" s="211"/>
      <c r="X204" s="204"/>
      <c r="Y204" s="211"/>
      <c r="Z204" s="211"/>
      <c r="AA204" s="204"/>
      <c r="AB204" s="211"/>
      <c r="AC204" s="211"/>
      <c r="AF204" s="211"/>
      <c r="AR204" s="211"/>
      <c r="AS204" s="212"/>
      <c r="AT204" s="211"/>
      <c r="AU204" s="211"/>
      <c r="AV204" s="211"/>
      <c r="AW204" s="211"/>
      <c r="AX204" s="211"/>
      <c r="AY204" s="211"/>
      <c r="BA204" s="211"/>
      <c r="BD204" s="211"/>
      <c r="BE204" s="211"/>
      <c r="BF204" s="211"/>
      <c r="BG204" s="211"/>
      <c r="BH204" s="211"/>
      <c r="BI204" s="211"/>
      <c r="BL204" s="211"/>
    </row>
    <row r="205" spans="3:64">
      <c r="C205" s="204"/>
      <c r="E205" s="210"/>
      <c r="F205" s="204"/>
      <c r="G205" s="211"/>
      <c r="I205" s="204"/>
      <c r="J205" s="211"/>
      <c r="K205" s="211"/>
      <c r="L205" s="204"/>
      <c r="M205" s="211"/>
      <c r="N205" s="211"/>
      <c r="O205" s="211"/>
      <c r="P205" s="211"/>
      <c r="R205" s="204"/>
      <c r="T205" s="204"/>
      <c r="U205" s="204"/>
      <c r="V205" s="211"/>
      <c r="W205" s="211"/>
      <c r="X205" s="204"/>
      <c r="Y205" s="211"/>
      <c r="Z205" s="211"/>
      <c r="AA205" s="204"/>
      <c r="AB205" s="211"/>
      <c r="AC205" s="211"/>
      <c r="AF205" s="211"/>
      <c r="AR205" s="211"/>
      <c r="AS205" s="212"/>
      <c r="AT205" s="211"/>
      <c r="AU205" s="211"/>
      <c r="AV205" s="211"/>
      <c r="AW205" s="211"/>
      <c r="AX205" s="211"/>
      <c r="AY205" s="211"/>
      <c r="BA205" s="211"/>
      <c r="BD205" s="211"/>
      <c r="BE205" s="211"/>
      <c r="BF205" s="211"/>
      <c r="BG205" s="211"/>
      <c r="BH205" s="211"/>
      <c r="BI205" s="211"/>
      <c r="BL205" s="211"/>
    </row>
    <row r="206" spans="3:64">
      <c r="C206" s="204"/>
      <c r="E206" s="210"/>
      <c r="F206" s="204"/>
      <c r="G206" s="211"/>
      <c r="I206" s="204"/>
      <c r="J206" s="211"/>
      <c r="K206" s="211"/>
      <c r="L206" s="204"/>
      <c r="M206" s="211"/>
      <c r="N206" s="211"/>
      <c r="O206" s="211"/>
      <c r="P206" s="211"/>
      <c r="R206" s="204"/>
      <c r="T206" s="204"/>
      <c r="U206" s="204"/>
      <c r="V206" s="211"/>
      <c r="W206" s="211"/>
      <c r="X206" s="204"/>
      <c r="Y206" s="211"/>
      <c r="Z206" s="211"/>
      <c r="AA206" s="204"/>
      <c r="AB206" s="211"/>
      <c r="AC206" s="211"/>
      <c r="AF206" s="211"/>
      <c r="AR206" s="211"/>
      <c r="AS206" s="212"/>
      <c r="AT206" s="211"/>
      <c r="AU206" s="211"/>
      <c r="AV206" s="211"/>
      <c r="AW206" s="211"/>
      <c r="AX206" s="211"/>
      <c r="AY206" s="211"/>
      <c r="BA206" s="211"/>
      <c r="BD206" s="211"/>
      <c r="BE206" s="211"/>
      <c r="BF206" s="211"/>
      <c r="BG206" s="211"/>
      <c r="BH206" s="211"/>
      <c r="BI206" s="211"/>
      <c r="BL206" s="211"/>
    </row>
    <row r="207" spans="3:64">
      <c r="C207" s="204"/>
      <c r="E207" s="210"/>
      <c r="F207" s="204"/>
      <c r="G207" s="211"/>
      <c r="I207" s="204"/>
      <c r="J207" s="211"/>
      <c r="K207" s="211"/>
      <c r="L207" s="204"/>
      <c r="M207" s="211"/>
      <c r="N207" s="211"/>
      <c r="O207" s="211"/>
      <c r="P207" s="211"/>
      <c r="R207" s="204"/>
      <c r="T207" s="204"/>
      <c r="U207" s="204"/>
      <c r="V207" s="211"/>
      <c r="W207" s="211"/>
      <c r="X207" s="204"/>
      <c r="Y207" s="211"/>
      <c r="Z207" s="211"/>
      <c r="AA207" s="204"/>
      <c r="AB207" s="211"/>
      <c r="AC207" s="211"/>
      <c r="AF207" s="211"/>
      <c r="AR207" s="211"/>
      <c r="AS207" s="212"/>
      <c r="AT207" s="211"/>
      <c r="AU207" s="211"/>
      <c r="AV207" s="211"/>
      <c r="AW207" s="211"/>
      <c r="AX207" s="211"/>
      <c r="AY207" s="211"/>
      <c r="BA207" s="211"/>
      <c r="BD207" s="211"/>
      <c r="BE207" s="211"/>
      <c r="BF207" s="211"/>
      <c r="BG207" s="211"/>
      <c r="BH207" s="211"/>
      <c r="BI207" s="211"/>
      <c r="BL207" s="211"/>
    </row>
    <row r="208" spans="3:64">
      <c r="C208" s="204"/>
      <c r="E208" s="210"/>
      <c r="F208" s="204"/>
      <c r="G208" s="211"/>
      <c r="I208" s="204"/>
      <c r="J208" s="211"/>
      <c r="K208" s="211"/>
      <c r="L208" s="204"/>
      <c r="M208" s="211"/>
      <c r="N208" s="211"/>
      <c r="O208" s="211"/>
      <c r="P208" s="211"/>
      <c r="R208" s="204"/>
      <c r="T208" s="204"/>
      <c r="U208" s="204"/>
      <c r="V208" s="211"/>
      <c r="W208" s="211"/>
      <c r="X208" s="204"/>
      <c r="Y208" s="211"/>
      <c r="Z208" s="211"/>
      <c r="AA208" s="204"/>
      <c r="AB208" s="211"/>
      <c r="AC208" s="211"/>
      <c r="AF208" s="211"/>
      <c r="AR208" s="211"/>
      <c r="AS208" s="212"/>
      <c r="AT208" s="211"/>
      <c r="AU208" s="211"/>
      <c r="AV208" s="211"/>
      <c r="AW208" s="211"/>
      <c r="AX208" s="211"/>
      <c r="AY208" s="211"/>
      <c r="BA208" s="211"/>
      <c r="BD208" s="211"/>
      <c r="BE208" s="211"/>
      <c r="BF208" s="211"/>
      <c r="BG208" s="211"/>
      <c r="BH208" s="211"/>
      <c r="BI208" s="211"/>
      <c r="BL208" s="211"/>
    </row>
    <row r="209" spans="3:64">
      <c r="C209" s="204"/>
      <c r="E209" s="210"/>
      <c r="F209" s="204"/>
      <c r="G209" s="211"/>
      <c r="I209" s="204"/>
      <c r="J209" s="211"/>
      <c r="K209" s="211"/>
      <c r="L209" s="204"/>
      <c r="M209" s="211"/>
      <c r="N209" s="211"/>
      <c r="O209" s="211"/>
      <c r="P209" s="211"/>
      <c r="R209" s="204"/>
      <c r="T209" s="204"/>
      <c r="U209" s="204"/>
      <c r="V209" s="211"/>
      <c r="W209" s="211"/>
      <c r="X209" s="204"/>
      <c r="Y209" s="211"/>
      <c r="Z209" s="211"/>
      <c r="AA209" s="204"/>
      <c r="AB209" s="211"/>
      <c r="AC209" s="211"/>
      <c r="AF209" s="211"/>
      <c r="AR209" s="211"/>
      <c r="AS209" s="212"/>
      <c r="AT209" s="211"/>
      <c r="AU209" s="211"/>
      <c r="AV209" s="211"/>
      <c r="AW209" s="211"/>
      <c r="AX209" s="211"/>
      <c r="AY209" s="211"/>
      <c r="BA209" s="211"/>
      <c r="BD209" s="211"/>
      <c r="BE209" s="211"/>
      <c r="BF209" s="211"/>
      <c r="BG209" s="211"/>
      <c r="BH209" s="211"/>
      <c r="BI209" s="211"/>
      <c r="BL209" s="211"/>
    </row>
    <row r="210" spans="3:64">
      <c r="C210" s="204"/>
      <c r="E210" s="210"/>
      <c r="F210" s="204"/>
      <c r="G210" s="211"/>
      <c r="I210" s="204"/>
      <c r="J210" s="211"/>
      <c r="K210" s="211"/>
      <c r="L210" s="204"/>
      <c r="M210" s="211"/>
      <c r="N210" s="211"/>
      <c r="O210" s="211"/>
      <c r="P210" s="211"/>
      <c r="R210" s="204"/>
      <c r="T210" s="204"/>
      <c r="U210" s="204"/>
      <c r="V210" s="211"/>
      <c r="W210" s="211"/>
      <c r="X210" s="204"/>
      <c r="Y210" s="211"/>
      <c r="Z210" s="211"/>
      <c r="AA210" s="204"/>
      <c r="AB210" s="211"/>
      <c r="AC210" s="211"/>
      <c r="AF210" s="211"/>
      <c r="AR210" s="211"/>
      <c r="AS210" s="212"/>
      <c r="AT210" s="211"/>
      <c r="AU210" s="211"/>
      <c r="AV210" s="211"/>
      <c r="AW210" s="211"/>
      <c r="AX210" s="211"/>
      <c r="AY210" s="211"/>
      <c r="BA210" s="211"/>
      <c r="BD210" s="211"/>
      <c r="BE210" s="211"/>
      <c r="BF210" s="211"/>
      <c r="BG210" s="211"/>
      <c r="BH210" s="211"/>
      <c r="BI210" s="211"/>
      <c r="BL210" s="211"/>
    </row>
    <row r="211" spans="3:64">
      <c r="C211" s="204"/>
      <c r="E211" s="210"/>
      <c r="F211" s="204"/>
      <c r="G211" s="211"/>
      <c r="I211" s="204"/>
      <c r="J211" s="211"/>
      <c r="K211" s="211"/>
      <c r="L211" s="204"/>
      <c r="M211" s="211"/>
      <c r="N211" s="211"/>
      <c r="O211" s="211"/>
      <c r="P211" s="211"/>
      <c r="R211" s="204"/>
      <c r="T211" s="204"/>
      <c r="U211" s="204"/>
      <c r="V211" s="211"/>
      <c r="W211" s="211"/>
      <c r="X211" s="204"/>
      <c r="Y211" s="211"/>
      <c r="Z211" s="211"/>
      <c r="AA211" s="204"/>
      <c r="AB211" s="211"/>
      <c r="AC211" s="211"/>
      <c r="AF211" s="211"/>
      <c r="AR211" s="211"/>
      <c r="AS211" s="212"/>
      <c r="AT211" s="211"/>
      <c r="AU211" s="211"/>
      <c r="AV211" s="211"/>
      <c r="AW211" s="211"/>
      <c r="AX211" s="211"/>
      <c r="AY211" s="211"/>
      <c r="BA211" s="211"/>
      <c r="BD211" s="211"/>
      <c r="BE211" s="211"/>
      <c r="BF211" s="211"/>
      <c r="BG211" s="211"/>
      <c r="BH211" s="211"/>
      <c r="BI211" s="211"/>
      <c r="BL211" s="211"/>
    </row>
    <row r="212" spans="3:64">
      <c r="C212" s="204"/>
      <c r="E212" s="210"/>
      <c r="F212" s="204"/>
      <c r="G212" s="211"/>
      <c r="I212" s="204"/>
      <c r="J212" s="211"/>
      <c r="K212" s="211"/>
      <c r="L212" s="204"/>
      <c r="M212" s="211"/>
      <c r="N212" s="211"/>
      <c r="O212" s="211"/>
      <c r="P212" s="211"/>
      <c r="R212" s="204"/>
      <c r="T212" s="204"/>
      <c r="U212" s="204"/>
      <c r="V212" s="211"/>
      <c r="W212" s="211"/>
      <c r="X212" s="204"/>
      <c r="Y212" s="211"/>
      <c r="Z212" s="211"/>
      <c r="AA212" s="204"/>
      <c r="AB212" s="211"/>
      <c r="AC212" s="211"/>
      <c r="AF212" s="211"/>
      <c r="AR212" s="211"/>
      <c r="AS212" s="212"/>
      <c r="AT212" s="211"/>
      <c r="AU212" s="211"/>
      <c r="AV212" s="211"/>
      <c r="AW212" s="211"/>
      <c r="AX212" s="211"/>
      <c r="AY212" s="211"/>
      <c r="BA212" s="211"/>
      <c r="BD212" s="211"/>
      <c r="BE212" s="211"/>
      <c r="BF212" s="211"/>
      <c r="BG212" s="211"/>
      <c r="BH212" s="211"/>
      <c r="BI212" s="211"/>
      <c r="BL212" s="211"/>
    </row>
    <row r="213" spans="3:64">
      <c r="C213" s="204"/>
      <c r="E213" s="210"/>
      <c r="F213" s="204"/>
      <c r="G213" s="211"/>
      <c r="I213" s="204"/>
      <c r="J213" s="211"/>
      <c r="K213" s="211"/>
      <c r="L213" s="204"/>
      <c r="M213" s="211"/>
      <c r="N213" s="211"/>
      <c r="O213" s="211"/>
      <c r="P213" s="211"/>
      <c r="R213" s="204"/>
      <c r="T213" s="204"/>
      <c r="U213" s="204"/>
      <c r="V213" s="211"/>
      <c r="W213" s="211"/>
      <c r="X213" s="204"/>
      <c r="Y213" s="211"/>
      <c r="Z213" s="211"/>
      <c r="AA213" s="204"/>
      <c r="AB213" s="211"/>
      <c r="AC213" s="211"/>
      <c r="AF213" s="211"/>
      <c r="AR213" s="211"/>
      <c r="AS213" s="212"/>
      <c r="AT213" s="211"/>
      <c r="AU213" s="211"/>
      <c r="AV213" s="211"/>
      <c r="AW213" s="211"/>
      <c r="AX213" s="211"/>
      <c r="AY213" s="211"/>
      <c r="BA213" s="211"/>
      <c r="BD213" s="211"/>
      <c r="BE213" s="211"/>
      <c r="BF213" s="211"/>
      <c r="BG213" s="211"/>
      <c r="BH213" s="211"/>
      <c r="BI213" s="211"/>
      <c r="BL213" s="211"/>
    </row>
    <row r="214" spans="3:64">
      <c r="C214" s="204"/>
      <c r="E214" s="210"/>
      <c r="F214" s="204"/>
      <c r="G214" s="211"/>
      <c r="I214" s="204"/>
      <c r="J214" s="211"/>
      <c r="K214" s="211"/>
      <c r="L214" s="204"/>
      <c r="M214" s="211"/>
      <c r="N214" s="211"/>
      <c r="O214" s="211"/>
      <c r="P214" s="211"/>
      <c r="R214" s="204"/>
      <c r="T214" s="204"/>
      <c r="U214" s="204"/>
      <c r="V214" s="211"/>
      <c r="W214" s="211"/>
      <c r="X214" s="204"/>
      <c r="Y214" s="211"/>
      <c r="Z214" s="211"/>
      <c r="AA214" s="204"/>
      <c r="AB214" s="211"/>
      <c r="AC214" s="211"/>
      <c r="AF214" s="211"/>
      <c r="AR214" s="211"/>
      <c r="AS214" s="212"/>
      <c r="AT214" s="211"/>
      <c r="AU214" s="211"/>
      <c r="AV214" s="211"/>
      <c r="AW214" s="211"/>
      <c r="AX214" s="211"/>
      <c r="AY214" s="211"/>
      <c r="BA214" s="211"/>
      <c r="BD214" s="211"/>
      <c r="BE214" s="211"/>
      <c r="BF214" s="211"/>
      <c r="BG214" s="211"/>
      <c r="BH214" s="211"/>
      <c r="BI214" s="211"/>
      <c r="BL214" s="211"/>
    </row>
    <row r="215" spans="3:64">
      <c r="C215" s="204"/>
      <c r="E215" s="210"/>
      <c r="F215" s="204"/>
      <c r="G215" s="211"/>
      <c r="I215" s="204"/>
      <c r="J215" s="211"/>
      <c r="K215" s="211"/>
      <c r="L215" s="204"/>
      <c r="M215" s="211"/>
      <c r="N215" s="211"/>
      <c r="O215" s="211"/>
      <c r="P215" s="211"/>
      <c r="R215" s="204"/>
      <c r="T215" s="204"/>
      <c r="U215" s="204"/>
      <c r="V215" s="211"/>
      <c r="W215" s="211"/>
      <c r="X215" s="204"/>
      <c r="Y215" s="211"/>
      <c r="Z215" s="211"/>
      <c r="AA215" s="204"/>
      <c r="AB215" s="211"/>
      <c r="AC215" s="211"/>
      <c r="AF215" s="211"/>
      <c r="AR215" s="211"/>
      <c r="AS215" s="212"/>
      <c r="AT215" s="211"/>
      <c r="AU215" s="211"/>
      <c r="AV215" s="211"/>
      <c r="AW215" s="211"/>
      <c r="AX215" s="211"/>
      <c r="AY215" s="211"/>
      <c r="BA215" s="211"/>
      <c r="BD215" s="211"/>
      <c r="BE215" s="211"/>
      <c r="BF215" s="211"/>
      <c r="BG215" s="211"/>
      <c r="BH215" s="211"/>
      <c r="BI215" s="211"/>
      <c r="BL215" s="211"/>
    </row>
    <row r="216" spans="3:64">
      <c r="C216" s="204"/>
      <c r="E216" s="210"/>
      <c r="F216" s="204"/>
      <c r="G216" s="211"/>
      <c r="I216" s="204"/>
      <c r="J216" s="211"/>
      <c r="K216" s="211"/>
      <c r="L216" s="204"/>
      <c r="M216" s="211"/>
      <c r="N216" s="211"/>
      <c r="O216" s="211"/>
      <c r="P216" s="211"/>
      <c r="R216" s="204"/>
      <c r="T216" s="204"/>
      <c r="U216" s="204"/>
      <c r="V216" s="211"/>
      <c r="W216" s="211"/>
      <c r="X216" s="204"/>
      <c r="Y216" s="211"/>
      <c r="Z216" s="211"/>
      <c r="AA216" s="204"/>
      <c r="AB216" s="211"/>
      <c r="AC216" s="211"/>
      <c r="AF216" s="211"/>
      <c r="AR216" s="211"/>
      <c r="AS216" s="212"/>
      <c r="AT216" s="211"/>
      <c r="AU216" s="211"/>
      <c r="AV216" s="211"/>
      <c r="AW216" s="211"/>
      <c r="AX216" s="211"/>
      <c r="AY216" s="211"/>
      <c r="BA216" s="211"/>
      <c r="BD216" s="211"/>
      <c r="BE216" s="211"/>
      <c r="BF216" s="211"/>
      <c r="BG216" s="211"/>
      <c r="BH216" s="211"/>
      <c r="BI216" s="211"/>
      <c r="BL216" s="211"/>
    </row>
    <row r="217" spans="3:64">
      <c r="C217" s="204"/>
      <c r="E217" s="210"/>
      <c r="F217" s="204"/>
      <c r="G217" s="211"/>
      <c r="I217" s="204"/>
      <c r="J217" s="211"/>
      <c r="K217" s="211"/>
      <c r="L217" s="204"/>
      <c r="M217" s="211"/>
      <c r="N217" s="211"/>
      <c r="O217" s="211"/>
      <c r="P217" s="211"/>
      <c r="R217" s="204"/>
      <c r="T217" s="204"/>
      <c r="U217" s="204"/>
      <c r="V217" s="211"/>
      <c r="W217" s="211"/>
      <c r="X217" s="204"/>
      <c r="Y217" s="211"/>
      <c r="Z217" s="211"/>
      <c r="AA217" s="204"/>
      <c r="AB217" s="211"/>
      <c r="AC217" s="211"/>
      <c r="AF217" s="211"/>
      <c r="AR217" s="211"/>
      <c r="AS217" s="212"/>
      <c r="AT217" s="211"/>
      <c r="AU217" s="211"/>
      <c r="AV217" s="211"/>
      <c r="AW217" s="211"/>
      <c r="AX217" s="211"/>
      <c r="AY217" s="211"/>
      <c r="BA217" s="211"/>
      <c r="BD217" s="211"/>
      <c r="BE217" s="211"/>
      <c r="BF217" s="211"/>
      <c r="BG217" s="211"/>
      <c r="BH217" s="211"/>
      <c r="BI217" s="211"/>
      <c r="BL217" s="211"/>
    </row>
    <row r="218" spans="3:64">
      <c r="C218" s="204"/>
      <c r="E218" s="210"/>
      <c r="F218" s="204"/>
      <c r="G218" s="211"/>
      <c r="I218" s="204"/>
      <c r="J218" s="211"/>
      <c r="K218" s="211"/>
      <c r="L218" s="204"/>
      <c r="M218" s="211"/>
      <c r="N218" s="211"/>
      <c r="O218" s="211"/>
      <c r="P218" s="211"/>
      <c r="R218" s="204"/>
      <c r="T218" s="204"/>
      <c r="U218" s="204"/>
      <c r="V218" s="211"/>
      <c r="W218" s="211"/>
      <c r="X218" s="204"/>
      <c r="Y218" s="211"/>
      <c r="Z218" s="211"/>
      <c r="AA218" s="204"/>
      <c r="AB218" s="211"/>
      <c r="AC218" s="211"/>
      <c r="AF218" s="211"/>
      <c r="AR218" s="211"/>
      <c r="AS218" s="212"/>
      <c r="AT218" s="211"/>
      <c r="AU218" s="211"/>
      <c r="AV218" s="211"/>
      <c r="AW218" s="211"/>
      <c r="AX218" s="211"/>
      <c r="AY218" s="211"/>
      <c r="BA218" s="211"/>
      <c r="BD218" s="211"/>
      <c r="BE218" s="211"/>
      <c r="BF218" s="211"/>
      <c r="BG218" s="211"/>
      <c r="BH218" s="211"/>
      <c r="BI218" s="211"/>
      <c r="BL218" s="211"/>
    </row>
    <row r="219" spans="3:64">
      <c r="C219" s="204"/>
      <c r="E219" s="210"/>
      <c r="F219" s="204"/>
      <c r="G219" s="211"/>
      <c r="I219" s="204"/>
      <c r="J219" s="211"/>
      <c r="K219" s="211"/>
      <c r="L219" s="204"/>
      <c r="M219" s="211"/>
      <c r="N219" s="211"/>
      <c r="O219" s="211"/>
      <c r="P219" s="211"/>
      <c r="R219" s="204"/>
      <c r="T219" s="204"/>
      <c r="U219" s="204"/>
      <c r="V219" s="211"/>
      <c r="W219" s="211"/>
      <c r="X219" s="204"/>
      <c r="Y219" s="211"/>
      <c r="Z219" s="211"/>
      <c r="AA219" s="204"/>
      <c r="AB219" s="211"/>
      <c r="AC219" s="211"/>
      <c r="AF219" s="211"/>
      <c r="AR219" s="211"/>
      <c r="AS219" s="212"/>
      <c r="AT219" s="211"/>
      <c r="AU219" s="211"/>
      <c r="AV219" s="211"/>
      <c r="AW219" s="211"/>
      <c r="AX219" s="211"/>
      <c r="AY219" s="211"/>
      <c r="BA219" s="211"/>
      <c r="BD219" s="211"/>
      <c r="BE219" s="211"/>
      <c r="BF219" s="211"/>
      <c r="BG219" s="211"/>
      <c r="BH219" s="211"/>
      <c r="BI219" s="211"/>
      <c r="BL219" s="211"/>
    </row>
    <row r="220" spans="3:64">
      <c r="C220" s="204"/>
      <c r="E220" s="210"/>
      <c r="F220" s="204"/>
      <c r="G220" s="211"/>
      <c r="I220" s="204"/>
      <c r="J220" s="211"/>
      <c r="K220" s="211"/>
      <c r="L220" s="204"/>
      <c r="M220" s="211"/>
      <c r="N220" s="211"/>
      <c r="O220" s="211"/>
      <c r="P220" s="211"/>
      <c r="R220" s="204"/>
      <c r="T220" s="204"/>
      <c r="U220" s="204"/>
      <c r="V220" s="211"/>
      <c r="W220" s="211"/>
      <c r="X220" s="204"/>
      <c r="Y220" s="211"/>
      <c r="Z220" s="211"/>
      <c r="AA220" s="204"/>
      <c r="AB220" s="211"/>
      <c r="AC220" s="211"/>
      <c r="AF220" s="211"/>
      <c r="AR220" s="211"/>
      <c r="AS220" s="212"/>
      <c r="AT220" s="211"/>
      <c r="AU220" s="211"/>
      <c r="AV220" s="211"/>
      <c r="AW220" s="211"/>
      <c r="AX220" s="211"/>
      <c r="AY220" s="211"/>
      <c r="BA220" s="211"/>
      <c r="BD220" s="211"/>
      <c r="BE220" s="211"/>
      <c r="BF220" s="211"/>
      <c r="BG220" s="211"/>
      <c r="BH220" s="211"/>
      <c r="BI220" s="211"/>
      <c r="BL220" s="211"/>
    </row>
    <row r="221" spans="3:64">
      <c r="C221" s="204"/>
      <c r="E221" s="210"/>
      <c r="F221" s="204"/>
      <c r="G221" s="211"/>
      <c r="I221" s="204"/>
      <c r="J221" s="211"/>
      <c r="K221" s="211"/>
      <c r="L221" s="204"/>
      <c r="M221" s="211"/>
      <c r="N221" s="211"/>
      <c r="O221" s="211"/>
      <c r="P221" s="211"/>
      <c r="R221" s="204"/>
      <c r="T221" s="204"/>
      <c r="U221" s="204"/>
      <c r="V221" s="211"/>
      <c r="W221" s="211"/>
      <c r="X221" s="204"/>
      <c r="Y221" s="211"/>
      <c r="Z221" s="211"/>
      <c r="AA221" s="204"/>
      <c r="AB221" s="211"/>
      <c r="AC221" s="211"/>
      <c r="AF221" s="211"/>
      <c r="AR221" s="211"/>
      <c r="AS221" s="212"/>
      <c r="AT221" s="211"/>
      <c r="AU221" s="211"/>
      <c r="AV221" s="211"/>
      <c r="AW221" s="211"/>
      <c r="AX221" s="211"/>
      <c r="AY221" s="211"/>
      <c r="BA221" s="211"/>
      <c r="BD221" s="211"/>
      <c r="BE221" s="211"/>
      <c r="BF221" s="211"/>
      <c r="BG221" s="211"/>
      <c r="BH221" s="211"/>
      <c r="BI221" s="211"/>
      <c r="BL221" s="211"/>
    </row>
    <row r="222" spans="3:64">
      <c r="C222" s="204"/>
      <c r="E222" s="210"/>
      <c r="F222" s="204"/>
      <c r="G222" s="211"/>
      <c r="I222" s="204"/>
      <c r="J222" s="211"/>
      <c r="K222" s="211"/>
      <c r="L222" s="204"/>
      <c r="M222" s="211"/>
      <c r="N222" s="211"/>
      <c r="O222" s="211"/>
      <c r="P222" s="211"/>
      <c r="R222" s="204"/>
      <c r="T222" s="204"/>
      <c r="U222" s="204"/>
      <c r="V222" s="211"/>
      <c r="W222" s="211"/>
      <c r="X222" s="204"/>
      <c r="Y222" s="211"/>
      <c r="Z222" s="211"/>
      <c r="AA222" s="204"/>
      <c r="AB222" s="211"/>
      <c r="AC222" s="211"/>
      <c r="AF222" s="211"/>
      <c r="AR222" s="211"/>
      <c r="AS222" s="212"/>
      <c r="AT222" s="211"/>
      <c r="AU222" s="211"/>
      <c r="AV222" s="211"/>
      <c r="AW222" s="211"/>
      <c r="AX222" s="211"/>
      <c r="AY222" s="211"/>
      <c r="BA222" s="211"/>
      <c r="BD222" s="211"/>
      <c r="BE222" s="211"/>
      <c r="BF222" s="211"/>
      <c r="BG222" s="211"/>
      <c r="BH222" s="211"/>
      <c r="BI222" s="211"/>
      <c r="BL222" s="211"/>
    </row>
    <row r="223" spans="3:64">
      <c r="C223" s="204"/>
      <c r="E223" s="210"/>
      <c r="F223" s="204"/>
      <c r="G223" s="211"/>
      <c r="I223" s="204"/>
      <c r="J223" s="211"/>
      <c r="K223" s="211"/>
      <c r="L223" s="204"/>
      <c r="M223" s="211"/>
      <c r="N223" s="211"/>
      <c r="O223" s="211"/>
      <c r="P223" s="211"/>
      <c r="R223" s="204"/>
      <c r="T223" s="204"/>
      <c r="U223" s="204"/>
      <c r="V223" s="211"/>
      <c r="W223" s="211"/>
      <c r="X223" s="204"/>
      <c r="Y223" s="211"/>
      <c r="Z223" s="211"/>
      <c r="AA223" s="204"/>
      <c r="AB223" s="211"/>
      <c r="AC223" s="211"/>
      <c r="AF223" s="211"/>
      <c r="AR223" s="211"/>
      <c r="AS223" s="212"/>
      <c r="AT223" s="211"/>
      <c r="AU223" s="211"/>
      <c r="AV223" s="211"/>
      <c r="AW223" s="211"/>
      <c r="AX223" s="211"/>
      <c r="AY223" s="211"/>
      <c r="BA223" s="211"/>
      <c r="BD223" s="211"/>
      <c r="BE223" s="211"/>
      <c r="BF223" s="211"/>
      <c r="BG223" s="211"/>
      <c r="BH223" s="211"/>
      <c r="BI223" s="211"/>
      <c r="BL223" s="211"/>
    </row>
    <row r="224" spans="3:64">
      <c r="C224" s="204"/>
      <c r="E224" s="210"/>
      <c r="F224" s="204"/>
      <c r="G224" s="211"/>
      <c r="I224" s="204"/>
      <c r="J224" s="211"/>
      <c r="K224" s="211"/>
      <c r="L224" s="204"/>
      <c r="M224" s="211"/>
      <c r="N224" s="211"/>
      <c r="O224" s="211"/>
      <c r="P224" s="211"/>
      <c r="R224" s="204"/>
      <c r="T224" s="204"/>
      <c r="U224" s="204"/>
      <c r="V224" s="211"/>
      <c r="W224" s="211"/>
      <c r="X224" s="204"/>
      <c r="Y224" s="211"/>
      <c r="Z224" s="211"/>
      <c r="AA224" s="204"/>
      <c r="AB224" s="211"/>
      <c r="AC224" s="211"/>
      <c r="AF224" s="211"/>
      <c r="AR224" s="211"/>
      <c r="AS224" s="212"/>
      <c r="AT224" s="211"/>
      <c r="AU224" s="211"/>
      <c r="AV224" s="211"/>
      <c r="AW224" s="211"/>
      <c r="AX224" s="211"/>
      <c r="AY224" s="211"/>
      <c r="BA224" s="211"/>
      <c r="BD224" s="211"/>
      <c r="BE224" s="211"/>
      <c r="BF224" s="211"/>
      <c r="BG224" s="211"/>
      <c r="BH224" s="211"/>
      <c r="BI224" s="211"/>
      <c r="BL224" s="211"/>
    </row>
    <row r="225" spans="3:64">
      <c r="C225" s="204"/>
      <c r="E225" s="210"/>
      <c r="F225" s="204"/>
      <c r="G225" s="211"/>
      <c r="I225" s="204"/>
      <c r="J225" s="211"/>
      <c r="K225" s="211"/>
      <c r="L225" s="204"/>
      <c r="M225" s="211"/>
      <c r="N225" s="211"/>
      <c r="O225" s="211"/>
      <c r="P225" s="211"/>
      <c r="R225" s="204"/>
      <c r="T225" s="204"/>
      <c r="U225" s="204"/>
      <c r="V225" s="211"/>
      <c r="W225" s="211"/>
      <c r="X225" s="204"/>
      <c r="Y225" s="211"/>
      <c r="Z225" s="211"/>
      <c r="AA225" s="204"/>
      <c r="AB225" s="211"/>
      <c r="AC225" s="211"/>
      <c r="AF225" s="211"/>
      <c r="AR225" s="211"/>
      <c r="AS225" s="212"/>
      <c r="AT225" s="211"/>
      <c r="AU225" s="211"/>
      <c r="AV225" s="211"/>
      <c r="AW225" s="211"/>
      <c r="AX225" s="211"/>
      <c r="AY225" s="211"/>
      <c r="BA225" s="211"/>
      <c r="BD225" s="211"/>
      <c r="BE225" s="211"/>
      <c r="BF225" s="211"/>
      <c r="BG225" s="211"/>
      <c r="BH225" s="211"/>
      <c r="BI225" s="211"/>
      <c r="BL225" s="211"/>
    </row>
    <row r="226" spans="3:64">
      <c r="C226" s="204"/>
      <c r="E226" s="210"/>
      <c r="F226" s="204"/>
      <c r="G226" s="211"/>
      <c r="I226" s="204"/>
      <c r="J226" s="211"/>
      <c r="K226" s="211"/>
      <c r="L226" s="204"/>
      <c r="M226" s="211"/>
      <c r="N226" s="211"/>
      <c r="O226" s="211"/>
      <c r="P226" s="211"/>
      <c r="R226" s="204"/>
      <c r="T226" s="204"/>
      <c r="U226" s="204"/>
      <c r="V226" s="211"/>
      <c r="W226" s="211"/>
      <c r="X226" s="204"/>
      <c r="Y226" s="211"/>
      <c r="Z226" s="211"/>
      <c r="AA226" s="204"/>
      <c r="AB226" s="211"/>
      <c r="AC226" s="211"/>
      <c r="AF226" s="211"/>
      <c r="AR226" s="211"/>
      <c r="AS226" s="212"/>
      <c r="AT226" s="211"/>
      <c r="AU226" s="211"/>
      <c r="AV226" s="211"/>
      <c r="AW226" s="211"/>
      <c r="AX226" s="211"/>
      <c r="AY226" s="211"/>
      <c r="BA226" s="211"/>
      <c r="BD226" s="211"/>
      <c r="BE226" s="211"/>
      <c r="BF226" s="211"/>
      <c r="BG226" s="211"/>
      <c r="BH226" s="211"/>
      <c r="BI226" s="211"/>
      <c r="BL226" s="211"/>
    </row>
    <row r="227" spans="3:64">
      <c r="C227" s="204"/>
      <c r="E227" s="210"/>
      <c r="F227" s="204"/>
      <c r="G227" s="211"/>
      <c r="I227" s="204"/>
      <c r="J227" s="211"/>
      <c r="K227" s="211"/>
      <c r="L227" s="204"/>
      <c r="M227" s="211"/>
      <c r="N227" s="211"/>
      <c r="O227" s="211"/>
      <c r="P227" s="211"/>
      <c r="R227" s="204"/>
      <c r="T227" s="204"/>
      <c r="U227" s="204"/>
      <c r="V227" s="211"/>
      <c r="W227" s="211"/>
      <c r="X227" s="204"/>
      <c r="Y227" s="211"/>
      <c r="Z227" s="211"/>
      <c r="AA227" s="204"/>
      <c r="AB227" s="211"/>
      <c r="AC227" s="211"/>
      <c r="AF227" s="211"/>
      <c r="AR227" s="211"/>
      <c r="AS227" s="212"/>
      <c r="AT227" s="211"/>
      <c r="AU227" s="211"/>
      <c r="AV227" s="211"/>
      <c r="AW227" s="211"/>
      <c r="AX227" s="211"/>
      <c r="AY227" s="211"/>
      <c r="BA227" s="211"/>
      <c r="BD227" s="211"/>
      <c r="BE227" s="211"/>
      <c r="BF227" s="211"/>
      <c r="BG227" s="211"/>
      <c r="BH227" s="211"/>
      <c r="BI227" s="211"/>
      <c r="BL227" s="211"/>
    </row>
    <row r="228" spans="3:64">
      <c r="C228" s="204"/>
      <c r="E228" s="210"/>
      <c r="F228" s="204"/>
      <c r="G228" s="211"/>
      <c r="I228" s="204"/>
      <c r="J228" s="211"/>
      <c r="K228" s="211"/>
      <c r="L228" s="204"/>
      <c r="M228" s="211"/>
      <c r="N228" s="211"/>
      <c r="O228" s="211"/>
      <c r="P228" s="211"/>
      <c r="R228" s="204"/>
      <c r="T228" s="204"/>
      <c r="U228" s="204"/>
      <c r="V228" s="211"/>
      <c r="W228" s="211"/>
      <c r="X228" s="204"/>
      <c r="Y228" s="211"/>
      <c r="Z228" s="211"/>
      <c r="AA228" s="204"/>
      <c r="AB228" s="211"/>
      <c r="AC228" s="211"/>
      <c r="AF228" s="211"/>
      <c r="AR228" s="211"/>
      <c r="AS228" s="212"/>
      <c r="AT228" s="211"/>
      <c r="AU228" s="211"/>
      <c r="AV228" s="211"/>
      <c r="AW228" s="211"/>
      <c r="AX228" s="211"/>
      <c r="AY228" s="211"/>
      <c r="BA228" s="211"/>
      <c r="BD228" s="211"/>
      <c r="BE228" s="211"/>
      <c r="BF228" s="211"/>
      <c r="BG228" s="211"/>
      <c r="BH228" s="211"/>
      <c r="BI228" s="211"/>
      <c r="BL228" s="211"/>
    </row>
    <row r="229" spans="3:64">
      <c r="C229" s="204"/>
      <c r="E229" s="210"/>
      <c r="F229" s="204"/>
      <c r="G229" s="211"/>
      <c r="I229" s="204"/>
      <c r="J229" s="211"/>
      <c r="K229" s="211"/>
      <c r="L229" s="204"/>
      <c r="M229" s="211"/>
      <c r="N229" s="211"/>
      <c r="O229" s="211"/>
      <c r="P229" s="211"/>
      <c r="R229" s="204"/>
      <c r="T229" s="204"/>
      <c r="U229" s="204"/>
      <c r="V229" s="211"/>
      <c r="W229" s="211"/>
      <c r="X229" s="204"/>
      <c r="Y229" s="211"/>
      <c r="Z229" s="211"/>
      <c r="AA229" s="204"/>
      <c r="AB229" s="211"/>
      <c r="AC229" s="211"/>
      <c r="AF229" s="211"/>
      <c r="AR229" s="211"/>
      <c r="AS229" s="212"/>
      <c r="AT229" s="211"/>
      <c r="AU229" s="211"/>
      <c r="AV229" s="211"/>
      <c r="AW229" s="211"/>
      <c r="AX229" s="211"/>
      <c r="AY229" s="211"/>
      <c r="BA229" s="211"/>
      <c r="BD229" s="211"/>
      <c r="BE229" s="211"/>
      <c r="BF229" s="211"/>
      <c r="BG229" s="211"/>
      <c r="BH229" s="211"/>
      <c r="BI229" s="211"/>
      <c r="BL229" s="211"/>
    </row>
    <row r="230" spans="3:64">
      <c r="C230" s="204"/>
      <c r="E230" s="210"/>
      <c r="F230" s="204"/>
      <c r="G230" s="211"/>
      <c r="I230" s="204"/>
      <c r="J230" s="211"/>
      <c r="K230" s="211"/>
      <c r="L230" s="204"/>
      <c r="M230" s="211"/>
      <c r="N230" s="211"/>
      <c r="O230" s="211"/>
      <c r="P230" s="211"/>
      <c r="R230" s="204"/>
      <c r="T230" s="204"/>
      <c r="U230" s="204"/>
      <c r="V230" s="211"/>
      <c r="W230" s="211"/>
      <c r="X230" s="204"/>
      <c r="Y230" s="211"/>
      <c r="Z230" s="211"/>
      <c r="AA230" s="204"/>
      <c r="AB230" s="211"/>
      <c r="AC230" s="211"/>
      <c r="AF230" s="211"/>
      <c r="AR230" s="211"/>
      <c r="AS230" s="212"/>
      <c r="AT230" s="211"/>
      <c r="AU230" s="211"/>
      <c r="AV230" s="211"/>
      <c r="AW230" s="211"/>
      <c r="AX230" s="211"/>
      <c r="AY230" s="211"/>
      <c r="BA230" s="211"/>
      <c r="BD230" s="211"/>
      <c r="BE230" s="211"/>
      <c r="BF230" s="211"/>
      <c r="BG230" s="211"/>
      <c r="BH230" s="211"/>
      <c r="BI230" s="211"/>
      <c r="BL230" s="211"/>
    </row>
    <row r="231" spans="3:64">
      <c r="C231" s="204"/>
      <c r="E231" s="210"/>
      <c r="F231" s="204"/>
      <c r="G231" s="211"/>
      <c r="I231" s="204"/>
      <c r="J231" s="211"/>
      <c r="K231" s="211"/>
      <c r="L231" s="204"/>
      <c r="M231" s="211"/>
      <c r="N231" s="211"/>
      <c r="O231" s="211"/>
      <c r="P231" s="211"/>
      <c r="R231" s="204"/>
      <c r="T231" s="204"/>
      <c r="U231" s="204"/>
      <c r="V231" s="211"/>
      <c r="W231" s="211"/>
      <c r="X231" s="204"/>
      <c r="Y231" s="211"/>
      <c r="Z231" s="211"/>
      <c r="AA231" s="204"/>
      <c r="AB231" s="211"/>
      <c r="AC231" s="211"/>
      <c r="AF231" s="211"/>
      <c r="AR231" s="211"/>
      <c r="AS231" s="212"/>
      <c r="AT231" s="211"/>
      <c r="AU231" s="211"/>
      <c r="AV231" s="211"/>
      <c r="AW231" s="211"/>
      <c r="AX231" s="211"/>
      <c r="AY231" s="211"/>
      <c r="BA231" s="211"/>
      <c r="BD231" s="211"/>
      <c r="BE231" s="211"/>
      <c r="BF231" s="211"/>
      <c r="BG231" s="211"/>
      <c r="BH231" s="211"/>
      <c r="BI231" s="211"/>
      <c r="BL231" s="211"/>
    </row>
    <row r="232" spans="3:64">
      <c r="C232" s="204"/>
      <c r="E232" s="210"/>
      <c r="F232" s="204"/>
      <c r="G232" s="211"/>
      <c r="I232" s="204"/>
      <c r="J232" s="211"/>
      <c r="K232" s="211"/>
      <c r="L232" s="204"/>
      <c r="M232" s="211"/>
      <c r="N232" s="211"/>
      <c r="O232" s="211"/>
      <c r="P232" s="211"/>
      <c r="R232" s="204"/>
      <c r="T232" s="204"/>
      <c r="U232" s="204"/>
      <c r="V232" s="211"/>
      <c r="W232" s="211"/>
      <c r="X232" s="204"/>
      <c r="Y232" s="211"/>
      <c r="Z232" s="211"/>
      <c r="AA232" s="204"/>
      <c r="AB232" s="211"/>
      <c r="AC232" s="211"/>
      <c r="AF232" s="211"/>
      <c r="AR232" s="211"/>
      <c r="AS232" s="212"/>
      <c r="AT232" s="211"/>
      <c r="AU232" s="211"/>
      <c r="AV232" s="211"/>
      <c r="AW232" s="211"/>
      <c r="AX232" s="211"/>
      <c r="AY232" s="211"/>
      <c r="BA232" s="211"/>
      <c r="BD232" s="211"/>
      <c r="BE232" s="211"/>
      <c r="BF232" s="211"/>
      <c r="BG232" s="211"/>
      <c r="BH232" s="211"/>
      <c r="BI232" s="211"/>
      <c r="BL232" s="211"/>
    </row>
    <row r="233" spans="3:64">
      <c r="C233" s="204"/>
      <c r="E233" s="210"/>
      <c r="F233" s="204"/>
      <c r="G233" s="211"/>
      <c r="I233" s="204"/>
      <c r="J233" s="211"/>
      <c r="K233" s="211"/>
      <c r="L233" s="204"/>
      <c r="M233" s="211"/>
      <c r="N233" s="211"/>
      <c r="O233" s="211"/>
      <c r="P233" s="211"/>
      <c r="R233" s="204"/>
      <c r="T233" s="204"/>
      <c r="U233" s="204"/>
      <c r="V233" s="211"/>
      <c r="W233" s="211"/>
      <c r="X233" s="204"/>
      <c r="Y233" s="211"/>
      <c r="Z233" s="211"/>
      <c r="AA233" s="204"/>
      <c r="AB233" s="211"/>
      <c r="AC233" s="211"/>
      <c r="AF233" s="211"/>
      <c r="AR233" s="211"/>
      <c r="AS233" s="212"/>
      <c r="AT233" s="211"/>
      <c r="AU233" s="211"/>
      <c r="AV233" s="211"/>
      <c r="AW233" s="211"/>
      <c r="AX233" s="211"/>
      <c r="AY233" s="211"/>
      <c r="BA233" s="211"/>
      <c r="BD233" s="211"/>
      <c r="BE233" s="211"/>
      <c r="BF233" s="211"/>
      <c r="BG233" s="211"/>
      <c r="BH233" s="211"/>
      <c r="BI233" s="211"/>
      <c r="BL233" s="211"/>
    </row>
    <row r="234" spans="3:64">
      <c r="C234" s="204"/>
      <c r="E234" s="210"/>
      <c r="F234" s="204"/>
      <c r="G234" s="211"/>
      <c r="I234" s="204"/>
      <c r="J234" s="211"/>
      <c r="K234" s="211"/>
      <c r="L234" s="204"/>
      <c r="M234" s="211"/>
      <c r="N234" s="211"/>
      <c r="O234" s="211"/>
      <c r="P234" s="211"/>
      <c r="R234" s="204"/>
      <c r="T234" s="204"/>
      <c r="U234" s="204"/>
      <c r="V234" s="211"/>
      <c r="W234" s="211"/>
      <c r="X234" s="204"/>
      <c r="Y234" s="211"/>
      <c r="Z234" s="211"/>
      <c r="AA234" s="204"/>
      <c r="AB234" s="211"/>
      <c r="AC234" s="211"/>
      <c r="AF234" s="211"/>
      <c r="AR234" s="211"/>
      <c r="AS234" s="212"/>
      <c r="AT234" s="211"/>
      <c r="AU234" s="211"/>
      <c r="AV234" s="211"/>
      <c r="AW234" s="211"/>
      <c r="AX234" s="211"/>
      <c r="AY234" s="211"/>
      <c r="BA234" s="211"/>
      <c r="BD234" s="211"/>
      <c r="BE234" s="211"/>
      <c r="BF234" s="211"/>
      <c r="BG234" s="211"/>
      <c r="BH234" s="211"/>
      <c r="BI234" s="211"/>
      <c r="BL234" s="211"/>
    </row>
    <row r="235" spans="3:64">
      <c r="C235" s="204"/>
      <c r="E235" s="210"/>
      <c r="F235" s="204"/>
      <c r="G235" s="211"/>
      <c r="I235" s="204"/>
      <c r="J235" s="211"/>
      <c r="K235" s="211"/>
      <c r="L235" s="204"/>
      <c r="M235" s="211"/>
      <c r="N235" s="211"/>
      <c r="O235" s="211"/>
      <c r="P235" s="211"/>
      <c r="R235" s="204"/>
      <c r="T235" s="204"/>
      <c r="U235" s="204"/>
      <c r="V235" s="211"/>
      <c r="W235" s="211"/>
      <c r="X235" s="204"/>
      <c r="Y235" s="211"/>
      <c r="Z235" s="211"/>
      <c r="AA235" s="204"/>
      <c r="AB235" s="211"/>
      <c r="AC235" s="211"/>
      <c r="AF235" s="211"/>
      <c r="AR235" s="211"/>
      <c r="AS235" s="212"/>
      <c r="AT235" s="211"/>
      <c r="AU235" s="211"/>
      <c r="AV235" s="211"/>
      <c r="AW235" s="211"/>
      <c r="AX235" s="211"/>
      <c r="AY235" s="211"/>
      <c r="BA235" s="211"/>
      <c r="BD235" s="211"/>
      <c r="BE235" s="211"/>
      <c r="BF235" s="211"/>
      <c r="BG235" s="211"/>
      <c r="BH235" s="211"/>
      <c r="BI235" s="211"/>
      <c r="BL235" s="211"/>
    </row>
    <row r="236" spans="3:64">
      <c r="C236" s="204"/>
      <c r="E236" s="210"/>
      <c r="F236" s="204"/>
      <c r="G236" s="211"/>
      <c r="I236" s="204"/>
      <c r="J236" s="211"/>
      <c r="K236" s="211"/>
      <c r="L236" s="204"/>
      <c r="M236" s="211"/>
      <c r="N236" s="211"/>
      <c r="O236" s="211"/>
      <c r="P236" s="211"/>
      <c r="R236" s="204"/>
      <c r="T236" s="204"/>
      <c r="U236" s="204"/>
      <c r="V236" s="211"/>
      <c r="W236" s="211"/>
      <c r="X236" s="204"/>
      <c r="Y236" s="211"/>
      <c r="Z236" s="211"/>
      <c r="AA236" s="204"/>
      <c r="AB236" s="211"/>
      <c r="AC236" s="211"/>
      <c r="AF236" s="211"/>
      <c r="AR236" s="211"/>
      <c r="AS236" s="212"/>
      <c r="AT236" s="211"/>
      <c r="AU236" s="211"/>
      <c r="AV236" s="211"/>
      <c r="AW236" s="211"/>
      <c r="AX236" s="211"/>
      <c r="AY236" s="211"/>
      <c r="BA236" s="211"/>
      <c r="BD236" s="211"/>
      <c r="BE236" s="211"/>
      <c r="BF236" s="211"/>
      <c r="BG236" s="211"/>
      <c r="BH236" s="211"/>
      <c r="BI236" s="211"/>
      <c r="BL236" s="211"/>
    </row>
    <row r="237" spans="3:64">
      <c r="C237" s="204"/>
      <c r="E237" s="210"/>
      <c r="F237" s="204"/>
      <c r="G237" s="211"/>
      <c r="I237" s="204"/>
      <c r="J237" s="211"/>
      <c r="K237" s="211"/>
      <c r="L237" s="204"/>
      <c r="M237" s="211"/>
      <c r="N237" s="211"/>
      <c r="O237" s="211"/>
      <c r="P237" s="211"/>
      <c r="R237" s="204"/>
      <c r="T237" s="204"/>
      <c r="U237" s="204"/>
      <c r="V237" s="211"/>
      <c r="W237" s="211"/>
      <c r="X237" s="204"/>
      <c r="Y237" s="211"/>
      <c r="Z237" s="211"/>
      <c r="AA237" s="204"/>
      <c r="AB237" s="211"/>
      <c r="AC237" s="211"/>
      <c r="AF237" s="211"/>
      <c r="AR237" s="211"/>
      <c r="AS237" s="212"/>
      <c r="AT237" s="211"/>
      <c r="AU237" s="211"/>
      <c r="AV237" s="211"/>
      <c r="AW237" s="211"/>
      <c r="AX237" s="211"/>
      <c r="AY237" s="211"/>
      <c r="BA237" s="211"/>
      <c r="BD237" s="211"/>
      <c r="BE237" s="211"/>
      <c r="BF237" s="211"/>
      <c r="BG237" s="211"/>
      <c r="BH237" s="211"/>
      <c r="BI237" s="211"/>
      <c r="BL237" s="211"/>
    </row>
    <row r="238" spans="3:64">
      <c r="C238" s="204"/>
      <c r="E238" s="210"/>
      <c r="F238" s="204"/>
      <c r="G238" s="211"/>
      <c r="I238" s="204"/>
      <c r="J238" s="211"/>
      <c r="K238" s="211"/>
      <c r="L238" s="204"/>
      <c r="M238" s="211"/>
      <c r="N238" s="211"/>
      <c r="O238" s="211"/>
      <c r="P238" s="211"/>
      <c r="R238" s="204"/>
      <c r="T238" s="204"/>
      <c r="U238" s="204"/>
      <c r="V238" s="211"/>
      <c r="W238" s="211"/>
      <c r="X238" s="204"/>
      <c r="Y238" s="211"/>
      <c r="Z238" s="211"/>
      <c r="AA238" s="204"/>
      <c r="AB238" s="211"/>
      <c r="AC238" s="211"/>
      <c r="AF238" s="211"/>
      <c r="AR238" s="211"/>
      <c r="AS238" s="212"/>
      <c r="AT238" s="211"/>
      <c r="AU238" s="211"/>
      <c r="AV238" s="211"/>
      <c r="AW238" s="211"/>
      <c r="AX238" s="211"/>
      <c r="AY238" s="211"/>
      <c r="BA238" s="211"/>
      <c r="BD238" s="211"/>
      <c r="BE238" s="211"/>
      <c r="BF238" s="211"/>
      <c r="BG238" s="211"/>
      <c r="BH238" s="211"/>
      <c r="BI238" s="211"/>
      <c r="BL238" s="211"/>
    </row>
    <row r="239" spans="3:64">
      <c r="C239" s="204"/>
      <c r="E239" s="210"/>
      <c r="F239" s="204"/>
      <c r="G239" s="211"/>
      <c r="I239" s="204"/>
      <c r="J239" s="211"/>
      <c r="K239" s="211"/>
      <c r="L239" s="204"/>
      <c r="M239" s="211"/>
      <c r="N239" s="211"/>
      <c r="O239" s="211"/>
      <c r="P239" s="211"/>
      <c r="R239" s="204"/>
      <c r="T239" s="204"/>
      <c r="U239" s="204"/>
      <c r="V239" s="211"/>
      <c r="W239" s="211"/>
      <c r="X239" s="204"/>
      <c r="Y239" s="211"/>
      <c r="Z239" s="211"/>
      <c r="AA239" s="204"/>
      <c r="AB239" s="211"/>
      <c r="AC239" s="211"/>
      <c r="AF239" s="211"/>
      <c r="AR239" s="211"/>
      <c r="AS239" s="212"/>
      <c r="AT239" s="211"/>
      <c r="AU239" s="211"/>
      <c r="AV239" s="211"/>
      <c r="AW239" s="211"/>
      <c r="AX239" s="211"/>
      <c r="AY239" s="211"/>
      <c r="BA239" s="211"/>
      <c r="BD239" s="211"/>
      <c r="BE239" s="211"/>
      <c r="BF239" s="211"/>
      <c r="BG239" s="211"/>
      <c r="BH239" s="211"/>
      <c r="BI239" s="211"/>
      <c r="BL239" s="211"/>
    </row>
    <row r="240" spans="3:64">
      <c r="C240" s="204"/>
      <c r="E240" s="210"/>
      <c r="F240" s="204"/>
      <c r="G240" s="211"/>
      <c r="I240" s="204"/>
      <c r="J240" s="211"/>
      <c r="K240" s="211"/>
      <c r="L240" s="204"/>
      <c r="M240" s="211"/>
      <c r="N240" s="211"/>
      <c r="O240" s="211"/>
      <c r="P240" s="211"/>
      <c r="R240" s="204"/>
      <c r="T240" s="204"/>
      <c r="U240" s="204"/>
      <c r="V240" s="211"/>
      <c r="W240" s="211"/>
      <c r="X240" s="204"/>
      <c r="Y240" s="211"/>
      <c r="Z240" s="211"/>
      <c r="AA240" s="204"/>
      <c r="AB240" s="211"/>
      <c r="AC240" s="211"/>
      <c r="AF240" s="211"/>
      <c r="AR240" s="211"/>
      <c r="AS240" s="212"/>
      <c r="AT240" s="211"/>
      <c r="AU240" s="211"/>
      <c r="AV240" s="211"/>
      <c r="AW240" s="211"/>
      <c r="AX240" s="211"/>
      <c r="AY240" s="211"/>
      <c r="BA240" s="211"/>
      <c r="BD240" s="211"/>
      <c r="BE240" s="211"/>
      <c r="BF240" s="211"/>
      <c r="BG240" s="211"/>
      <c r="BH240" s="211"/>
      <c r="BI240" s="211"/>
      <c r="BL240" s="211"/>
    </row>
    <row r="241" spans="3:64">
      <c r="C241" s="204"/>
      <c r="E241" s="210"/>
      <c r="F241" s="204"/>
      <c r="G241" s="211"/>
      <c r="I241" s="204"/>
      <c r="J241" s="211"/>
      <c r="K241" s="211"/>
      <c r="L241" s="204"/>
      <c r="M241" s="211"/>
      <c r="N241" s="211"/>
      <c r="O241" s="211"/>
      <c r="P241" s="211"/>
      <c r="R241" s="204"/>
      <c r="T241" s="204"/>
      <c r="U241" s="204"/>
      <c r="V241" s="211"/>
      <c r="W241" s="211"/>
      <c r="X241" s="204"/>
      <c r="Y241" s="211"/>
      <c r="Z241" s="211"/>
      <c r="AA241" s="204"/>
      <c r="AB241" s="211"/>
      <c r="AC241" s="211"/>
      <c r="AF241" s="211"/>
      <c r="AR241" s="211"/>
      <c r="AS241" s="212"/>
      <c r="AT241" s="211"/>
      <c r="AU241" s="211"/>
      <c r="AV241" s="211"/>
      <c r="AW241" s="211"/>
      <c r="AX241" s="211"/>
      <c r="AY241" s="211"/>
      <c r="BA241" s="211"/>
      <c r="BD241" s="211"/>
      <c r="BE241" s="211"/>
      <c r="BF241" s="211"/>
      <c r="BG241" s="211"/>
      <c r="BH241" s="211"/>
      <c r="BI241" s="211"/>
      <c r="BL241" s="211"/>
    </row>
    <row r="242" spans="3:64">
      <c r="C242" s="204"/>
      <c r="E242" s="210"/>
      <c r="F242" s="204"/>
      <c r="G242" s="211"/>
      <c r="I242" s="204"/>
      <c r="J242" s="211"/>
      <c r="K242" s="211"/>
      <c r="L242" s="204"/>
      <c r="M242" s="211"/>
      <c r="N242" s="211"/>
      <c r="O242" s="211"/>
      <c r="P242" s="211"/>
      <c r="R242" s="204"/>
      <c r="T242" s="204"/>
      <c r="U242" s="204"/>
      <c r="V242" s="211"/>
      <c r="W242" s="211"/>
      <c r="X242" s="204"/>
      <c r="Y242" s="211"/>
      <c r="Z242" s="211"/>
      <c r="AA242" s="204"/>
      <c r="AB242" s="211"/>
      <c r="AC242" s="211"/>
      <c r="AF242" s="211"/>
      <c r="AR242" s="211"/>
      <c r="AS242" s="212"/>
      <c r="AT242" s="211"/>
      <c r="AU242" s="211"/>
      <c r="AV242" s="211"/>
      <c r="AW242" s="211"/>
      <c r="AX242" s="211"/>
      <c r="AY242" s="211"/>
      <c r="BA242" s="211"/>
      <c r="BD242" s="211"/>
      <c r="BE242" s="211"/>
      <c r="BF242" s="211"/>
      <c r="BG242" s="211"/>
      <c r="BH242" s="211"/>
      <c r="BI242" s="211"/>
      <c r="BL242" s="211"/>
    </row>
    <row r="243" spans="3:64">
      <c r="C243" s="204"/>
      <c r="E243" s="210"/>
      <c r="F243" s="204"/>
      <c r="G243" s="211"/>
      <c r="I243" s="204"/>
      <c r="J243" s="211"/>
      <c r="K243" s="211"/>
      <c r="L243" s="204"/>
      <c r="M243" s="211"/>
      <c r="N243" s="211"/>
      <c r="O243" s="211"/>
      <c r="P243" s="211"/>
      <c r="R243" s="204"/>
      <c r="T243" s="204"/>
      <c r="U243" s="204"/>
      <c r="V243" s="211"/>
      <c r="W243" s="211"/>
      <c r="X243" s="204"/>
      <c r="Y243" s="211"/>
      <c r="Z243" s="211"/>
      <c r="AA243" s="204"/>
      <c r="AB243" s="211"/>
      <c r="AC243" s="211"/>
      <c r="AF243" s="211"/>
      <c r="AR243" s="211"/>
      <c r="AS243" s="212"/>
      <c r="AT243" s="211"/>
      <c r="AU243" s="211"/>
      <c r="AV243" s="211"/>
      <c r="AW243" s="211"/>
      <c r="AX243" s="211"/>
      <c r="AY243" s="211"/>
      <c r="BA243" s="211"/>
      <c r="BD243" s="211"/>
      <c r="BE243" s="211"/>
      <c r="BF243" s="211"/>
      <c r="BG243" s="211"/>
      <c r="BH243" s="211"/>
      <c r="BI243" s="211"/>
      <c r="BL243" s="211"/>
    </row>
    <row r="244" spans="3:64">
      <c r="C244" s="204"/>
      <c r="E244" s="210"/>
      <c r="F244" s="204"/>
      <c r="G244" s="211"/>
      <c r="I244" s="204"/>
      <c r="J244" s="211"/>
      <c r="K244" s="211"/>
      <c r="L244" s="204"/>
      <c r="M244" s="211"/>
      <c r="N244" s="211"/>
      <c r="O244" s="211"/>
      <c r="P244" s="211"/>
      <c r="R244" s="204"/>
      <c r="T244" s="204"/>
      <c r="U244" s="204"/>
      <c r="V244" s="211"/>
      <c r="W244" s="211"/>
      <c r="X244" s="204"/>
      <c r="Y244" s="211"/>
      <c r="Z244" s="211"/>
      <c r="AA244" s="204"/>
      <c r="AB244" s="211"/>
      <c r="AC244" s="211"/>
      <c r="AF244" s="211"/>
      <c r="AR244" s="211"/>
      <c r="AS244" s="212"/>
      <c r="AT244" s="211"/>
      <c r="AU244" s="211"/>
      <c r="AV244" s="211"/>
      <c r="AW244" s="211"/>
      <c r="AX244" s="211"/>
      <c r="AY244" s="211"/>
      <c r="BA244" s="211"/>
      <c r="BD244" s="211"/>
      <c r="BE244" s="211"/>
      <c r="BF244" s="211"/>
      <c r="BG244" s="211"/>
      <c r="BH244" s="211"/>
      <c r="BI244" s="211"/>
      <c r="BL244" s="211"/>
    </row>
    <row r="245" spans="3:64">
      <c r="C245" s="204"/>
      <c r="E245" s="210"/>
      <c r="F245" s="204"/>
      <c r="G245" s="211"/>
      <c r="I245" s="204"/>
      <c r="J245" s="211"/>
      <c r="K245" s="211"/>
      <c r="L245" s="204"/>
      <c r="M245" s="211"/>
      <c r="N245" s="211"/>
      <c r="O245" s="211"/>
      <c r="P245" s="211"/>
      <c r="R245" s="204"/>
      <c r="T245" s="204"/>
      <c r="U245" s="204"/>
      <c r="V245" s="211"/>
      <c r="W245" s="211"/>
      <c r="X245" s="204"/>
      <c r="Y245" s="211"/>
      <c r="Z245" s="211"/>
      <c r="AA245" s="204"/>
      <c r="AB245" s="211"/>
      <c r="AC245" s="211"/>
      <c r="AF245" s="211"/>
      <c r="AR245" s="211"/>
      <c r="AS245" s="212"/>
      <c r="AT245" s="211"/>
      <c r="AU245" s="211"/>
      <c r="AV245" s="211"/>
      <c r="AW245" s="211"/>
      <c r="AX245" s="211"/>
      <c r="AY245" s="211"/>
      <c r="BA245" s="211"/>
      <c r="BD245" s="211"/>
      <c r="BE245" s="211"/>
      <c r="BF245" s="211"/>
      <c r="BG245" s="211"/>
      <c r="BH245" s="211"/>
      <c r="BI245" s="211"/>
      <c r="BL245" s="211"/>
    </row>
    <row r="246" spans="3:64">
      <c r="C246" s="204"/>
      <c r="E246" s="210"/>
      <c r="F246" s="204"/>
      <c r="G246" s="211"/>
      <c r="I246" s="204"/>
      <c r="J246" s="211"/>
      <c r="K246" s="211"/>
      <c r="L246" s="204"/>
      <c r="M246" s="211"/>
      <c r="N246" s="211"/>
      <c r="O246" s="211"/>
      <c r="P246" s="211"/>
      <c r="R246" s="204"/>
      <c r="T246" s="204"/>
      <c r="U246" s="204"/>
      <c r="V246" s="211"/>
      <c r="W246" s="211"/>
      <c r="X246" s="204"/>
      <c r="Y246" s="211"/>
      <c r="Z246" s="211"/>
      <c r="AA246" s="204"/>
      <c r="AB246" s="211"/>
      <c r="AC246" s="211"/>
      <c r="AF246" s="211"/>
      <c r="AR246" s="211"/>
      <c r="AS246" s="212"/>
      <c r="AT246" s="211"/>
      <c r="AU246" s="211"/>
      <c r="AV246" s="211"/>
      <c r="AW246" s="211"/>
      <c r="AX246" s="211"/>
      <c r="AY246" s="211"/>
      <c r="BA246" s="211"/>
      <c r="BD246" s="211"/>
      <c r="BE246" s="211"/>
      <c r="BF246" s="211"/>
      <c r="BG246" s="211"/>
      <c r="BH246" s="211"/>
      <c r="BI246" s="211"/>
      <c r="BL246" s="211"/>
    </row>
    <row r="247" spans="3:64">
      <c r="C247" s="204"/>
      <c r="E247" s="210"/>
      <c r="F247" s="204"/>
      <c r="G247" s="211"/>
      <c r="I247" s="204"/>
      <c r="J247" s="211"/>
      <c r="K247" s="211"/>
      <c r="L247" s="204"/>
      <c r="M247" s="211"/>
      <c r="N247" s="211"/>
      <c r="O247" s="211"/>
      <c r="P247" s="211"/>
      <c r="R247" s="204"/>
      <c r="T247" s="204"/>
      <c r="U247" s="204"/>
      <c r="V247" s="211"/>
      <c r="W247" s="211"/>
      <c r="X247" s="204"/>
      <c r="Y247" s="211"/>
      <c r="Z247" s="211"/>
      <c r="AA247" s="204"/>
      <c r="AB247" s="211"/>
      <c r="AC247" s="211"/>
      <c r="AF247" s="211"/>
      <c r="AR247" s="211"/>
      <c r="AS247" s="212"/>
      <c r="AT247" s="211"/>
      <c r="AU247" s="211"/>
      <c r="AV247" s="211"/>
      <c r="AW247" s="211"/>
      <c r="AX247" s="211"/>
      <c r="AY247" s="211"/>
      <c r="BA247" s="211"/>
      <c r="BD247" s="211"/>
      <c r="BE247" s="211"/>
      <c r="BF247" s="211"/>
      <c r="BG247" s="211"/>
      <c r="BH247" s="211"/>
      <c r="BI247" s="211"/>
      <c r="BL247" s="211"/>
    </row>
    <row r="248" spans="3:64">
      <c r="C248" s="204"/>
      <c r="E248" s="210"/>
      <c r="F248" s="204"/>
      <c r="G248" s="211"/>
      <c r="I248" s="204"/>
      <c r="J248" s="211"/>
      <c r="K248" s="211"/>
      <c r="L248" s="204"/>
      <c r="M248" s="211"/>
      <c r="N248" s="211"/>
      <c r="O248" s="211"/>
      <c r="P248" s="211"/>
      <c r="R248" s="204"/>
      <c r="T248" s="204"/>
      <c r="U248" s="204"/>
      <c r="V248" s="211"/>
      <c r="W248" s="211"/>
      <c r="X248" s="204"/>
      <c r="Y248" s="211"/>
      <c r="Z248" s="211"/>
      <c r="AA248" s="204"/>
      <c r="AB248" s="211"/>
      <c r="AC248" s="211"/>
      <c r="AF248" s="211"/>
      <c r="AR248" s="211"/>
      <c r="AS248" s="212"/>
      <c r="AT248" s="211"/>
      <c r="AU248" s="211"/>
      <c r="AV248" s="211"/>
      <c r="AW248" s="211"/>
      <c r="AX248" s="211"/>
      <c r="AY248" s="211"/>
      <c r="BA248" s="211"/>
      <c r="BD248" s="211"/>
      <c r="BE248" s="211"/>
      <c r="BF248" s="211"/>
      <c r="BG248" s="211"/>
      <c r="BH248" s="211"/>
      <c r="BI248" s="211"/>
      <c r="BL248" s="211"/>
    </row>
    <row r="249" spans="3:64">
      <c r="C249" s="204"/>
      <c r="E249" s="210"/>
      <c r="F249" s="204"/>
      <c r="G249" s="211"/>
      <c r="I249" s="204"/>
      <c r="J249" s="211"/>
      <c r="K249" s="211"/>
      <c r="L249" s="204"/>
      <c r="M249" s="211"/>
      <c r="N249" s="211"/>
      <c r="O249" s="211"/>
      <c r="P249" s="211"/>
      <c r="R249" s="204"/>
      <c r="T249" s="204"/>
      <c r="U249" s="204"/>
      <c r="V249" s="211"/>
      <c r="W249" s="211"/>
      <c r="X249" s="204"/>
      <c r="Y249" s="211"/>
      <c r="Z249" s="211"/>
      <c r="AA249" s="204"/>
      <c r="AB249" s="211"/>
      <c r="AC249" s="211"/>
      <c r="AF249" s="211"/>
      <c r="AR249" s="211"/>
      <c r="AS249" s="212"/>
      <c r="AT249" s="211"/>
      <c r="AU249" s="211"/>
      <c r="AV249" s="211"/>
      <c r="AW249" s="211"/>
      <c r="AX249" s="211"/>
      <c r="AY249" s="211"/>
      <c r="BA249" s="211"/>
      <c r="BD249" s="211"/>
      <c r="BE249" s="211"/>
      <c r="BF249" s="211"/>
      <c r="BG249" s="211"/>
      <c r="BH249" s="211"/>
      <c r="BI249" s="211"/>
      <c r="BL249" s="211"/>
    </row>
    <row r="250" spans="3:64">
      <c r="C250" s="204"/>
      <c r="E250" s="210"/>
      <c r="F250" s="204"/>
      <c r="G250" s="211"/>
      <c r="I250" s="204"/>
      <c r="J250" s="211"/>
      <c r="K250" s="211"/>
      <c r="L250" s="204"/>
      <c r="M250" s="211"/>
      <c r="N250" s="211"/>
      <c r="O250" s="211"/>
      <c r="P250" s="211"/>
      <c r="R250" s="204"/>
      <c r="T250" s="204"/>
      <c r="U250" s="204"/>
      <c r="V250" s="211"/>
      <c r="W250" s="211"/>
      <c r="X250" s="204"/>
      <c r="Y250" s="211"/>
      <c r="Z250" s="211"/>
      <c r="AA250" s="204"/>
      <c r="AB250" s="211"/>
      <c r="AC250" s="211"/>
      <c r="AF250" s="211"/>
      <c r="AR250" s="211"/>
      <c r="AS250" s="212"/>
      <c r="AT250" s="211"/>
      <c r="AU250" s="211"/>
      <c r="AV250" s="211"/>
      <c r="AW250" s="211"/>
      <c r="AX250" s="211"/>
      <c r="AY250" s="211"/>
      <c r="BA250" s="211"/>
      <c r="BD250" s="211"/>
      <c r="BE250" s="211"/>
      <c r="BF250" s="211"/>
      <c r="BG250" s="211"/>
      <c r="BH250" s="211"/>
      <c r="BI250" s="211"/>
      <c r="BL250" s="211"/>
    </row>
    <row r="251" spans="3:64">
      <c r="C251" s="204"/>
      <c r="E251" s="210"/>
      <c r="F251" s="204"/>
      <c r="G251" s="211"/>
      <c r="I251" s="204"/>
      <c r="J251" s="211"/>
      <c r="K251" s="211"/>
      <c r="L251" s="204"/>
      <c r="M251" s="211"/>
      <c r="N251" s="211"/>
      <c r="O251" s="211"/>
      <c r="P251" s="211"/>
      <c r="R251" s="204"/>
      <c r="T251" s="204"/>
      <c r="U251" s="204"/>
      <c r="V251" s="211"/>
      <c r="W251" s="211"/>
      <c r="X251" s="204"/>
      <c r="Y251" s="211"/>
      <c r="Z251" s="211"/>
      <c r="AA251" s="204"/>
      <c r="AB251" s="211"/>
      <c r="AC251" s="211"/>
      <c r="AF251" s="211"/>
      <c r="AR251" s="211"/>
      <c r="AS251" s="212"/>
      <c r="AT251" s="211"/>
      <c r="AU251" s="211"/>
      <c r="AV251" s="211"/>
      <c r="AW251" s="211"/>
      <c r="AX251" s="211"/>
      <c r="AY251" s="211"/>
      <c r="BA251" s="211"/>
      <c r="BD251" s="211"/>
      <c r="BE251" s="211"/>
      <c r="BF251" s="211"/>
      <c r="BG251" s="211"/>
      <c r="BH251" s="211"/>
      <c r="BI251" s="211"/>
      <c r="BL251" s="211"/>
    </row>
    <row r="252" spans="3:64">
      <c r="C252" s="204"/>
      <c r="E252" s="210"/>
      <c r="F252" s="204"/>
      <c r="G252" s="211"/>
      <c r="I252" s="204"/>
      <c r="J252" s="211"/>
      <c r="K252" s="211"/>
      <c r="L252" s="204"/>
      <c r="M252" s="211"/>
      <c r="N252" s="211"/>
      <c r="O252" s="211"/>
      <c r="P252" s="211"/>
      <c r="R252" s="204"/>
      <c r="T252" s="204"/>
      <c r="U252" s="204"/>
      <c r="V252" s="211"/>
      <c r="W252" s="211"/>
      <c r="X252" s="204"/>
      <c r="Y252" s="211"/>
      <c r="Z252" s="211"/>
      <c r="AA252" s="204"/>
      <c r="AB252" s="211"/>
      <c r="AC252" s="211"/>
      <c r="AF252" s="211"/>
      <c r="AR252" s="211"/>
      <c r="AS252" s="212"/>
      <c r="AT252" s="211"/>
      <c r="AU252" s="211"/>
      <c r="AV252" s="211"/>
      <c r="AW252" s="211"/>
      <c r="AX252" s="211"/>
      <c r="AY252" s="211"/>
      <c r="BA252" s="211"/>
      <c r="BD252" s="211"/>
      <c r="BE252" s="211"/>
      <c r="BF252" s="211"/>
      <c r="BG252" s="211"/>
      <c r="BH252" s="211"/>
      <c r="BI252" s="211"/>
      <c r="BL252" s="211"/>
    </row>
    <row r="253" spans="3:64">
      <c r="C253" s="204"/>
      <c r="E253" s="210"/>
      <c r="F253" s="204"/>
      <c r="G253" s="211"/>
      <c r="I253" s="204"/>
      <c r="J253" s="211"/>
      <c r="K253" s="211"/>
      <c r="L253" s="204"/>
      <c r="M253" s="211"/>
      <c r="N253" s="211"/>
      <c r="O253" s="211"/>
      <c r="P253" s="211"/>
      <c r="R253" s="204"/>
      <c r="T253" s="204"/>
      <c r="U253" s="204"/>
      <c r="V253" s="211"/>
      <c r="W253" s="211"/>
      <c r="X253" s="204"/>
      <c r="Y253" s="211"/>
      <c r="Z253" s="211"/>
      <c r="AA253" s="204"/>
      <c r="AB253" s="211"/>
      <c r="AC253" s="211"/>
      <c r="AF253" s="211"/>
      <c r="AR253" s="211"/>
      <c r="AS253" s="212"/>
      <c r="AT253" s="211"/>
      <c r="AU253" s="211"/>
      <c r="AV253" s="211"/>
      <c r="AW253" s="211"/>
      <c r="AX253" s="211"/>
      <c r="AY253" s="211"/>
      <c r="BA253" s="211"/>
      <c r="BD253" s="211"/>
      <c r="BE253" s="211"/>
      <c r="BF253" s="211"/>
      <c r="BG253" s="211"/>
      <c r="BH253" s="211"/>
      <c r="BI253" s="211"/>
      <c r="BL253" s="211"/>
    </row>
    <row r="254" spans="3:64">
      <c r="C254" s="204"/>
      <c r="E254" s="210"/>
      <c r="F254" s="204"/>
      <c r="G254" s="211"/>
      <c r="I254" s="204"/>
      <c r="J254" s="211"/>
      <c r="K254" s="211"/>
      <c r="L254" s="204"/>
      <c r="M254" s="211"/>
      <c r="N254" s="211"/>
      <c r="O254" s="211"/>
      <c r="P254" s="211"/>
      <c r="R254" s="204"/>
      <c r="T254" s="204"/>
      <c r="U254" s="204"/>
      <c r="V254" s="211"/>
      <c r="W254" s="211"/>
      <c r="X254" s="204"/>
      <c r="Y254" s="211"/>
      <c r="Z254" s="211"/>
      <c r="AA254" s="204"/>
      <c r="AB254" s="211"/>
      <c r="AC254" s="211"/>
      <c r="AF254" s="211"/>
      <c r="AR254" s="211"/>
      <c r="AS254" s="212"/>
      <c r="AT254" s="211"/>
      <c r="AU254" s="211"/>
      <c r="AV254" s="211"/>
      <c r="AW254" s="211"/>
      <c r="AX254" s="211"/>
      <c r="AY254" s="211"/>
      <c r="BA254" s="211"/>
      <c r="BD254" s="211"/>
      <c r="BE254" s="211"/>
      <c r="BF254" s="211"/>
      <c r="BG254" s="211"/>
      <c r="BH254" s="211"/>
      <c r="BI254" s="211"/>
      <c r="BL254" s="211"/>
    </row>
    <row r="255" spans="3:64">
      <c r="C255" s="204"/>
      <c r="E255" s="210"/>
      <c r="F255" s="204"/>
      <c r="G255" s="211"/>
      <c r="I255" s="204"/>
      <c r="J255" s="211"/>
      <c r="K255" s="211"/>
      <c r="L255" s="204"/>
      <c r="M255" s="211"/>
      <c r="N255" s="211"/>
      <c r="O255" s="211"/>
      <c r="P255" s="211"/>
      <c r="R255" s="204"/>
      <c r="T255" s="204"/>
      <c r="U255" s="204"/>
      <c r="V255" s="211"/>
      <c r="W255" s="211"/>
      <c r="X255" s="204"/>
      <c r="Y255" s="211"/>
      <c r="Z255" s="211"/>
      <c r="AA255" s="204"/>
      <c r="AB255" s="211"/>
      <c r="AC255" s="211"/>
      <c r="AF255" s="211"/>
      <c r="AR255" s="211"/>
      <c r="AS255" s="212"/>
      <c r="AT255" s="211"/>
      <c r="AU255" s="211"/>
      <c r="AV255" s="211"/>
      <c r="AW255" s="211"/>
      <c r="AX255" s="211"/>
      <c r="AY255" s="211"/>
      <c r="BA255" s="211"/>
      <c r="BD255" s="211"/>
      <c r="BE255" s="211"/>
      <c r="BF255" s="211"/>
      <c r="BG255" s="211"/>
      <c r="BH255" s="211"/>
      <c r="BI255" s="211"/>
      <c r="BL255" s="211"/>
    </row>
    <row r="256" spans="3:64">
      <c r="C256" s="204"/>
      <c r="E256" s="210"/>
      <c r="F256" s="204"/>
      <c r="G256" s="211"/>
      <c r="I256" s="204"/>
      <c r="J256" s="211"/>
      <c r="K256" s="211"/>
      <c r="L256" s="204"/>
      <c r="M256" s="211"/>
      <c r="N256" s="211"/>
      <c r="O256" s="211"/>
      <c r="P256" s="211"/>
      <c r="R256" s="204"/>
      <c r="T256" s="204"/>
      <c r="U256" s="204"/>
      <c r="V256" s="211"/>
      <c r="W256" s="211"/>
      <c r="X256" s="204"/>
      <c r="Y256" s="211"/>
      <c r="Z256" s="211"/>
      <c r="AA256" s="204"/>
      <c r="AB256" s="211"/>
      <c r="AC256" s="211"/>
      <c r="AF256" s="211"/>
      <c r="AR256" s="211"/>
      <c r="AS256" s="212"/>
      <c r="AT256" s="211"/>
      <c r="AU256" s="211"/>
      <c r="AV256" s="211"/>
      <c r="AW256" s="211"/>
      <c r="AX256" s="211"/>
      <c r="AY256" s="211"/>
      <c r="BA256" s="211"/>
      <c r="BD256" s="211"/>
      <c r="BE256" s="211"/>
      <c r="BF256" s="211"/>
      <c r="BG256" s="211"/>
      <c r="BH256" s="211"/>
      <c r="BI256" s="211"/>
      <c r="BL256" s="211"/>
    </row>
    <row r="257" spans="3:64">
      <c r="C257" s="204"/>
      <c r="E257" s="210"/>
      <c r="F257" s="204"/>
      <c r="G257" s="211"/>
      <c r="I257" s="204"/>
      <c r="J257" s="211"/>
      <c r="K257" s="211"/>
      <c r="L257" s="204"/>
      <c r="M257" s="211"/>
      <c r="N257" s="211"/>
      <c r="O257" s="211"/>
      <c r="P257" s="211"/>
      <c r="R257" s="204"/>
      <c r="T257" s="204"/>
      <c r="U257" s="204"/>
      <c r="V257" s="211"/>
      <c r="W257" s="211"/>
      <c r="X257" s="204"/>
      <c r="Y257" s="211"/>
      <c r="Z257" s="211"/>
      <c r="AA257" s="204"/>
      <c r="AB257" s="211"/>
      <c r="AC257" s="211"/>
      <c r="AF257" s="211"/>
      <c r="AR257" s="211"/>
      <c r="AS257" s="212"/>
      <c r="AT257" s="211"/>
      <c r="AU257" s="211"/>
      <c r="AV257" s="211"/>
      <c r="AW257" s="211"/>
      <c r="AX257" s="211"/>
      <c r="AY257" s="211"/>
      <c r="BA257" s="211"/>
      <c r="BD257" s="211"/>
      <c r="BE257" s="211"/>
      <c r="BF257" s="211"/>
      <c r="BG257" s="211"/>
      <c r="BH257" s="211"/>
      <c r="BI257" s="211"/>
      <c r="BL257" s="211"/>
    </row>
    <row r="258" spans="3:64">
      <c r="C258" s="204"/>
      <c r="E258" s="210"/>
      <c r="F258" s="204"/>
      <c r="G258" s="211"/>
      <c r="I258" s="204"/>
      <c r="J258" s="211"/>
      <c r="K258" s="211"/>
      <c r="L258" s="204"/>
      <c r="M258" s="211"/>
      <c r="N258" s="211"/>
      <c r="O258" s="211"/>
      <c r="P258" s="211"/>
      <c r="R258" s="204"/>
      <c r="T258" s="204"/>
      <c r="U258" s="204"/>
      <c r="V258" s="211"/>
      <c r="W258" s="211"/>
      <c r="X258" s="204"/>
      <c r="Y258" s="211"/>
      <c r="Z258" s="211"/>
      <c r="AA258" s="204"/>
      <c r="AB258" s="211"/>
      <c r="AC258" s="211"/>
      <c r="AF258" s="211"/>
      <c r="AR258" s="211"/>
      <c r="AS258" s="212"/>
      <c r="AT258" s="211"/>
      <c r="AU258" s="211"/>
      <c r="AV258" s="211"/>
      <c r="AW258" s="211"/>
      <c r="AX258" s="211"/>
      <c r="AY258" s="211"/>
      <c r="BA258" s="211"/>
      <c r="BD258" s="211"/>
      <c r="BE258" s="211"/>
      <c r="BF258" s="211"/>
      <c r="BG258" s="211"/>
      <c r="BH258" s="211"/>
      <c r="BI258" s="211"/>
      <c r="BL258" s="211"/>
    </row>
    <row r="259" spans="3:64">
      <c r="C259" s="204"/>
      <c r="E259" s="210"/>
      <c r="F259" s="204"/>
      <c r="G259" s="211"/>
      <c r="I259" s="204"/>
      <c r="J259" s="211"/>
      <c r="K259" s="211"/>
      <c r="L259" s="204"/>
      <c r="M259" s="211"/>
      <c r="N259" s="211"/>
      <c r="O259" s="211"/>
      <c r="P259" s="211"/>
      <c r="R259" s="204"/>
      <c r="T259" s="204"/>
      <c r="U259" s="204"/>
      <c r="V259" s="211"/>
      <c r="W259" s="211"/>
      <c r="X259" s="204"/>
      <c r="Y259" s="211"/>
      <c r="Z259" s="211"/>
      <c r="AA259" s="204"/>
      <c r="AB259" s="211"/>
      <c r="AC259" s="211"/>
      <c r="AF259" s="211"/>
      <c r="AR259" s="211"/>
      <c r="AS259" s="212"/>
      <c r="AT259" s="211"/>
      <c r="AU259" s="211"/>
      <c r="AV259" s="211"/>
      <c r="AW259" s="211"/>
      <c r="AX259" s="211"/>
      <c r="AY259" s="211"/>
      <c r="BA259" s="211"/>
      <c r="BD259" s="211"/>
      <c r="BE259" s="211"/>
      <c r="BF259" s="211"/>
      <c r="BG259" s="211"/>
      <c r="BH259" s="211"/>
      <c r="BI259" s="211"/>
      <c r="BL259" s="211"/>
    </row>
    <row r="260" spans="3:64">
      <c r="C260" s="204"/>
      <c r="E260" s="210"/>
      <c r="F260" s="204"/>
      <c r="G260" s="211"/>
      <c r="I260" s="204"/>
      <c r="J260" s="211"/>
      <c r="K260" s="211"/>
      <c r="L260" s="204"/>
      <c r="M260" s="211"/>
      <c r="N260" s="211"/>
      <c r="O260" s="211"/>
      <c r="P260" s="211"/>
      <c r="R260" s="204"/>
      <c r="T260" s="204"/>
      <c r="U260" s="204"/>
      <c r="V260" s="211"/>
      <c r="W260" s="211"/>
      <c r="X260" s="204"/>
      <c r="Y260" s="211"/>
      <c r="Z260" s="211"/>
      <c r="AA260" s="204"/>
      <c r="AB260" s="211"/>
      <c r="AC260" s="211"/>
      <c r="AF260" s="211"/>
      <c r="AR260" s="211"/>
      <c r="AS260" s="212"/>
      <c r="AT260" s="211"/>
      <c r="AU260" s="211"/>
      <c r="AV260" s="211"/>
      <c r="AW260" s="211"/>
      <c r="AX260" s="211"/>
      <c r="AY260" s="211"/>
      <c r="BA260" s="211"/>
      <c r="BD260" s="211"/>
      <c r="BE260" s="211"/>
      <c r="BF260" s="211"/>
      <c r="BG260" s="211"/>
      <c r="BH260" s="211"/>
      <c r="BI260" s="211"/>
      <c r="BL260" s="211"/>
    </row>
    <row r="261" spans="3:64">
      <c r="C261" s="204"/>
      <c r="E261" s="210"/>
      <c r="F261" s="204"/>
      <c r="G261" s="211"/>
      <c r="I261" s="204"/>
      <c r="J261" s="211"/>
      <c r="K261" s="211"/>
      <c r="L261" s="204"/>
      <c r="M261" s="211"/>
      <c r="N261" s="211"/>
      <c r="O261" s="211"/>
      <c r="P261" s="211"/>
      <c r="R261" s="204"/>
      <c r="T261" s="204"/>
      <c r="U261" s="204"/>
      <c r="V261" s="211"/>
      <c r="W261" s="211"/>
      <c r="X261" s="204"/>
      <c r="Y261" s="211"/>
      <c r="Z261" s="211"/>
      <c r="AA261" s="204"/>
      <c r="AB261" s="211"/>
      <c r="AC261" s="211"/>
      <c r="AF261" s="211"/>
      <c r="AR261" s="211"/>
      <c r="AS261" s="212"/>
      <c r="AT261" s="211"/>
      <c r="AU261" s="211"/>
      <c r="AV261" s="211"/>
      <c r="AW261" s="211"/>
      <c r="AX261" s="211"/>
      <c r="AY261" s="211"/>
      <c r="BA261" s="211"/>
      <c r="BD261" s="211"/>
      <c r="BE261" s="211"/>
      <c r="BF261" s="211"/>
      <c r="BG261" s="211"/>
      <c r="BH261" s="211"/>
      <c r="BI261" s="211"/>
      <c r="BL261" s="211"/>
    </row>
    <row r="262" spans="3:64">
      <c r="C262" s="204"/>
      <c r="E262" s="210"/>
      <c r="F262" s="204"/>
      <c r="G262" s="211"/>
      <c r="I262" s="204"/>
      <c r="J262" s="211"/>
      <c r="K262" s="211"/>
      <c r="L262" s="204"/>
      <c r="M262" s="211"/>
      <c r="N262" s="211"/>
      <c r="O262" s="211"/>
      <c r="P262" s="211"/>
      <c r="R262" s="204"/>
      <c r="T262" s="204"/>
      <c r="U262" s="204"/>
      <c r="V262" s="211"/>
      <c r="W262" s="211"/>
      <c r="X262" s="204"/>
      <c r="Y262" s="211"/>
      <c r="Z262" s="211"/>
      <c r="AA262" s="204"/>
      <c r="AB262" s="211"/>
      <c r="AC262" s="211"/>
      <c r="AF262" s="211"/>
      <c r="AR262" s="211"/>
      <c r="AS262" s="212"/>
      <c r="AT262" s="211"/>
      <c r="AU262" s="211"/>
      <c r="AV262" s="211"/>
      <c r="AW262" s="211"/>
      <c r="AX262" s="211"/>
      <c r="AY262" s="211"/>
      <c r="BA262" s="211"/>
      <c r="BD262" s="211"/>
      <c r="BE262" s="211"/>
      <c r="BF262" s="211"/>
      <c r="BG262" s="211"/>
      <c r="BH262" s="211"/>
      <c r="BI262" s="211"/>
      <c r="BL262" s="211"/>
    </row>
    <row r="263" spans="3:64">
      <c r="C263" s="204"/>
      <c r="E263" s="210"/>
      <c r="F263" s="204"/>
      <c r="G263" s="211"/>
      <c r="I263" s="204"/>
      <c r="J263" s="211"/>
      <c r="K263" s="211"/>
      <c r="L263" s="204"/>
      <c r="M263" s="211"/>
      <c r="N263" s="211"/>
      <c r="O263" s="211"/>
      <c r="P263" s="211"/>
      <c r="R263" s="204"/>
      <c r="T263" s="204"/>
      <c r="U263" s="204"/>
      <c r="V263" s="211"/>
      <c r="W263" s="211"/>
      <c r="X263" s="204"/>
      <c r="Y263" s="211"/>
      <c r="Z263" s="211"/>
      <c r="AA263" s="204"/>
      <c r="AB263" s="211"/>
      <c r="AC263" s="211"/>
      <c r="AF263" s="211"/>
      <c r="AR263" s="211"/>
      <c r="AS263" s="212"/>
      <c r="AT263" s="211"/>
      <c r="AU263" s="211"/>
      <c r="AV263" s="211"/>
      <c r="AW263" s="211"/>
      <c r="AX263" s="211"/>
      <c r="AY263" s="211"/>
      <c r="BA263" s="211"/>
      <c r="BD263" s="211"/>
      <c r="BE263" s="211"/>
      <c r="BF263" s="211"/>
      <c r="BG263" s="211"/>
      <c r="BH263" s="211"/>
      <c r="BI263" s="211"/>
      <c r="BL263" s="211"/>
    </row>
    <row r="264" spans="3:64">
      <c r="C264" s="204"/>
      <c r="E264" s="210"/>
      <c r="F264" s="204"/>
      <c r="G264" s="211"/>
      <c r="I264" s="204"/>
      <c r="J264" s="211"/>
      <c r="K264" s="211"/>
      <c r="L264" s="204"/>
      <c r="M264" s="211"/>
      <c r="N264" s="211"/>
      <c r="O264" s="211"/>
      <c r="P264" s="211"/>
      <c r="R264" s="204"/>
      <c r="T264" s="204"/>
      <c r="U264" s="204"/>
      <c r="V264" s="211"/>
      <c r="W264" s="211"/>
      <c r="X264" s="204"/>
      <c r="Y264" s="211"/>
      <c r="Z264" s="211"/>
      <c r="AA264" s="204"/>
      <c r="AB264" s="211"/>
      <c r="AC264" s="211"/>
      <c r="AF264" s="211"/>
      <c r="AR264" s="211"/>
      <c r="AS264" s="212"/>
      <c r="AT264" s="211"/>
      <c r="AU264" s="211"/>
      <c r="AV264" s="211"/>
      <c r="AW264" s="211"/>
      <c r="AX264" s="211"/>
      <c r="AY264" s="211"/>
      <c r="BA264" s="211"/>
      <c r="BD264" s="211"/>
      <c r="BE264" s="211"/>
      <c r="BF264" s="211"/>
      <c r="BG264" s="211"/>
      <c r="BH264" s="211"/>
      <c r="BI264" s="211"/>
      <c r="BL264" s="211"/>
    </row>
    <row r="265" spans="3:64">
      <c r="C265" s="204"/>
      <c r="E265" s="210"/>
      <c r="F265" s="204"/>
      <c r="G265" s="211"/>
      <c r="I265" s="204"/>
      <c r="J265" s="211"/>
      <c r="K265" s="211"/>
      <c r="L265" s="204"/>
      <c r="M265" s="211"/>
      <c r="N265" s="211"/>
      <c r="O265" s="211"/>
      <c r="P265" s="211"/>
      <c r="R265" s="204"/>
      <c r="T265" s="204"/>
      <c r="U265" s="204"/>
      <c r="V265" s="211"/>
      <c r="W265" s="211"/>
      <c r="X265" s="204"/>
      <c r="Y265" s="211"/>
      <c r="Z265" s="211"/>
      <c r="AA265" s="204"/>
      <c r="AB265" s="211"/>
      <c r="AC265" s="211"/>
      <c r="AF265" s="211"/>
      <c r="AR265" s="211"/>
      <c r="AS265" s="212"/>
      <c r="AT265" s="211"/>
      <c r="AU265" s="211"/>
      <c r="AV265" s="211"/>
      <c r="AW265" s="211"/>
      <c r="AX265" s="211"/>
      <c r="AY265" s="211"/>
      <c r="BA265" s="211"/>
      <c r="BD265" s="211"/>
      <c r="BE265" s="211"/>
      <c r="BF265" s="211"/>
      <c r="BG265" s="211"/>
      <c r="BH265" s="211"/>
      <c r="BI265" s="211"/>
      <c r="BL265" s="211"/>
    </row>
    <row r="266" spans="3:64">
      <c r="C266" s="204"/>
      <c r="E266" s="210"/>
      <c r="F266" s="204"/>
      <c r="G266" s="211"/>
      <c r="I266" s="204"/>
      <c r="J266" s="211"/>
      <c r="K266" s="211"/>
      <c r="L266" s="204"/>
      <c r="M266" s="211"/>
      <c r="N266" s="211"/>
      <c r="O266" s="211"/>
      <c r="P266" s="211"/>
      <c r="R266" s="204"/>
      <c r="T266" s="204"/>
      <c r="U266" s="204"/>
      <c r="V266" s="211"/>
      <c r="W266" s="211"/>
      <c r="X266" s="204"/>
      <c r="Y266" s="211"/>
      <c r="Z266" s="211"/>
      <c r="AA266" s="204"/>
      <c r="AB266" s="211"/>
      <c r="AC266" s="211"/>
      <c r="AF266" s="211"/>
      <c r="AR266" s="211"/>
      <c r="AS266" s="212"/>
      <c r="AT266" s="211"/>
      <c r="AU266" s="211"/>
      <c r="AV266" s="211"/>
      <c r="AW266" s="211"/>
      <c r="AX266" s="211"/>
      <c r="AY266" s="211"/>
      <c r="BA266" s="211"/>
      <c r="BD266" s="211"/>
      <c r="BE266" s="211"/>
      <c r="BF266" s="211"/>
      <c r="BG266" s="211"/>
      <c r="BH266" s="211"/>
      <c r="BI266" s="211"/>
      <c r="BL266" s="211"/>
    </row>
    <row r="267" spans="3:64">
      <c r="C267" s="204"/>
      <c r="E267" s="210"/>
      <c r="F267" s="204"/>
      <c r="G267" s="211"/>
      <c r="I267" s="204"/>
      <c r="J267" s="211"/>
      <c r="K267" s="211"/>
      <c r="L267" s="204"/>
      <c r="M267" s="211"/>
      <c r="N267" s="211"/>
      <c r="O267" s="211"/>
      <c r="P267" s="211"/>
      <c r="R267" s="204"/>
      <c r="T267" s="204"/>
      <c r="U267" s="204"/>
      <c r="V267" s="211"/>
      <c r="W267" s="211"/>
      <c r="X267" s="204"/>
      <c r="Y267" s="211"/>
      <c r="Z267" s="211"/>
      <c r="AA267" s="204"/>
      <c r="AB267" s="211"/>
      <c r="AC267" s="211"/>
      <c r="AF267" s="211"/>
      <c r="AR267" s="211"/>
      <c r="AS267" s="212"/>
      <c r="AT267" s="211"/>
      <c r="AU267" s="211"/>
      <c r="AV267" s="211"/>
      <c r="AW267" s="211"/>
      <c r="AX267" s="211"/>
      <c r="AY267" s="211"/>
      <c r="BA267" s="211"/>
      <c r="BD267" s="211"/>
      <c r="BE267" s="211"/>
      <c r="BF267" s="211"/>
      <c r="BG267" s="211"/>
      <c r="BH267" s="211"/>
      <c r="BI267" s="211"/>
      <c r="BL267" s="211"/>
    </row>
    <row r="268" spans="3:64">
      <c r="C268" s="204"/>
      <c r="E268" s="210"/>
      <c r="F268" s="204"/>
      <c r="G268" s="211"/>
      <c r="I268" s="204"/>
      <c r="J268" s="211"/>
      <c r="K268" s="211"/>
      <c r="L268" s="204"/>
      <c r="M268" s="211"/>
      <c r="N268" s="211"/>
      <c r="O268" s="211"/>
      <c r="P268" s="211"/>
      <c r="R268" s="204"/>
      <c r="T268" s="204"/>
      <c r="U268" s="204"/>
      <c r="V268" s="211"/>
      <c r="W268" s="211"/>
      <c r="X268" s="204"/>
      <c r="Y268" s="211"/>
      <c r="Z268" s="211"/>
      <c r="AA268" s="204"/>
      <c r="AB268" s="211"/>
      <c r="AC268" s="211"/>
      <c r="AF268" s="211"/>
      <c r="AR268" s="211"/>
      <c r="AS268" s="212"/>
      <c r="AT268" s="211"/>
      <c r="AU268" s="211"/>
      <c r="AV268" s="211"/>
      <c r="AW268" s="211"/>
      <c r="AX268" s="211"/>
      <c r="AY268" s="211"/>
      <c r="BA268" s="211"/>
      <c r="BD268" s="211"/>
      <c r="BE268" s="211"/>
      <c r="BF268" s="211"/>
      <c r="BG268" s="211"/>
      <c r="BH268" s="211"/>
      <c r="BI268" s="211"/>
      <c r="BL268" s="211"/>
    </row>
    <row r="269" spans="3:64">
      <c r="C269" s="204"/>
      <c r="E269" s="210"/>
      <c r="F269" s="204"/>
      <c r="G269" s="211"/>
      <c r="I269" s="204"/>
      <c r="J269" s="211"/>
      <c r="K269" s="211"/>
      <c r="L269" s="204"/>
      <c r="M269" s="211"/>
      <c r="N269" s="211"/>
      <c r="O269" s="211"/>
      <c r="P269" s="211"/>
      <c r="R269" s="204"/>
      <c r="T269" s="204"/>
      <c r="U269" s="204"/>
      <c r="V269" s="211"/>
      <c r="W269" s="211"/>
      <c r="X269" s="204"/>
      <c r="Y269" s="211"/>
      <c r="Z269" s="211"/>
      <c r="AA269" s="204"/>
      <c r="AB269" s="211"/>
      <c r="AC269" s="211"/>
      <c r="AF269" s="211"/>
      <c r="AR269" s="211"/>
      <c r="AS269" s="212"/>
      <c r="AT269" s="211"/>
      <c r="AU269" s="211"/>
      <c r="AV269" s="211"/>
      <c r="AW269" s="211"/>
      <c r="AX269" s="211"/>
      <c r="AY269" s="211"/>
      <c r="BA269" s="211"/>
      <c r="BD269" s="211"/>
      <c r="BE269" s="211"/>
      <c r="BF269" s="211"/>
      <c r="BG269" s="211"/>
      <c r="BH269" s="211"/>
      <c r="BI269" s="211"/>
      <c r="BL269" s="211"/>
    </row>
    <row r="270" spans="3:64">
      <c r="C270" s="204"/>
      <c r="E270" s="210"/>
      <c r="F270" s="204"/>
      <c r="G270" s="211"/>
      <c r="I270" s="204"/>
      <c r="J270" s="211"/>
      <c r="K270" s="211"/>
      <c r="L270" s="204"/>
      <c r="M270" s="211"/>
      <c r="N270" s="211"/>
      <c r="O270" s="211"/>
      <c r="P270" s="211"/>
      <c r="R270" s="204"/>
      <c r="T270" s="204"/>
      <c r="U270" s="204"/>
      <c r="V270" s="211"/>
      <c r="W270" s="211"/>
      <c r="X270" s="204"/>
      <c r="Y270" s="211"/>
      <c r="Z270" s="211"/>
      <c r="AA270" s="204"/>
      <c r="AB270" s="211"/>
      <c r="AC270" s="211"/>
      <c r="AF270" s="211"/>
      <c r="AR270" s="211"/>
      <c r="AS270" s="212"/>
      <c r="AT270" s="211"/>
      <c r="AU270" s="211"/>
      <c r="AV270" s="211"/>
      <c r="AW270" s="211"/>
      <c r="AX270" s="211"/>
      <c r="AY270" s="211"/>
      <c r="BA270" s="211"/>
      <c r="BD270" s="211"/>
      <c r="BE270" s="211"/>
      <c r="BF270" s="211"/>
      <c r="BG270" s="211"/>
      <c r="BH270" s="211"/>
      <c r="BI270" s="211"/>
      <c r="BL270" s="211"/>
    </row>
    <row r="271" spans="3:64">
      <c r="C271" s="204"/>
      <c r="E271" s="210"/>
      <c r="F271" s="204"/>
      <c r="G271" s="211"/>
      <c r="I271" s="204"/>
      <c r="J271" s="211"/>
      <c r="K271" s="211"/>
      <c r="L271" s="204"/>
      <c r="M271" s="211"/>
      <c r="N271" s="211"/>
      <c r="O271" s="211"/>
      <c r="P271" s="211"/>
      <c r="R271" s="204"/>
      <c r="T271" s="204"/>
      <c r="U271" s="204"/>
      <c r="V271" s="211"/>
      <c r="W271" s="211"/>
      <c r="X271" s="204"/>
      <c r="Y271" s="211"/>
      <c r="Z271" s="211"/>
      <c r="AA271" s="204"/>
      <c r="AB271" s="211"/>
      <c r="AC271" s="211"/>
      <c r="AF271" s="211"/>
      <c r="AR271" s="211"/>
      <c r="AS271" s="212"/>
      <c r="AT271" s="211"/>
      <c r="AU271" s="211"/>
      <c r="AV271" s="211"/>
      <c r="AW271" s="211"/>
      <c r="AX271" s="211"/>
      <c r="AY271" s="211"/>
      <c r="BA271" s="211"/>
      <c r="BD271" s="211"/>
      <c r="BE271" s="211"/>
      <c r="BF271" s="211"/>
      <c r="BG271" s="211"/>
      <c r="BH271" s="211"/>
      <c r="BI271" s="211"/>
      <c r="BL271" s="211"/>
    </row>
    <row r="272" spans="3:64">
      <c r="C272" s="204"/>
      <c r="E272" s="210"/>
      <c r="F272" s="204"/>
      <c r="G272" s="211"/>
      <c r="I272" s="204"/>
      <c r="J272" s="211"/>
      <c r="K272" s="211"/>
      <c r="L272" s="204"/>
      <c r="M272" s="211"/>
      <c r="N272" s="211"/>
      <c r="O272" s="211"/>
      <c r="P272" s="211"/>
      <c r="R272" s="204"/>
      <c r="T272" s="204"/>
      <c r="U272" s="204"/>
      <c r="V272" s="211"/>
      <c r="W272" s="211"/>
      <c r="X272" s="204"/>
      <c r="Y272" s="211"/>
      <c r="Z272" s="211"/>
      <c r="AA272" s="204"/>
      <c r="AB272" s="211"/>
      <c r="AC272" s="211"/>
      <c r="AF272" s="211"/>
      <c r="AR272" s="211"/>
      <c r="AS272" s="212"/>
      <c r="AT272" s="211"/>
      <c r="AU272" s="211"/>
      <c r="AV272" s="211"/>
      <c r="AW272" s="211"/>
      <c r="AX272" s="211"/>
      <c r="AY272" s="211"/>
      <c r="BA272" s="211"/>
      <c r="BD272" s="211"/>
      <c r="BE272" s="211"/>
      <c r="BF272" s="211"/>
      <c r="BG272" s="211"/>
      <c r="BH272" s="211"/>
      <c r="BI272" s="211"/>
      <c r="BL272" s="211"/>
    </row>
    <row r="273" spans="3:64">
      <c r="C273" s="204"/>
      <c r="E273" s="210"/>
      <c r="F273" s="204"/>
      <c r="G273" s="211"/>
      <c r="I273" s="204"/>
      <c r="J273" s="211"/>
      <c r="K273" s="211"/>
      <c r="L273" s="204"/>
      <c r="M273" s="211"/>
      <c r="N273" s="211"/>
      <c r="O273" s="211"/>
      <c r="P273" s="211"/>
      <c r="R273" s="204"/>
      <c r="T273" s="204"/>
      <c r="U273" s="204"/>
      <c r="V273" s="211"/>
      <c r="W273" s="211"/>
      <c r="X273" s="204"/>
      <c r="Y273" s="211"/>
      <c r="Z273" s="211"/>
      <c r="AA273" s="204"/>
      <c r="AB273" s="211"/>
      <c r="AC273" s="211"/>
      <c r="AF273" s="211"/>
      <c r="AR273" s="211"/>
      <c r="AS273" s="212"/>
      <c r="AT273" s="211"/>
      <c r="AU273" s="211"/>
      <c r="AV273" s="211"/>
      <c r="AW273" s="211"/>
      <c r="AX273" s="211"/>
      <c r="AY273" s="211"/>
      <c r="BA273" s="211"/>
      <c r="BD273" s="211"/>
      <c r="BE273" s="211"/>
      <c r="BF273" s="211"/>
      <c r="BG273" s="211"/>
      <c r="BH273" s="211"/>
      <c r="BI273" s="211"/>
      <c r="BL273" s="211"/>
    </row>
    <row r="274" spans="3:64">
      <c r="C274" s="204"/>
      <c r="E274" s="210"/>
      <c r="F274" s="204"/>
      <c r="G274" s="211"/>
      <c r="I274" s="204"/>
      <c r="J274" s="211"/>
      <c r="K274" s="211"/>
      <c r="L274" s="204"/>
      <c r="M274" s="211"/>
      <c r="N274" s="211"/>
      <c r="O274" s="211"/>
      <c r="P274" s="211"/>
      <c r="R274" s="204"/>
      <c r="T274" s="204"/>
      <c r="U274" s="204"/>
      <c r="V274" s="211"/>
      <c r="W274" s="211"/>
      <c r="X274" s="204"/>
      <c r="Y274" s="211"/>
      <c r="Z274" s="211"/>
      <c r="AA274" s="204"/>
      <c r="AB274" s="211"/>
      <c r="AC274" s="211"/>
      <c r="AF274" s="211"/>
      <c r="AR274" s="211"/>
      <c r="AS274" s="212"/>
      <c r="AT274" s="211"/>
      <c r="AU274" s="211"/>
      <c r="AV274" s="211"/>
      <c r="AW274" s="211"/>
      <c r="AX274" s="211"/>
      <c r="AY274" s="211"/>
      <c r="BA274" s="211"/>
      <c r="BD274" s="211"/>
      <c r="BE274" s="211"/>
      <c r="BF274" s="211"/>
      <c r="BG274" s="211"/>
      <c r="BH274" s="211"/>
      <c r="BI274" s="211"/>
      <c r="BL274" s="211"/>
    </row>
    <row r="275" spans="3:64">
      <c r="C275" s="204"/>
      <c r="E275" s="210"/>
      <c r="F275" s="204"/>
      <c r="G275" s="211"/>
      <c r="I275" s="204"/>
      <c r="J275" s="211"/>
      <c r="K275" s="211"/>
      <c r="L275" s="204"/>
      <c r="M275" s="211"/>
      <c r="N275" s="211"/>
      <c r="O275" s="211"/>
      <c r="P275" s="211"/>
      <c r="R275" s="204"/>
      <c r="T275" s="204"/>
      <c r="U275" s="204"/>
      <c r="V275" s="211"/>
      <c r="W275" s="211"/>
      <c r="X275" s="204"/>
      <c r="Y275" s="211"/>
      <c r="Z275" s="211"/>
      <c r="AA275" s="204"/>
      <c r="AB275" s="211"/>
      <c r="AC275" s="211"/>
      <c r="AF275" s="211"/>
      <c r="AR275" s="211"/>
      <c r="AS275" s="212"/>
      <c r="AT275" s="211"/>
      <c r="AU275" s="211"/>
      <c r="AV275" s="211"/>
      <c r="AW275" s="211"/>
      <c r="AX275" s="211"/>
      <c r="AY275" s="211"/>
      <c r="BA275" s="211"/>
      <c r="BD275" s="211"/>
      <c r="BE275" s="211"/>
      <c r="BF275" s="211"/>
      <c r="BG275" s="211"/>
      <c r="BH275" s="211"/>
      <c r="BI275" s="211"/>
      <c r="BL275" s="211"/>
    </row>
    <row r="276" spans="3:64">
      <c r="C276" s="204"/>
      <c r="E276" s="210"/>
      <c r="F276" s="204"/>
      <c r="G276" s="211"/>
      <c r="I276" s="204"/>
      <c r="J276" s="211"/>
      <c r="K276" s="211"/>
      <c r="L276" s="204"/>
      <c r="M276" s="211"/>
      <c r="N276" s="211"/>
      <c r="O276" s="211"/>
      <c r="P276" s="211"/>
      <c r="R276" s="204"/>
      <c r="T276" s="204"/>
      <c r="U276" s="204"/>
      <c r="V276" s="211"/>
      <c r="W276" s="211"/>
      <c r="X276" s="204"/>
      <c r="Y276" s="211"/>
      <c r="Z276" s="211"/>
      <c r="AA276" s="204"/>
      <c r="AB276" s="211"/>
      <c r="AC276" s="211"/>
      <c r="AF276" s="211"/>
      <c r="AR276" s="211"/>
      <c r="AS276" s="212"/>
      <c r="AT276" s="211"/>
      <c r="AU276" s="211"/>
      <c r="AV276" s="211"/>
      <c r="AW276" s="211"/>
      <c r="AX276" s="211"/>
      <c r="AY276" s="211"/>
      <c r="BA276" s="211"/>
      <c r="BD276" s="211"/>
      <c r="BE276" s="211"/>
      <c r="BF276" s="211"/>
      <c r="BG276" s="211"/>
      <c r="BH276" s="211"/>
      <c r="BI276" s="211"/>
      <c r="BL276" s="211"/>
    </row>
    <row r="277" spans="3:64">
      <c r="C277" s="204"/>
      <c r="E277" s="210"/>
      <c r="F277" s="204"/>
      <c r="G277" s="211"/>
      <c r="I277" s="204"/>
      <c r="J277" s="211"/>
      <c r="K277" s="211"/>
      <c r="L277" s="204"/>
      <c r="M277" s="211"/>
      <c r="N277" s="211"/>
      <c r="O277" s="211"/>
      <c r="P277" s="211"/>
      <c r="R277" s="204"/>
      <c r="T277" s="204"/>
      <c r="U277" s="204"/>
      <c r="V277" s="211"/>
      <c r="W277" s="211"/>
      <c r="X277" s="204"/>
      <c r="Y277" s="211"/>
      <c r="Z277" s="211"/>
      <c r="AA277" s="204"/>
      <c r="AB277" s="211"/>
      <c r="AC277" s="211"/>
      <c r="AF277" s="211"/>
      <c r="AR277" s="211"/>
      <c r="AS277" s="212"/>
      <c r="AT277" s="211"/>
      <c r="AU277" s="211"/>
      <c r="AV277" s="211"/>
      <c r="AW277" s="211"/>
      <c r="AX277" s="211"/>
      <c r="AY277" s="211"/>
      <c r="BA277" s="211"/>
      <c r="BD277" s="211"/>
      <c r="BE277" s="211"/>
      <c r="BF277" s="211"/>
      <c r="BG277" s="211"/>
      <c r="BH277" s="211"/>
      <c r="BI277" s="211"/>
      <c r="BL277" s="211"/>
    </row>
    <row r="278" spans="3:64">
      <c r="C278" s="204"/>
      <c r="E278" s="210"/>
      <c r="F278" s="204"/>
      <c r="G278" s="211"/>
      <c r="I278" s="204"/>
      <c r="J278" s="211"/>
      <c r="K278" s="211"/>
      <c r="L278" s="204"/>
      <c r="M278" s="211"/>
      <c r="N278" s="211"/>
      <c r="O278" s="211"/>
      <c r="P278" s="211"/>
      <c r="R278" s="204"/>
      <c r="T278" s="204"/>
      <c r="U278" s="204"/>
      <c r="V278" s="211"/>
      <c r="W278" s="211"/>
      <c r="X278" s="204"/>
      <c r="Y278" s="211"/>
      <c r="Z278" s="211"/>
      <c r="AA278" s="204"/>
      <c r="AB278" s="211"/>
      <c r="AC278" s="211"/>
      <c r="AF278" s="211"/>
      <c r="AR278" s="211"/>
      <c r="AS278" s="212"/>
      <c r="AT278" s="211"/>
      <c r="AU278" s="211"/>
      <c r="AV278" s="211"/>
      <c r="AW278" s="211"/>
      <c r="AX278" s="211"/>
      <c r="AY278" s="211"/>
      <c r="BA278" s="211"/>
      <c r="BD278" s="211"/>
      <c r="BE278" s="211"/>
      <c r="BF278" s="211"/>
      <c r="BG278" s="211"/>
      <c r="BH278" s="211"/>
      <c r="BI278" s="211"/>
      <c r="BL278" s="211"/>
    </row>
    <row r="279" spans="3:64">
      <c r="C279" s="204"/>
      <c r="E279" s="210"/>
      <c r="F279" s="204"/>
      <c r="G279" s="211"/>
      <c r="I279" s="204"/>
      <c r="J279" s="211"/>
      <c r="K279" s="211"/>
      <c r="L279" s="204"/>
      <c r="M279" s="211"/>
      <c r="N279" s="211"/>
      <c r="O279" s="211"/>
      <c r="P279" s="211"/>
      <c r="R279" s="204"/>
      <c r="T279" s="204"/>
      <c r="U279" s="204"/>
      <c r="V279" s="211"/>
      <c r="W279" s="211"/>
      <c r="X279" s="204"/>
      <c r="Y279" s="211"/>
      <c r="Z279" s="211"/>
      <c r="AA279" s="204"/>
      <c r="AB279" s="211"/>
      <c r="AC279" s="211"/>
      <c r="AF279" s="211"/>
      <c r="AR279" s="211"/>
      <c r="AS279" s="212"/>
      <c r="AT279" s="211"/>
      <c r="AU279" s="211"/>
      <c r="AV279" s="211"/>
      <c r="AW279" s="211"/>
      <c r="AX279" s="211"/>
      <c r="AY279" s="211"/>
      <c r="BA279" s="211"/>
      <c r="BD279" s="211"/>
      <c r="BE279" s="211"/>
      <c r="BF279" s="211"/>
      <c r="BG279" s="211"/>
      <c r="BH279" s="211"/>
      <c r="BI279" s="211"/>
      <c r="BL279" s="211"/>
    </row>
    <row r="280" spans="3:64">
      <c r="C280" s="204"/>
      <c r="E280" s="210"/>
      <c r="F280" s="204"/>
      <c r="G280" s="211"/>
      <c r="I280" s="204"/>
      <c r="J280" s="211"/>
      <c r="K280" s="211"/>
      <c r="L280" s="204"/>
      <c r="M280" s="211"/>
      <c r="N280" s="211"/>
      <c r="O280" s="211"/>
      <c r="P280" s="211"/>
      <c r="R280" s="204"/>
      <c r="T280" s="204"/>
      <c r="U280" s="204"/>
      <c r="V280" s="211"/>
      <c r="W280" s="211"/>
      <c r="X280" s="204"/>
      <c r="Y280" s="211"/>
      <c r="Z280" s="211"/>
      <c r="AA280" s="204"/>
      <c r="AB280" s="211"/>
      <c r="AC280" s="211"/>
      <c r="AF280" s="211"/>
      <c r="AR280" s="211"/>
      <c r="AS280" s="212"/>
      <c r="AT280" s="211"/>
      <c r="AU280" s="211"/>
      <c r="AV280" s="211"/>
      <c r="AW280" s="211"/>
      <c r="AX280" s="211"/>
      <c r="AY280" s="211"/>
      <c r="BA280" s="211"/>
      <c r="BD280" s="211"/>
      <c r="BE280" s="211"/>
      <c r="BF280" s="211"/>
      <c r="BG280" s="211"/>
      <c r="BH280" s="211"/>
      <c r="BI280" s="211"/>
      <c r="BL280" s="211"/>
    </row>
    <row r="281" spans="3:64">
      <c r="C281" s="204"/>
      <c r="E281" s="210"/>
      <c r="F281" s="204"/>
      <c r="G281" s="211"/>
      <c r="I281" s="204"/>
      <c r="J281" s="211"/>
      <c r="K281" s="211"/>
      <c r="L281" s="204"/>
      <c r="M281" s="211"/>
      <c r="N281" s="211"/>
      <c r="O281" s="211"/>
      <c r="P281" s="211"/>
      <c r="R281" s="204"/>
      <c r="T281" s="204"/>
      <c r="U281" s="204"/>
      <c r="V281" s="211"/>
      <c r="W281" s="211"/>
      <c r="X281" s="204"/>
      <c r="Y281" s="211"/>
      <c r="Z281" s="211"/>
      <c r="AA281" s="204"/>
      <c r="AB281" s="211"/>
      <c r="AC281" s="211"/>
      <c r="AF281" s="211"/>
      <c r="AR281" s="211"/>
      <c r="AS281" s="212"/>
      <c r="AT281" s="211"/>
      <c r="AU281" s="211"/>
      <c r="AV281" s="211"/>
      <c r="AW281" s="211"/>
      <c r="AX281" s="211"/>
      <c r="AY281" s="211"/>
      <c r="BA281" s="211"/>
      <c r="BD281" s="211"/>
      <c r="BE281" s="211"/>
      <c r="BF281" s="211"/>
      <c r="BG281" s="211"/>
      <c r="BH281" s="211"/>
      <c r="BI281" s="211"/>
      <c r="BL281" s="211"/>
    </row>
    <row r="282" spans="3:64">
      <c r="C282" s="204"/>
      <c r="E282" s="210"/>
      <c r="F282" s="204"/>
      <c r="G282" s="211"/>
      <c r="I282" s="204"/>
      <c r="J282" s="211"/>
      <c r="K282" s="211"/>
      <c r="L282" s="204"/>
      <c r="M282" s="211"/>
      <c r="N282" s="211"/>
      <c r="O282" s="211"/>
      <c r="P282" s="211"/>
      <c r="R282" s="204"/>
      <c r="T282" s="204"/>
      <c r="U282" s="204"/>
      <c r="V282" s="211"/>
      <c r="W282" s="211"/>
      <c r="X282" s="204"/>
      <c r="Y282" s="211"/>
      <c r="Z282" s="211"/>
      <c r="AA282" s="204"/>
      <c r="AB282" s="211"/>
      <c r="AC282" s="211"/>
      <c r="AF282" s="211"/>
      <c r="AR282" s="211"/>
      <c r="AS282" s="212"/>
      <c r="AT282" s="211"/>
      <c r="AU282" s="211"/>
      <c r="AV282" s="211"/>
      <c r="AW282" s="211"/>
      <c r="AX282" s="211"/>
      <c r="AY282" s="211"/>
      <c r="BA282" s="211"/>
      <c r="BD282" s="211"/>
      <c r="BE282" s="211"/>
      <c r="BF282" s="211"/>
      <c r="BG282" s="211"/>
      <c r="BH282" s="211"/>
      <c r="BI282" s="211"/>
      <c r="BL282" s="211"/>
    </row>
    <row r="283" spans="3:64">
      <c r="C283" s="204"/>
      <c r="E283" s="210"/>
      <c r="F283" s="204"/>
      <c r="G283" s="211"/>
      <c r="I283" s="204"/>
      <c r="J283" s="211"/>
      <c r="K283" s="211"/>
      <c r="L283" s="204"/>
      <c r="M283" s="211"/>
      <c r="N283" s="211"/>
      <c r="O283" s="211"/>
      <c r="P283" s="211"/>
      <c r="R283" s="204"/>
      <c r="T283" s="204"/>
      <c r="U283" s="204"/>
      <c r="V283" s="211"/>
      <c r="W283" s="211"/>
      <c r="X283" s="204"/>
      <c r="Y283" s="211"/>
      <c r="Z283" s="211"/>
      <c r="AA283" s="204"/>
      <c r="AB283" s="211"/>
      <c r="AC283" s="211"/>
      <c r="AF283" s="211"/>
      <c r="AR283" s="211"/>
      <c r="AS283" s="212"/>
      <c r="AT283" s="211"/>
      <c r="AU283" s="211"/>
      <c r="AV283" s="211"/>
      <c r="AW283" s="211"/>
      <c r="AX283" s="211"/>
      <c r="AY283" s="211"/>
      <c r="BA283" s="211"/>
      <c r="BD283" s="211"/>
      <c r="BE283" s="211"/>
      <c r="BF283" s="211"/>
      <c r="BG283" s="211"/>
      <c r="BH283" s="211"/>
      <c r="BI283" s="211"/>
      <c r="BL283" s="211"/>
    </row>
    <row r="284" spans="3:64">
      <c r="C284" s="204"/>
      <c r="E284" s="210"/>
      <c r="F284" s="204"/>
      <c r="G284" s="211"/>
      <c r="I284" s="204"/>
      <c r="J284" s="211"/>
      <c r="K284" s="211"/>
      <c r="L284" s="204"/>
      <c r="M284" s="211"/>
      <c r="N284" s="211"/>
      <c r="O284" s="211"/>
      <c r="P284" s="211"/>
      <c r="R284" s="204"/>
      <c r="T284" s="204"/>
      <c r="U284" s="204"/>
      <c r="V284" s="211"/>
      <c r="W284" s="211"/>
      <c r="X284" s="204"/>
      <c r="Y284" s="211"/>
      <c r="Z284" s="211"/>
      <c r="AA284" s="204"/>
      <c r="AB284" s="211"/>
      <c r="AC284" s="211"/>
      <c r="AF284" s="211"/>
      <c r="AR284" s="211"/>
      <c r="AS284" s="212"/>
      <c r="AT284" s="211"/>
      <c r="AU284" s="211"/>
      <c r="AV284" s="211"/>
      <c r="AW284" s="211"/>
      <c r="AX284" s="211"/>
      <c r="AY284" s="211"/>
      <c r="BA284" s="211"/>
      <c r="BD284" s="211"/>
      <c r="BE284" s="211"/>
      <c r="BF284" s="211"/>
      <c r="BG284" s="211"/>
      <c r="BH284" s="211"/>
      <c r="BI284" s="211"/>
      <c r="BL284" s="211"/>
    </row>
    <row r="285" spans="3:64">
      <c r="C285" s="204"/>
      <c r="E285" s="210"/>
      <c r="F285" s="204"/>
      <c r="G285" s="211"/>
      <c r="I285" s="204"/>
      <c r="J285" s="211"/>
      <c r="K285" s="211"/>
      <c r="L285" s="204"/>
      <c r="M285" s="211"/>
      <c r="N285" s="211"/>
      <c r="O285" s="211"/>
      <c r="P285" s="211"/>
      <c r="R285" s="204"/>
      <c r="T285" s="204"/>
      <c r="U285" s="204"/>
      <c r="V285" s="211"/>
      <c r="W285" s="211"/>
      <c r="X285" s="204"/>
      <c r="Y285" s="211"/>
      <c r="Z285" s="211"/>
      <c r="AA285" s="204"/>
      <c r="AB285" s="211"/>
      <c r="AC285" s="211"/>
      <c r="AF285" s="211"/>
      <c r="AR285" s="211"/>
      <c r="AS285" s="212"/>
      <c r="AT285" s="211"/>
      <c r="AU285" s="211"/>
      <c r="AV285" s="211"/>
      <c r="AW285" s="211"/>
      <c r="AX285" s="211"/>
      <c r="AY285" s="211"/>
      <c r="BA285" s="211"/>
      <c r="BD285" s="211"/>
      <c r="BE285" s="211"/>
      <c r="BF285" s="211"/>
      <c r="BG285" s="211"/>
      <c r="BH285" s="211"/>
      <c r="BI285" s="211"/>
      <c r="BL285" s="211"/>
    </row>
    <row r="286" spans="3:64">
      <c r="C286" s="204"/>
      <c r="E286" s="210"/>
      <c r="F286" s="204"/>
      <c r="G286" s="211"/>
      <c r="I286" s="204"/>
      <c r="J286" s="211"/>
      <c r="K286" s="211"/>
      <c r="L286" s="204"/>
      <c r="M286" s="211"/>
      <c r="N286" s="211"/>
      <c r="O286" s="211"/>
      <c r="P286" s="211"/>
      <c r="R286" s="204"/>
      <c r="T286" s="204"/>
      <c r="U286" s="204"/>
      <c r="V286" s="211"/>
      <c r="W286" s="211"/>
      <c r="X286" s="204"/>
      <c r="Y286" s="211"/>
      <c r="Z286" s="211"/>
      <c r="AA286" s="204"/>
      <c r="AB286" s="211"/>
      <c r="AC286" s="211"/>
      <c r="AF286" s="211"/>
      <c r="AR286" s="211"/>
      <c r="AS286" s="212"/>
      <c r="AT286" s="211"/>
      <c r="AU286" s="211"/>
      <c r="AV286" s="211"/>
      <c r="AW286" s="211"/>
      <c r="AX286" s="211"/>
      <c r="AY286" s="211"/>
      <c r="BA286" s="211"/>
      <c r="BD286" s="211"/>
      <c r="BE286" s="211"/>
      <c r="BF286" s="211"/>
      <c r="BG286" s="211"/>
      <c r="BH286" s="211"/>
      <c r="BI286" s="211"/>
      <c r="BL286" s="211"/>
    </row>
    <row r="287" spans="3:64">
      <c r="C287" s="204"/>
      <c r="E287" s="210"/>
      <c r="F287" s="204"/>
      <c r="G287" s="211"/>
      <c r="I287" s="204"/>
      <c r="J287" s="211"/>
      <c r="K287" s="211"/>
      <c r="L287" s="204"/>
      <c r="M287" s="211"/>
      <c r="N287" s="211"/>
      <c r="O287" s="211"/>
      <c r="P287" s="211"/>
      <c r="R287" s="204"/>
      <c r="T287" s="204"/>
      <c r="U287" s="204"/>
      <c r="V287" s="211"/>
      <c r="W287" s="211"/>
      <c r="X287" s="204"/>
      <c r="Y287" s="211"/>
      <c r="Z287" s="211"/>
      <c r="AA287" s="204"/>
      <c r="AB287" s="211"/>
      <c r="AC287" s="211"/>
      <c r="AF287" s="211"/>
      <c r="AR287" s="211"/>
      <c r="AS287" s="212"/>
      <c r="AT287" s="211"/>
      <c r="AU287" s="211"/>
      <c r="AV287" s="211"/>
      <c r="AW287" s="211"/>
      <c r="AX287" s="211"/>
      <c r="AY287" s="211"/>
      <c r="BA287" s="211"/>
      <c r="BD287" s="211"/>
      <c r="BE287" s="211"/>
      <c r="BF287" s="211"/>
      <c r="BG287" s="211"/>
      <c r="BH287" s="211"/>
      <c r="BI287" s="211"/>
      <c r="BL287" s="211"/>
    </row>
    <row r="288" spans="3:64">
      <c r="C288" s="204"/>
      <c r="E288" s="210"/>
      <c r="F288" s="204"/>
      <c r="G288" s="211"/>
      <c r="I288" s="204"/>
      <c r="J288" s="211"/>
      <c r="K288" s="211"/>
      <c r="L288" s="204"/>
      <c r="M288" s="211"/>
      <c r="N288" s="211"/>
      <c r="O288" s="211"/>
      <c r="P288" s="211"/>
      <c r="R288" s="204"/>
      <c r="T288" s="204"/>
      <c r="U288" s="204"/>
      <c r="V288" s="211"/>
      <c r="W288" s="211"/>
      <c r="X288" s="204"/>
      <c r="Y288" s="211"/>
      <c r="Z288" s="211"/>
      <c r="AA288" s="204"/>
      <c r="AB288" s="211"/>
      <c r="AC288" s="211"/>
      <c r="AF288" s="211"/>
      <c r="AR288" s="211"/>
      <c r="AS288" s="212"/>
      <c r="AT288" s="211"/>
      <c r="AU288" s="211"/>
      <c r="AV288" s="211"/>
      <c r="AW288" s="211"/>
      <c r="AX288" s="211"/>
      <c r="AY288" s="211"/>
      <c r="BA288" s="211"/>
      <c r="BD288" s="211"/>
      <c r="BE288" s="211"/>
      <c r="BF288" s="211"/>
      <c r="BG288" s="211"/>
      <c r="BH288" s="211"/>
      <c r="BI288" s="211"/>
      <c r="BL288" s="211"/>
    </row>
    <row r="289" spans="3:64">
      <c r="C289" s="204"/>
      <c r="E289" s="210"/>
      <c r="F289" s="204"/>
      <c r="G289" s="211"/>
      <c r="I289" s="204"/>
      <c r="J289" s="211"/>
      <c r="K289" s="211"/>
      <c r="L289" s="204"/>
      <c r="M289" s="211"/>
      <c r="N289" s="211"/>
      <c r="O289" s="211"/>
      <c r="P289" s="211"/>
      <c r="R289" s="204"/>
      <c r="T289" s="204"/>
      <c r="U289" s="204"/>
      <c r="V289" s="211"/>
      <c r="W289" s="211"/>
      <c r="X289" s="204"/>
      <c r="Y289" s="211"/>
      <c r="Z289" s="211"/>
      <c r="AA289" s="204"/>
      <c r="AB289" s="211"/>
      <c r="AC289" s="211"/>
      <c r="AF289" s="211"/>
      <c r="AR289" s="211"/>
      <c r="AS289" s="212"/>
      <c r="AT289" s="211"/>
      <c r="AU289" s="211"/>
      <c r="AV289" s="211"/>
      <c r="AW289" s="211"/>
      <c r="AX289" s="211"/>
      <c r="AY289" s="211"/>
      <c r="BA289" s="211"/>
      <c r="BD289" s="211"/>
      <c r="BE289" s="211"/>
      <c r="BF289" s="211"/>
      <c r="BG289" s="211"/>
      <c r="BH289" s="211"/>
      <c r="BI289" s="211"/>
      <c r="BL289" s="211"/>
    </row>
    <row r="290" spans="3:64">
      <c r="C290" s="204"/>
      <c r="E290" s="210"/>
      <c r="F290" s="204"/>
      <c r="G290" s="211"/>
      <c r="I290" s="204"/>
      <c r="J290" s="211"/>
      <c r="K290" s="211"/>
      <c r="L290" s="204"/>
      <c r="M290" s="211"/>
      <c r="N290" s="211"/>
      <c r="O290" s="211"/>
      <c r="P290" s="211"/>
      <c r="R290" s="204"/>
      <c r="T290" s="204"/>
      <c r="U290" s="204"/>
      <c r="V290" s="211"/>
      <c r="W290" s="211"/>
      <c r="X290" s="204"/>
      <c r="Y290" s="211"/>
      <c r="Z290" s="211"/>
      <c r="AA290" s="204"/>
      <c r="AB290" s="211"/>
      <c r="AC290" s="211"/>
      <c r="AF290" s="211"/>
      <c r="AR290" s="211"/>
      <c r="AS290" s="212"/>
      <c r="AT290" s="211"/>
      <c r="AU290" s="211"/>
      <c r="AV290" s="211"/>
      <c r="AW290" s="211"/>
      <c r="AX290" s="211"/>
      <c r="AY290" s="211"/>
      <c r="BA290" s="211"/>
      <c r="BD290" s="211"/>
      <c r="BE290" s="211"/>
      <c r="BF290" s="211"/>
      <c r="BG290" s="211"/>
      <c r="BH290" s="211"/>
      <c r="BI290" s="211"/>
      <c r="BL290" s="211"/>
    </row>
    <row r="291" spans="3:64">
      <c r="C291" s="204"/>
      <c r="E291" s="210"/>
      <c r="F291" s="204"/>
      <c r="G291" s="211"/>
      <c r="I291" s="204"/>
      <c r="J291" s="211"/>
      <c r="K291" s="211"/>
      <c r="L291" s="204"/>
      <c r="M291" s="211"/>
      <c r="N291" s="211"/>
      <c r="O291" s="211"/>
      <c r="P291" s="211"/>
      <c r="R291" s="204"/>
      <c r="T291" s="204"/>
      <c r="U291" s="204"/>
      <c r="V291" s="211"/>
      <c r="W291" s="211"/>
      <c r="X291" s="204"/>
      <c r="Y291" s="211"/>
      <c r="Z291" s="211"/>
      <c r="AA291" s="204"/>
      <c r="AB291" s="211"/>
      <c r="AC291" s="211"/>
      <c r="AF291" s="211"/>
      <c r="AR291" s="211"/>
      <c r="AS291" s="212"/>
      <c r="AT291" s="211"/>
      <c r="AU291" s="211"/>
      <c r="AV291" s="211"/>
      <c r="AW291" s="211"/>
      <c r="AX291" s="211"/>
      <c r="AY291" s="211"/>
      <c r="BA291" s="211"/>
      <c r="BD291" s="211"/>
      <c r="BE291" s="211"/>
      <c r="BF291" s="211"/>
      <c r="BG291" s="211"/>
      <c r="BH291" s="211"/>
      <c r="BI291" s="211"/>
      <c r="BL291" s="211"/>
    </row>
    <row r="292" spans="3:64">
      <c r="C292" s="204"/>
      <c r="E292" s="210"/>
      <c r="F292" s="204"/>
      <c r="G292" s="211"/>
      <c r="I292" s="204"/>
      <c r="J292" s="211"/>
      <c r="K292" s="211"/>
      <c r="L292" s="204"/>
      <c r="M292" s="211"/>
      <c r="N292" s="211"/>
      <c r="O292" s="211"/>
      <c r="P292" s="211"/>
      <c r="R292" s="204"/>
      <c r="T292" s="204"/>
      <c r="U292" s="204"/>
      <c r="V292" s="211"/>
      <c r="W292" s="211"/>
      <c r="X292" s="204"/>
      <c r="Y292" s="211"/>
      <c r="Z292" s="211"/>
      <c r="AA292" s="204"/>
      <c r="AB292" s="211"/>
      <c r="AC292" s="211"/>
      <c r="AF292" s="211"/>
      <c r="AR292" s="211"/>
      <c r="AS292" s="212"/>
      <c r="AT292" s="211"/>
      <c r="AU292" s="211"/>
      <c r="AV292" s="211"/>
      <c r="AW292" s="211"/>
      <c r="AX292" s="211"/>
      <c r="AY292" s="211"/>
      <c r="BA292" s="211"/>
      <c r="BD292" s="211"/>
      <c r="BE292" s="211"/>
      <c r="BF292" s="211"/>
      <c r="BG292" s="211"/>
      <c r="BH292" s="211"/>
      <c r="BI292" s="211"/>
      <c r="BL292" s="211"/>
    </row>
    <row r="293" spans="3:64">
      <c r="C293" s="204"/>
      <c r="E293" s="210"/>
      <c r="F293" s="204"/>
      <c r="G293" s="211"/>
      <c r="I293" s="204"/>
      <c r="J293" s="211"/>
      <c r="K293" s="211"/>
      <c r="L293" s="204"/>
      <c r="M293" s="211"/>
      <c r="N293" s="211"/>
      <c r="O293" s="211"/>
      <c r="P293" s="211"/>
      <c r="R293" s="204"/>
      <c r="T293" s="204"/>
      <c r="U293" s="204"/>
      <c r="V293" s="211"/>
      <c r="W293" s="211"/>
      <c r="X293" s="204"/>
      <c r="Y293" s="211"/>
      <c r="Z293" s="211"/>
      <c r="AA293" s="204"/>
      <c r="AB293" s="211"/>
      <c r="AC293" s="211"/>
      <c r="AF293" s="211"/>
      <c r="AR293" s="211"/>
      <c r="AS293" s="212"/>
      <c r="AT293" s="211"/>
      <c r="AU293" s="211"/>
      <c r="AV293" s="211"/>
      <c r="AW293" s="211"/>
      <c r="AX293" s="211"/>
      <c r="AY293" s="211"/>
      <c r="BA293" s="211"/>
      <c r="BD293" s="211"/>
      <c r="BE293" s="211"/>
      <c r="BF293" s="211"/>
      <c r="BG293" s="211"/>
      <c r="BH293" s="211"/>
      <c r="BI293" s="211"/>
      <c r="BL293" s="211"/>
    </row>
    <row r="294" spans="3:64">
      <c r="C294" s="204"/>
      <c r="E294" s="210"/>
      <c r="F294" s="204"/>
      <c r="G294" s="211"/>
      <c r="I294" s="204"/>
      <c r="J294" s="211"/>
      <c r="K294" s="211"/>
      <c r="L294" s="204"/>
      <c r="M294" s="211"/>
      <c r="N294" s="211"/>
      <c r="O294" s="211"/>
      <c r="P294" s="211"/>
      <c r="R294" s="204"/>
      <c r="T294" s="204"/>
      <c r="U294" s="204"/>
      <c r="V294" s="211"/>
      <c r="W294" s="211"/>
      <c r="X294" s="204"/>
      <c r="Y294" s="211"/>
      <c r="Z294" s="211"/>
      <c r="AA294" s="204"/>
      <c r="AB294" s="211"/>
      <c r="AC294" s="211"/>
      <c r="AF294" s="211"/>
      <c r="AR294" s="211"/>
      <c r="AS294" s="212"/>
      <c r="AT294" s="211"/>
      <c r="AU294" s="211"/>
      <c r="AV294" s="211"/>
      <c r="AW294" s="211"/>
      <c r="AX294" s="211"/>
      <c r="AY294" s="211"/>
      <c r="BA294" s="211"/>
      <c r="BD294" s="211"/>
      <c r="BE294" s="211"/>
      <c r="BF294" s="211"/>
      <c r="BG294" s="211"/>
      <c r="BH294" s="211"/>
      <c r="BI294" s="211"/>
      <c r="BL294" s="211"/>
    </row>
    <row r="295" spans="3:64">
      <c r="C295" s="204"/>
      <c r="E295" s="210"/>
      <c r="F295" s="204"/>
      <c r="G295" s="211"/>
      <c r="I295" s="204"/>
      <c r="J295" s="211"/>
      <c r="K295" s="211"/>
      <c r="L295" s="204"/>
      <c r="M295" s="211"/>
      <c r="N295" s="211"/>
      <c r="O295" s="211"/>
      <c r="P295" s="211"/>
      <c r="R295" s="204"/>
      <c r="T295" s="204"/>
      <c r="U295" s="204"/>
      <c r="V295" s="211"/>
      <c r="W295" s="211"/>
      <c r="X295" s="204"/>
      <c r="Y295" s="211"/>
      <c r="Z295" s="211"/>
      <c r="AA295" s="204"/>
      <c r="AB295" s="211"/>
      <c r="AC295" s="211"/>
      <c r="AF295" s="211"/>
      <c r="AR295" s="211"/>
      <c r="AS295" s="212"/>
      <c r="AT295" s="211"/>
      <c r="AU295" s="211"/>
      <c r="AV295" s="211"/>
      <c r="AW295" s="211"/>
      <c r="AX295" s="211"/>
      <c r="AY295" s="211"/>
      <c r="BA295" s="211"/>
      <c r="BD295" s="211"/>
      <c r="BE295" s="211"/>
      <c r="BF295" s="211"/>
      <c r="BG295" s="211"/>
      <c r="BH295" s="211"/>
      <c r="BI295" s="211"/>
      <c r="BL295" s="211"/>
    </row>
    <row r="296" spans="3:64">
      <c r="C296" s="204"/>
      <c r="E296" s="210"/>
      <c r="F296" s="204"/>
      <c r="G296" s="211"/>
      <c r="I296" s="204"/>
      <c r="J296" s="211"/>
      <c r="K296" s="211"/>
      <c r="L296" s="204"/>
      <c r="M296" s="211"/>
      <c r="N296" s="211"/>
      <c r="O296" s="211"/>
      <c r="P296" s="211"/>
      <c r="R296" s="204"/>
      <c r="T296" s="204"/>
      <c r="U296" s="204"/>
      <c r="V296" s="211"/>
      <c r="W296" s="211"/>
      <c r="X296" s="204"/>
      <c r="Y296" s="211"/>
      <c r="Z296" s="211"/>
      <c r="AA296" s="204"/>
      <c r="AB296" s="211"/>
      <c r="AC296" s="211"/>
      <c r="AF296" s="211"/>
      <c r="AR296" s="211"/>
      <c r="AS296" s="212"/>
      <c r="AT296" s="211"/>
      <c r="AU296" s="211"/>
      <c r="AV296" s="211"/>
      <c r="AW296" s="211"/>
      <c r="AX296" s="211"/>
      <c r="AY296" s="211"/>
      <c r="BA296" s="211"/>
      <c r="BD296" s="211"/>
      <c r="BE296" s="211"/>
      <c r="BF296" s="211"/>
      <c r="BG296" s="211"/>
      <c r="BH296" s="211"/>
      <c r="BI296" s="211"/>
      <c r="BL296" s="211"/>
    </row>
    <row r="297" spans="3:64">
      <c r="C297" s="204"/>
      <c r="E297" s="210"/>
      <c r="F297" s="204"/>
      <c r="G297" s="211"/>
      <c r="I297" s="204"/>
      <c r="J297" s="211"/>
      <c r="K297" s="211"/>
      <c r="L297" s="204"/>
      <c r="M297" s="211"/>
      <c r="N297" s="211"/>
      <c r="O297" s="211"/>
      <c r="P297" s="211"/>
      <c r="R297" s="204"/>
      <c r="T297" s="204"/>
      <c r="U297" s="204"/>
      <c r="V297" s="211"/>
      <c r="W297" s="211"/>
      <c r="X297" s="204"/>
      <c r="Y297" s="211"/>
      <c r="Z297" s="211"/>
      <c r="AA297" s="204"/>
      <c r="AB297" s="211"/>
      <c r="AC297" s="211"/>
      <c r="AF297" s="211"/>
      <c r="AR297" s="211"/>
      <c r="AS297" s="212"/>
      <c r="AT297" s="211"/>
      <c r="AU297" s="211"/>
      <c r="AV297" s="211"/>
      <c r="AW297" s="211"/>
      <c r="AX297" s="211"/>
      <c r="AY297" s="211"/>
      <c r="BA297" s="211"/>
      <c r="BD297" s="211"/>
      <c r="BE297" s="211"/>
      <c r="BF297" s="211"/>
      <c r="BG297" s="211"/>
      <c r="BH297" s="211"/>
      <c r="BI297" s="211"/>
      <c r="BL297" s="211"/>
    </row>
    <row r="298" spans="3:64">
      <c r="C298" s="204"/>
      <c r="E298" s="210"/>
      <c r="F298" s="204"/>
      <c r="G298" s="211"/>
      <c r="I298" s="204"/>
      <c r="J298" s="211"/>
      <c r="K298" s="211"/>
      <c r="L298" s="204"/>
      <c r="M298" s="211"/>
      <c r="N298" s="211"/>
      <c r="O298" s="211"/>
      <c r="P298" s="211"/>
      <c r="R298" s="204"/>
      <c r="T298" s="204"/>
      <c r="U298" s="204"/>
      <c r="V298" s="211"/>
      <c r="W298" s="211"/>
      <c r="X298" s="204"/>
      <c r="Y298" s="211"/>
      <c r="Z298" s="211"/>
      <c r="AA298" s="204"/>
      <c r="AB298" s="211"/>
      <c r="AC298" s="211"/>
      <c r="AF298" s="211"/>
      <c r="AR298" s="211"/>
      <c r="AS298" s="212"/>
      <c r="AT298" s="211"/>
      <c r="AU298" s="211"/>
      <c r="AV298" s="211"/>
      <c r="AW298" s="211"/>
      <c r="AX298" s="211"/>
      <c r="AY298" s="211"/>
      <c r="BA298" s="211"/>
      <c r="BD298" s="211"/>
      <c r="BE298" s="211"/>
      <c r="BF298" s="211"/>
      <c r="BG298" s="211"/>
      <c r="BH298" s="211"/>
      <c r="BI298" s="211"/>
      <c r="BL298" s="211"/>
    </row>
    <row r="299" spans="3:64">
      <c r="C299" s="204"/>
      <c r="E299" s="210"/>
      <c r="F299" s="204"/>
      <c r="G299" s="211"/>
      <c r="I299" s="204"/>
      <c r="J299" s="211"/>
      <c r="K299" s="211"/>
      <c r="L299" s="204"/>
      <c r="M299" s="211"/>
      <c r="N299" s="211"/>
      <c r="O299" s="211"/>
      <c r="P299" s="211"/>
      <c r="R299" s="204"/>
      <c r="T299" s="204"/>
      <c r="U299" s="204"/>
      <c r="V299" s="211"/>
      <c r="W299" s="211"/>
      <c r="X299" s="204"/>
      <c r="Y299" s="211"/>
      <c r="Z299" s="211"/>
      <c r="AA299" s="204"/>
      <c r="AB299" s="211"/>
      <c r="AC299" s="211"/>
      <c r="AF299" s="211"/>
      <c r="AR299" s="211"/>
      <c r="AS299" s="212"/>
      <c r="AT299" s="211"/>
      <c r="AU299" s="211"/>
      <c r="AV299" s="211"/>
      <c r="AW299" s="211"/>
      <c r="AX299" s="211"/>
      <c r="AY299" s="211"/>
      <c r="BA299" s="211"/>
      <c r="BD299" s="211"/>
      <c r="BE299" s="211"/>
      <c r="BF299" s="211"/>
      <c r="BG299" s="211"/>
      <c r="BH299" s="211"/>
      <c r="BI299" s="211"/>
      <c r="BL299" s="211"/>
    </row>
    <row r="300" spans="3:64">
      <c r="C300" s="204"/>
      <c r="E300" s="210"/>
      <c r="F300" s="204"/>
      <c r="G300" s="211"/>
      <c r="I300" s="204"/>
      <c r="J300" s="211"/>
      <c r="K300" s="211"/>
      <c r="L300" s="204"/>
      <c r="M300" s="211"/>
      <c r="N300" s="211"/>
      <c r="O300" s="211"/>
      <c r="P300" s="211"/>
      <c r="R300" s="204"/>
      <c r="T300" s="204"/>
      <c r="U300" s="204"/>
      <c r="V300" s="211"/>
      <c r="W300" s="211"/>
      <c r="X300" s="204"/>
      <c r="Y300" s="211"/>
      <c r="Z300" s="211"/>
      <c r="AA300" s="204"/>
      <c r="AB300" s="211"/>
      <c r="AC300" s="211"/>
      <c r="AF300" s="211"/>
      <c r="AR300" s="211"/>
      <c r="AS300" s="212"/>
      <c r="AT300" s="211"/>
      <c r="AU300" s="211"/>
      <c r="AV300" s="211"/>
      <c r="AW300" s="211"/>
      <c r="AX300" s="211"/>
      <c r="AY300" s="211"/>
      <c r="BA300" s="211"/>
      <c r="BD300" s="211"/>
      <c r="BE300" s="211"/>
      <c r="BF300" s="211"/>
      <c r="BG300" s="211"/>
      <c r="BH300" s="211"/>
      <c r="BI300" s="211"/>
      <c r="BL300" s="211"/>
    </row>
    <row r="301" spans="3:64">
      <c r="C301" s="204"/>
      <c r="E301" s="210"/>
      <c r="F301" s="204"/>
      <c r="G301" s="211"/>
      <c r="I301" s="204"/>
      <c r="J301" s="211"/>
      <c r="K301" s="211"/>
      <c r="L301" s="204"/>
      <c r="M301" s="211"/>
      <c r="N301" s="211"/>
      <c r="O301" s="211"/>
      <c r="P301" s="211"/>
      <c r="R301" s="204"/>
      <c r="T301" s="204"/>
      <c r="U301" s="204"/>
      <c r="V301" s="211"/>
      <c r="W301" s="211"/>
      <c r="X301" s="204"/>
      <c r="Y301" s="211"/>
      <c r="Z301" s="211"/>
      <c r="AA301" s="204"/>
      <c r="AB301" s="211"/>
      <c r="AC301" s="211"/>
      <c r="AF301" s="211"/>
      <c r="AR301" s="211"/>
      <c r="AS301" s="212"/>
      <c r="AT301" s="211"/>
      <c r="AU301" s="211"/>
      <c r="AV301" s="211"/>
      <c r="AW301" s="211"/>
      <c r="AX301" s="211"/>
      <c r="AY301" s="211"/>
      <c r="BA301" s="211"/>
      <c r="BD301" s="211"/>
      <c r="BE301" s="211"/>
      <c r="BF301" s="211"/>
      <c r="BG301" s="211"/>
      <c r="BH301" s="211"/>
      <c r="BI301" s="211"/>
      <c r="BL301" s="211"/>
    </row>
    <row r="302" spans="3:64">
      <c r="C302" s="204"/>
      <c r="E302" s="210"/>
      <c r="F302" s="204"/>
      <c r="G302" s="211"/>
      <c r="I302" s="204"/>
      <c r="J302" s="211"/>
      <c r="K302" s="211"/>
      <c r="L302" s="204"/>
      <c r="M302" s="211"/>
      <c r="N302" s="211"/>
      <c r="O302" s="211"/>
      <c r="P302" s="211"/>
      <c r="R302" s="204"/>
      <c r="T302" s="204"/>
      <c r="U302" s="204"/>
      <c r="V302" s="211"/>
      <c r="W302" s="211"/>
      <c r="X302" s="204"/>
      <c r="Y302" s="211"/>
      <c r="Z302" s="211"/>
      <c r="AA302" s="204"/>
      <c r="AB302" s="211"/>
      <c r="AC302" s="211"/>
      <c r="AF302" s="211"/>
      <c r="AR302" s="211"/>
      <c r="AS302" s="212"/>
      <c r="AT302" s="211"/>
      <c r="AU302" s="211"/>
      <c r="AV302" s="211"/>
      <c r="AW302" s="211"/>
      <c r="AX302" s="211"/>
      <c r="AY302" s="211"/>
      <c r="BA302" s="211"/>
      <c r="BD302" s="211"/>
      <c r="BE302" s="211"/>
      <c r="BF302" s="211"/>
      <c r="BG302" s="211"/>
      <c r="BH302" s="211"/>
      <c r="BI302" s="211"/>
      <c r="BL302" s="211"/>
    </row>
    <row r="303" spans="3:64">
      <c r="C303" s="204"/>
      <c r="E303" s="210"/>
      <c r="F303" s="204"/>
      <c r="G303" s="211"/>
      <c r="I303" s="204"/>
      <c r="J303" s="211"/>
      <c r="K303" s="211"/>
      <c r="L303" s="204"/>
      <c r="M303" s="211"/>
      <c r="N303" s="211"/>
      <c r="O303" s="211"/>
      <c r="P303" s="211"/>
      <c r="R303" s="204"/>
      <c r="T303" s="204"/>
      <c r="U303" s="204"/>
      <c r="V303" s="211"/>
      <c r="W303" s="211"/>
      <c r="X303" s="204"/>
      <c r="Y303" s="211"/>
      <c r="Z303" s="211"/>
      <c r="AA303" s="204"/>
      <c r="AB303" s="211"/>
      <c r="AC303" s="211"/>
      <c r="AF303" s="211"/>
      <c r="AR303" s="211"/>
      <c r="AS303" s="212"/>
      <c r="AT303" s="211"/>
      <c r="AU303" s="211"/>
      <c r="AV303" s="211"/>
      <c r="AW303" s="211"/>
      <c r="AX303" s="211"/>
      <c r="AY303" s="211"/>
      <c r="BA303" s="211"/>
      <c r="BD303" s="211"/>
      <c r="BE303" s="211"/>
      <c r="BF303" s="211"/>
      <c r="BG303" s="211"/>
      <c r="BH303" s="211"/>
      <c r="BI303" s="211"/>
      <c r="BL303" s="211"/>
    </row>
    <row r="304" spans="3:64">
      <c r="C304" s="204"/>
      <c r="E304" s="210"/>
      <c r="F304" s="204"/>
      <c r="G304" s="211"/>
      <c r="I304" s="204"/>
      <c r="J304" s="211"/>
      <c r="K304" s="211"/>
      <c r="L304" s="204"/>
      <c r="M304" s="211"/>
      <c r="N304" s="211"/>
      <c r="O304" s="211"/>
      <c r="P304" s="211"/>
      <c r="R304" s="204"/>
      <c r="T304" s="204"/>
      <c r="U304" s="204"/>
      <c r="V304" s="211"/>
      <c r="W304" s="211"/>
      <c r="X304" s="204"/>
      <c r="Y304" s="211"/>
      <c r="Z304" s="211"/>
      <c r="AA304" s="204"/>
      <c r="AB304" s="211"/>
      <c r="AC304" s="211"/>
      <c r="AF304" s="211"/>
      <c r="AR304" s="211"/>
      <c r="AS304" s="212"/>
      <c r="AT304" s="211"/>
      <c r="AU304" s="211"/>
      <c r="AV304" s="211"/>
      <c r="AW304" s="211"/>
      <c r="AX304" s="211"/>
      <c r="AY304" s="211"/>
      <c r="BA304" s="211"/>
      <c r="BD304" s="211"/>
      <c r="BE304" s="211"/>
      <c r="BF304" s="211"/>
      <c r="BG304" s="211"/>
      <c r="BH304" s="211"/>
      <c r="BI304" s="211"/>
      <c r="BL304" s="211"/>
    </row>
    <row r="305" spans="3:64">
      <c r="C305" s="204"/>
      <c r="E305" s="210"/>
      <c r="F305" s="204"/>
      <c r="G305" s="211"/>
      <c r="I305" s="204"/>
      <c r="J305" s="211"/>
      <c r="K305" s="211"/>
      <c r="L305" s="204"/>
      <c r="M305" s="211"/>
      <c r="N305" s="211"/>
      <c r="O305" s="211"/>
      <c r="P305" s="211"/>
      <c r="R305" s="204"/>
      <c r="T305" s="204"/>
      <c r="U305" s="204"/>
      <c r="V305" s="211"/>
      <c r="W305" s="211"/>
      <c r="X305" s="204"/>
      <c r="Y305" s="211"/>
      <c r="Z305" s="211"/>
      <c r="AA305" s="204"/>
      <c r="AB305" s="211"/>
      <c r="AC305" s="211"/>
      <c r="AF305" s="211"/>
      <c r="AR305" s="211"/>
      <c r="AS305" s="212"/>
      <c r="AT305" s="211"/>
      <c r="AU305" s="211"/>
      <c r="AV305" s="211"/>
      <c r="AW305" s="211"/>
      <c r="AX305" s="211"/>
      <c r="AY305" s="211"/>
      <c r="BA305" s="211"/>
      <c r="BD305" s="211"/>
      <c r="BE305" s="211"/>
      <c r="BF305" s="211"/>
      <c r="BG305" s="211"/>
      <c r="BH305" s="211"/>
      <c r="BI305" s="211"/>
      <c r="BL305" s="211"/>
    </row>
    <row r="306" spans="3:64">
      <c r="C306" s="204"/>
      <c r="E306" s="210"/>
      <c r="F306" s="204"/>
      <c r="G306" s="211"/>
      <c r="I306" s="204"/>
      <c r="J306" s="211"/>
      <c r="K306" s="211"/>
      <c r="L306" s="204"/>
      <c r="M306" s="211"/>
      <c r="N306" s="211"/>
      <c r="O306" s="211"/>
      <c r="P306" s="211"/>
      <c r="R306" s="204"/>
      <c r="T306" s="204"/>
      <c r="U306" s="204"/>
      <c r="V306" s="211"/>
      <c r="W306" s="211"/>
      <c r="X306" s="204"/>
      <c r="Y306" s="211"/>
      <c r="Z306" s="211"/>
      <c r="AA306" s="204"/>
      <c r="AB306" s="211"/>
      <c r="AC306" s="211"/>
      <c r="AF306" s="211"/>
      <c r="AR306" s="211"/>
      <c r="AS306" s="212"/>
      <c r="AT306" s="211"/>
      <c r="AU306" s="211"/>
      <c r="AV306" s="211"/>
      <c r="AW306" s="211"/>
      <c r="AX306" s="211"/>
      <c r="AY306" s="211"/>
      <c r="BA306" s="211"/>
      <c r="BD306" s="211"/>
      <c r="BE306" s="211"/>
      <c r="BF306" s="211"/>
      <c r="BG306" s="211"/>
      <c r="BH306" s="211"/>
      <c r="BI306" s="211"/>
      <c r="BL306" s="211"/>
    </row>
    <row r="307" spans="3:64">
      <c r="C307" s="204"/>
      <c r="E307" s="210"/>
      <c r="F307" s="204"/>
      <c r="G307" s="211"/>
      <c r="I307" s="204"/>
      <c r="J307" s="211"/>
      <c r="K307" s="211"/>
      <c r="L307" s="204"/>
      <c r="M307" s="211"/>
      <c r="N307" s="211"/>
      <c r="O307" s="211"/>
      <c r="P307" s="211"/>
      <c r="R307" s="204"/>
      <c r="T307" s="204"/>
      <c r="U307" s="204"/>
      <c r="V307" s="211"/>
      <c r="W307" s="211"/>
      <c r="X307" s="204"/>
      <c r="Y307" s="211"/>
      <c r="Z307" s="211"/>
      <c r="AA307" s="204"/>
      <c r="AB307" s="211"/>
      <c r="AC307" s="211"/>
      <c r="AF307" s="211"/>
      <c r="AR307" s="211"/>
      <c r="AS307" s="212"/>
      <c r="AT307" s="211"/>
      <c r="AU307" s="211"/>
      <c r="AV307" s="211"/>
      <c r="AW307" s="211"/>
      <c r="AX307" s="211"/>
      <c r="AY307" s="211"/>
      <c r="BA307" s="211"/>
      <c r="BD307" s="211"/>
      <c r="BE307" s="211"/>
      <c r="BF307" s="211"/>
      <c r="BG307" s="211"/>
      <c r="BH307" s="211"/>
      <c r="BI307" s="211"/>
      <c r="BL307" s="211"/>
    </row>
    <row r="308" spans="3:64">
      <c r="C308" s="204"/>
      <c r="E308" s="210"/>
      <c r="F308" s="204"/>
      <c r="G308" s="211"/>
      <c r="I308" s="204"/>
      <c r="J308" s="211"/>
      <c r="K308" s="211"/>
      <c r="L308" s="204"/>
      <c r="M308" s="211"/>
      <c r="N308" s="211"/>
      <c r="O308" s="211"/>
      <c r="P308" s="211"/>
      <c r="R308" s="204"/>
      <c r="T308" s="204"/>
      <c r="U308" s="204"/>
      <c r="V308" s="211"/>
      <c r="W308" s="211"/>
      <c r="X308" s="204"/>
      <c r="Y308" s="211"/>
      <c r="Z308" s="211"/>
      <c r="AA308" s="204"/>
      <c r="AB308" s="211"/>
      <c r="AC308" s="211"/>
      <c r="AF308" s="211"/>
      <c r="AR308" s="211"/>
      <c r="AS308" s="212"/>
      <c r="AT308" s="211"/>
      <c r="AU308" s="211"/>
      <c r="AV308" s="211"/>
      <c r="AW308" s="211"/>
      <c r="AX308" s="211"/>
      <c r="AY308" s="211"/>
      <c r="BA308" s="211"/>
      <c r="BD308" s="211"/>
      <c r="BE308" s="211"/>
      <c r="BF308" s="211"/>
      <c r="BG308" s="211"/>
      <c r="BH308" s="211"/>
      <c r="BI308" s="211"/>
      <c r="BL308" s="211"/>
    </row>
    <row r="309" spans="3:64">
      <c r="C309" s="204"/>
      <c r="E309" s="210"/>
      <c r="F309" s="204"/>
      <c r="G309" s="211"/>
      <c r="I309" s="204"/>
      <c r="J309" s="211"/>
      <c r="K309" s="211"/>
      <c r="L309" s="204"/>
      <c r="M309" s="211"/>
      <c r="N309" s="211"/>
      <c r="O309" s="211"/>
      <c r="P309" s="211"/>
      <c r="R309" s="204"/>
      <c r="T309" s="204"/>
      <c r="U309" s="204"/>
      <c r="V309" s="211"/>
      <c r="W309" s="211"/>
      <c r="X309" s="204"/>
      <c r="Y309" s="211"/>
      <c r="Z309" s="211"/>
      <c r="AA309" s="204"/>
      <c r="AB309" s="211"/>
      <c r="AC309" s="211"/>
      <c r="AF309" s="211"/>
      <c r="AR309" s="211"/>
      <c r="AS309" s="212"/>
      <c r="AT309" s="211"/>
      <c r="AU309" s="211"/>
      <c r="AV309" s="211"/>
      <c r="AW309" s="211"/>
      <c r="AX309" s="211"/>
      <c r="AY309" s="211"/>
      <c r="BA309" s="211"/>
      <c r="BD309" s="211"/>
      <c r="BE309" s="211"/>
      <c r="BF309" s="211"/>
      <c r="BG309" s="211"/>
      <c r="BH309" s="211"/>
      <c r="BI309" s="211"/>
      <c r="BL309" s="211"/>
    </row>
    <row r="310" spans="3:64">
      <c r="C310" s="204"/>
      <c r="E310" s="210"/>
      <c r="F310" s="204"/>
      <c r="G310" s="211"/>
      <c r="I310" s="204"/>
      <c r="J310" s="211"/>
      <c r="K310" s="211"/>
      <c r="L310" s="204"/>
      <c r="M310" s="211"/>
      <c r="N310" s="211"/>
      <c r="O310" s="211"/>
      <c r="P310" s="211"/>
      <c r="R310" s="204"/>
      <c r="T310" s="204"/>
      <c r="U310" s="204"/>
      <c r="V310" s="211"/>
      <c r="W310" s="211"/>
      <c r="X310" s="204"/>
      <c r="Y310" s="211"/>
      <c r="Z310" s="211"/>
      <c r="AA310" s="204"/>
      <c r="AB310" s="211"/>
      <c r="AC310" s="211"/>
      <c r="AF310" s="211"/>
      <c r="AR310" s="211"/>
      <c r="AS310" s="212"/>
      <c r="AT310" s="211"/>
      <c r="AU310" s="211"/>
      <c r="AV310" s="211"/>
      <c r="AW310" s="211"/>
      <c r="AX310" s="211"/>
      <c r="AY310" s="211"/>
      <c r="BA310" s="211"/>
      <c r="BD310" s="211"/>
      <c r="BE310" s="211"/>
      <c r="BF310" s="211"/>
      <c r="BG310" s="211"/>
      <c r="BH310" s="211"/>
      <c r="BI310" s="211"/>
      <c r="BL310" s="211"/>
    </row>
    <row r="311" spans="3:64">
      <c r="C311" s="204"/>
      <c r="E311" s="210"/>
      <c r="F311" s="204"/>
      <c r="G311" s="211"/>
      <c r="I311" s="204"/>
      <c r="J311" s="211"/>
      <c r="K311" s="211"/>
      <c r="L311" s="204"/>
      <c r="M311" s="211"/>
      <c r="N311" s="211"/>
      <c r="O311" s="211"/>
      <c r="P311" s="211"/>
      <c r="R311" s="204"/>
      <c r="T311" s="204"/>
      <c r="U311" s="204"/>
      <c r="V311" s="211"/>
      <c r="W311" s="211"/>
      <c r="X311" s="204"/>
      <c r="Y311" s="211"/>
      <c r="Z311" s="211"/>
      <c r="AA311" s="204"/>
      <c r="AB311" s="211"/>
      <c r="AC311" s="211"/>
      <c r="AF311" s="211"/>
      <c r="AR311" s="211"/>
      <c r="AS311" s="212"/>
      <c r="AT311" s="211"/>
      <c r="AU311" s="211"/>
      <c r="AV311" s="211"/>
      <c r="AW311" s="211"/>
      <c r="AX311" s="211"/>
      <c r="AY311" s="211"/>
      <c r="BA311" s="211"/>
      <c r="BD311" s="211"/>
      <c r="BE311" s="211"/>
      <c r="BF311" s="211"/>
      <c r="BG311" s="211"/>
      <c r="BH311" s="211"/>
      <c r="BI311" s="211"/>
      <c r="BL311" s="211"/>
    </row>
    <row r="312" spans="3:64">
      <c r="C312" s="204"/>
      <c r="E312" s="210"/>
      <c r="F312" s="204"/>
      <c r="G312" s="211"/>
      <c r="I312" s="204"/>
      <c r="J312" s="211"/>
      <c r="K312" s="211"/>
      <c r="L312" s="204"/>
      <c r="M312" s="211"/>
      <c r="N312" s="211"/>
      <c r="O312" s="211"/>
      <c r="P312" s="211"/>
      <c r="R312" s="204"/>
      <c r="T312" s="204"/>
      <c r="U312" s="204"/>
      <c r="V312" s="211"/>
      <c r="W312" s="211"/>
      <c r="X312" s="204"/>
      <c r="Y312" s="211"/>
      <c r="Z312" s="211"/>
      <c r="AA312" s="204"/>
      <c r="AB312" s="211"/>
      <c r="AC312" s="211"/>
      <c r="AF312" s="211"/>
      <c r="AR312" s="211"/>
      <c r="AS312" s="212"/>
      <c r="AT312" s="211"/>
      <c r="AU312" s="211"/>
      <c r="AV312" s="211"/>
      <c r="AW312" s="211"/>
      <c r="AX312" s="211"/>
      <c r="AY312" s="211"/>
      <c r="BA312" s="211"/>
      <c r="BD312" s="211"/>
      <c r="BE312" s="211"/>
      <c r="BF312" s="211"/>
      <c r="BG312" s="211"/>
      <c r="BH312" s="211"/>
      <c r="BI312" s="211"/>
      <c r="BL312" s="211"/>
    </row>
    <row r="313" spans="3:64">
      <c r="C313" s="204"/>
      <c r="E313" s="210"/>
      <c r="F313" s="204"/>
      <c r="G313" s="211"/>
      <c r="I313" s="204"/>
      <c r="J313" s="211"/>
      <c r="K313" s="211"/>
      <c r="L313" s="204"/>
      <c r="M313" s="211"/>
      <c r="N313" s="211"/>
      <c r="O313" s="211"/>
      <c r="P313" s="211"/>
      <c r="R313" s="204"/>
      <c r="T313" s="204"/>
      <c r="U313" s="204"/>
      <c r="V313" s="211"/>
      <c r="W313" s="211"/>
      <c r="X313" s="204"/>
      <c r="Y313" s="211"/>
      <c r="Z313" s="211"/>
      <c r="AA313" s="204"/>
      <c r="AB313" s="211"/>
      <c r="AC313" s="211"/>
      <c r="AF313" s="211"/>
      <c r="AR313" s="211"/>
      <c r="AS313" s="212"/>
      <c r="AT313" s="211"/>
      <c r="AU313" s="211"/>
      <c r="AV313" s="211"/>
      <c r="AW313" s="211"/>
      <c r="AX313" s="211"/>
      <c r="AY313" s="211"/>
      <c r="BA313" s="211"/>
      <c r="BD313" s="211"/>
      <c r="BE313" s="211"/>
      <c r="BF313" s="211"/>
      <c r="BG313" s="211"/>
      <c r="BH313" s="211"/>
      <c r="BI313" s="211"/>
      <c r="BL313" s="211"/>
    </row>
    <row r="314" spans="3:64">
      <c r="C314" s="204"/>
      <c r="E314" s="210"/>
      <c r="F314" s="204"/>
      <c r="G314" s="211"/>
      <c r="I314" s="204"/>
      <c r="J314" s="211"/>
      <c r="K314" s="211"/>
      <c r="L314" s="204"/>
      <c r="M314" s="211"/>
      <c r="N314" s="211"/>
      <c r="O314" s="211"/>
      <c r="P314" s="211"/>
      <c r="R314" s="204"/>
      <c r="T314" s="204"/>
      <c r="U314" s="204"/>
      <c r="V314" s="211"/>
      <c r="W314" s="211"/>
      <c r="X314" s="204"/>
      <c r="Y314" s="211"/>
      <c r="Z314" s="211"/>
      <c r="AA314" s="204"/>
      <c r="AB314" s="211"/>
      <c r="AC314" s="211"/>
      <c r="AF314" s="211"/>
      <c r="AR314" s="211"/>
      <c r="AS314" s="212"/>
      <c r="AT314" s="211"/>
      <c r="AU314" s="211"/>
      <c r="AV314" s="211"/>
      <c r="AW314" s="211"/>
      <c r="AX314" s="211"/>
      <c r="AY314" s="211"/>
      <c r="BA314" s="211"/>
      <c r="BD314" s="211"/>
      <c r="BE314" s="211"/>
      <c r="BF314" s="211"/>
      <c r="BG314" s="211"/>
      <c r="BH314" s="211"/>
      <c r="BI314" s="211"/>
      <c r="BL314" s="211"/>
    </row>
    <row r="315" spans="3:64">
      <c r="C315" s="204"/>
      <c r="E315" s="210"/>
      <c r="F315" s="204"/>
      <c r="G315" s="211"/>
      <c r="I315" s="204"/>
      <c r="J315" s="211"/>
      <c r="K315" s="211"/>
      <c r="L315" s="204"/>
      <c r="M315" s="211"/>
      <c r="N315" s="211"/>
      <c r="O315" s="211"/>
      <c r="P315" s="211"/>
      <c r="R315" s="204"/>
      <c r="T315" s="204"/>
      <c r="U315" s="204"/>
      <c r="V315" s="211"/>
      <c r="W315" s="211"/>
      <c r="X315" s="204"/>
      <c r="Y315" s="211"/>
      <c r="Z315" s="211"/>
      <c r="AA315" s="204"/>
      <c r="AB315" s="211"/>
      <c r="AC315" s="211"/>
      <c r="AF315" s="211"/>
      <c r="AR315" s="211"/>
      <c r="AS315" s="212"/>
      <c r="AT315" s="211"/>
      <c r="AU315" s="211"/>
      <c r="AV315" s="211"/>
      <c r="AW315" s="211"/>
      <c r="AX315" s="211"/>
      <c r="AY315" s="211"/>
      <c r="BA315" s="211"/>
      <c r="BD315" s="211"/>
      <c r="BE315" s="211"/>
      <c r="BF315" s="211"/>
      <c r="BG315" s="211"/>
      <c r="BH315" s="211"/>
      <c r="BI315" s="211"/>
      <c r="BL315" s="211"/>
    </row>
    <row r="316" spans="3:64">
      <c r="C316" s="204"/>
      <c r="E316" s="210"/>
      <c r="F316" s="204"/>
      <c r="G316" s="211"/>
      <c r="I316" s="204"/>
      <c r="J316" s="211"/>
      <c r="K316" s="211"/>
      <c r="L316" s="204"/>
      <c r="M316" s="211"/>
      <c r="N316" s="211"/>
      <c r="O316" s="211"/>
      <c r="P316" s="211"/>
      <c r="R316" s="204"/>
      <c r="T316" s="204"/>
      <c r="U316" s="204"/>
      <c r="V316" s="211"/>
      <c r="W316" s="211"/>
      <c r="X316" s="204"/>
      <c r="Y316" s="211"/>
      <c r="Z316" s="211"/>
      <c r="AA316" s="204"/>
      <c r="AB316" s="211"/>
      <c r="AC316" s="211"/>
      <c r="AF316" s="211"/>
      <c r="AR316" s="211"/>
      <c r="AS316" s="212"/>
      <c r="AT316" s="211"/>
      <c r="AU316" s="211"/>
      <c r="AV316" s="211"/>
      <c r="AW316" s="211"/>
      <c r="AX316" s="211"/>
      <c r="AY316" s="211"/>
      <c r="BA316" s="211"/>
      <c r="BD316" s="211"/>
      <c r="BE316" s="211"/>
      <c r="BF316" s="211"/>
      <c r="BG316" s="211"/>
      <c r="BH316" s="211"/>
      <c r="BI316" s="211"/>
      <c r="BL316" s="211"/>
    </row>
    <row r="317" spans="3:64">
      <c r="C317" s="204"/>
      <c r="E317" s="210"/>
      <c r="F317" s="204"/>
      <c r="G317" s="211"/>
      <c r="I317" s="204"/>
      <c r="J317" s="211"/>
      <c r="K317" s="211"/>
      <c r="L317" s="204"/>
      <c r="M317" s="211"/>
      <c r="N317" s="211"/>
      <c r="O317" s="211"/>
      <c r="P317" s="211"/>
      <c r="R317" s="204"/>
      <c r="T317" s="204"/>
      <c r="U317" s="204"/>
      <c r="V317" s="211"/>
      <c r="W317" s="211"/>
      <c r="X317" s="204"/>
      <c r="Y317" s="211"/>
      <c r="Z317" s="211"/>
      <c r="AA317" s="204"/>
      <c r="AB317" s="211"/>
      <c r="AC317" s="211"/>
      <c r="AF317" s="211"/>
      <c r="AR317" s="211"/>
      <c r="AS317" s="212"/>
      <c r="AT317" s="211"/>
      <c r="AU317" s="211"/>
      <c r="AV317" s="211"/>
      <c r="AW317" s="211"/>
      <c r="AX317" s="211"/>
      <c r="AY317" s="211"/>
      <c r="BA317" s="211"/>
      <c r="BD317" s="211"/>
      <c r="BE317" s="211"/>
      <c r="BF317" s="211"/>
      <c r="BG317" s="211"/>
      <c r="BH317" s="211"/>
      <c r="BI317" s="211"/>
      <c r="BL317" s="211"/>
    </row>
    <row r="318" spans="3:64">
      <c r="C318" s="204"/>
      <c r="E318" s="210"/>
      <c r="F318" s="204"/>
      <c r="G318" s="211"/>
      <c r="I318" s="204"/>
      <c r="J318" s="211"/>
      <c r="K318" s="211"/>
      <c r="L318" s="204"/>
      <c r="M318" s="211"/>
      <c r="N318" s="211"/>
      <c r="O318" s="211"/>
      <c r="P318" s="211"/>
      <c r="R318" s="204"/>
      <c r="T318" s="204"/>
      <c r="U318" s="204"/>
      <c r="V318" s="211"/>
      <c r="W318" s="211"/>
      <c r="X318" s="204"/>
      <c r="Y318" s="211"/>
      <c r="Z318" s="211"/>
      <c r="AA318" s="204"/>
      <c r="AB318" s="211"/>
      <c r="AC318" s="211"/>
      <c r="AF318" s="211"/>
      <c r="AR318" s="211"/>
      <c r="AS318" s="212"/>
      <c r="AT318" s="211"/>
      <c r="AU318" s="211"/>
      <c r="AV318" s="211"/>
      <c r="AW318" s="211"/>
      <c r="AX318" s="211"/>
      <c r="AY318" s="211"/>
      <c r="BA318" s="211"/>
      <c r="BD318" s="211"/>
      <c r="BE318" s="211"/>
      <c r="BF318" s="211"/>
      <c r="BG318" s="211"/>
      <c r="BH318" s="211"/>
      <c r="BI318" s="211"/>
      <c r="BL318" s="211"/>
    </row>
    <row r="319" spans="3:64">
      <c r="C319" s="204"/>
      <c r="E319" s="210"/>
      <c r="F319" s="204"/>
      <c r="G319" s="211"/>
      <c r="I319" s="204"/>
      <c r="J319" s="211"/>
      <c r="K319" s="211"/>
      <c r="L319" s="204"/>
      <c r="M319" s="211"/>
      <c r="N319" s="211"/>
      <c r="O319" s="211"/>
      <c r="P319" s="211"/>
      <c r="R319" s="204"/>
      <c r="T319" s="204"/>
      <c r="U319" s="204"/>
      <c r="V319" s="211"/>
      <c r="W319" s="211"/>
      <c r="X319" s="204"/>
      <c r="Y319" s="211"/>
      <c r="Z319" s="211"/>
      <c r="AA319" s="204"/>
      <c r="AB319" s="211"/>
      <c r="AC319" s="211"/>
      <c r="AF319" s="211"/>
      <c r="AR319" s="211"/>
      <c r="AS319" s="212"/>
      <c r="AT319" s="211"/>
      <c r="AU319" s="211"/>
      <c r="AV319" s="211"/>
      <c r="AW319" s="211"/>
      <c r="AX319" s="211"/>
      <c r="AY319" s="211"/>
      <c r="BA319" s="211"/>
      <c r="BD319" s="211"/>
      <c r="BE319" s="211"/>
      <c r="BF319" s="211"/>
      <c r="BG319" s="211"/>
      <c r="BH319" s="211"/>
      <c r="BI319" s="211"/>
      <c r="BL319" s="211"/>
    </row>
    <row r="320" spans="3:64">
      <c r="C320" s="204"/>
      <c r="E320" s="210"/>
      <c r="F320" s="204"/>
      <c r="G320" s="211"/>
      <c r="I320" s="204"/>
      <c r="J320" s="211"/>
      <c r="K320" s="211"/>
      <c r="L320" s="204"/>
      <c r="M320" s="211"/>
      <c r="N320" s="211"/>
      <c r="O320" s="211"/>
      <c r="P320" s="211"/>
      <c r="R320" s="204"/>
      <c r="T320" s="204"/>
      <c r="U320" s="204"/>
      <c r="V320" s="211"/>
      <c r="W320" s="211"/>
      <c r="X320" s="204"/>
      <c r="Y320" s="211"/>
      <c r="Z320" s="211"/>
      <c r="AA320" s="204"/>
      <c r="AB320" s="211"/>
      <c r="AC320" s="211"/>
      <c r="AF320" s="211"/>
      <c r="AR320" s="211"/>
      <c r="AS320" s="212"/>
      <c r="AT320" s="211"/>
      <c r="AU320" s="211"/>
      <c r="AV320" s="211"/>
      <c r="AW320" s="211"/>
      <c r="AX320" s="211"/>
      <c r="AY320" s="211"/>
      <c r="BA320" s="211"/>
      <c r="BD320" s="211"/>
      <c r="BE320" s="211"/>
      <c r="BF320" s="211"/>
      <c r="BG320" s="211"/>
      <c r="BH320" s="211"/>
      <c r="BI320" s="211"/>
      <c r="BL320" s="211"/>
    </row>
    <row r="321" spans="3:64">
      <c r="C321" s="204"/>
      <c r="E321" s="210"/>
      <c r="F321" s="204"/>
      <c r="G321" s="211"/>
      <c r="I321" s="204"/>
      <c r="J321" s="211"/>
      <c r="K321" s="211"/>
      <c r="L321" s="204"/>
      <c r="M321" s="211"/>
      <c r="N321" s="211"/>
      <c r="O321" s="211"/>
      <c r="P321" s="211"/>
      <c r="R321" s="204"/>
      <c r="T321" s="204"/>
      <c r="U321" s="204"/>
      <c r="V321" s="211"/>
      <c r="W321" s="211"/>
      <c r="X321" s="204"/>
      <c r="Y321" s="211"/>
      <c r="Z321" s="211"/>
      <c r="AA321" s="204"/>
      <c r="AB321" s="211"/>
      <c r="AC321" s="211"/>
      <c r="AF321" s="211"/>
      <c r="AR321" s="211"/>
      <c r="AS321" s="212"/>
      <c r="AT321" s="211"/>
      <c r="AU321" s="211"/>
      <c r="AV321" s="211"/>
      <c r="AW321" s="211"/>
      <c r="AX321" s="211"/>
      <c r="AY321" s="211"/>
      <c r="BA321" s="211"/>
      <c r="BD321" s="211"/>
      <c r="BE321" s="211"/>
      <c r="BF321" s="211"/>
      <c r="BG321" s="211"/>
      <c r="BH321" s="211"/>
      <c r="BI321" s="211"/>
      <c r="BL321" s="211"/>
    </row>
    <row r="322" spans="3:64">
      <c r="C322" s="204"/>
      <c r="E322" s="210"/>
      <c r="F322" s="204"/>
      <c r="G322" s="211"/>
      <c r="I322" s="204"/>
      <c r="J322" s="211"/>
      <c r="K322" s="211"/>
      <c r="L322" s="204"/>
      <c r="M322" s="211"/>
      <c r="N322" s="211"/>
      <c r="O322" s="211"/>
      <c r="P322" s="211"/>
      <c r="R322" s="204"/>
      <c r="T322" s="204"/>
      <c r="U322" s="204"/>
      <c r="V322" s="211"/>
      <c r="W322" s="211"/>
      <c r="X322" s="204"/>
      <c r="Y322" s="211"/>
      <c r="Z322" s="211"/>
      <c r="AA322" s="204"/>
      <c r="AB322" s="211"/>
      <c r="AC322" s="211"/>
      <c r="AF322" s="211"/>
      <c r="AR322" s="211"/>
      <c r="AS322" s="212"/>
      <c r="AT322" s="211"/>
      <c r="AU322" s="211"/>
      <c r="AV322" s="211"/>
      <c r="AW322" s="211"/>
      <c r="AX322" s="211"/>
      <c r="AY322" s="211"/>
      <c r="BA322" s="211"/>
      <c r="BD322" s="211"/>
      <c r="BE322" s="211"/>
      <c r="BF322" s="211"/>
      <c r="BG322" s="211"/>
      <c r="BH322" s="211"/>
      <c r="BI322" s="211"/>
      <c r="BL322" s="211"/>
    </row>
    <row r="323" spans="3:64">
      <c r="C323" s="204"/>
      <c r="E323" s="210"/>
      <c r="F323" s="204"/>
      <c r="G323" s="211"/>
      <c r="I323" s="204"/>
      <c r="J323" s="211"/>
      <c r="K323" s="211"/>
      <c r="L323" s="204"/>
      <c r="M323" s="211"/>
      <c r="N323" s="211"/>
      <c r="O323" s="211"/>
      <c r="P323" s="211"/>
      <c r="R323" s="204"/>
      <c r="T323" s="204"/>
      <c r="U323" s="204"/>
      <c r="V323" s="211"/>
      <c r="W323" s="211"/>
      <c r="X323" s="204"/>
      <c r="Y323" s="211"/>
      <c r="Z323" s="211"/>
      <c r="AA323" s="204"/>
      <c r="AB323" s="211"/>
      <c r="AC323" s="211"/>
      <c r="AF323" s="211"/>
      <c r="AR323" s="211"/>
      <c r="AS323" s="212"/>
      <c r="AT323" s="211"/>
      <c r="AU323" s="211"/>
      <c r="AV323" s="211"/>
      <c r="AW323" s="211"/>
      <c r="AX323" s="211"/>
      <c r="AY323" s="211"/>
      <c r="BA323" s="211"/>
      <c r="BD323" s="211"/>
      <c r="BE323" s="211"/>
      <c r="BF323" s="211"/>
      <c r="BG323" s="211"/>
      <c r="BH323" s="211"/>
      <c r="BI323" s="211"/>
      <c r="BL323" s="211"/>
    </row>
    <row r="324" spans="3:64">
      <c r="C324" s="204"/>
      <c r="E324" s="210"/>
      <c r="F324" s="204"/>
      <c r="G324" s="211"/>
      <c r="I324" s="204"/>
      <c r="J324" s="211"/>
      <c r="K324" s="211"/>
      <c r="L324" s="204"/>
      <c r="M324" s="211"/>
      <c r="N324" s="211"/>
      <c r="O324" s="211"/>
      <c r="P324" s="211"/>
      <c r="R324" s="204"/>
      <c r="T324" s="204"/>
      <c r="U324" s="204"/>
      <c r="V324" s="211"/>
      <c r="W324" s="211"/>
      <c r="X324" s="204"/>
      <c r="Y324" s="211"/>
      <c r="Z324" s="211"/>
      <c r="AA324" s="204"/>
      <c r="AB324" s="211"/>
      <c r="AC324" s="211"/>
      <c r="AF324" s="211"/>
      <c r="AR324" s="211"/>
      <c r="AS324" s="212"/>
      <c r="AT324" s="211"/>
      <c r="AU324" s="211"/>
      <c r="AV324" s="211"/>
      <c r="AW324" s="211"/>
      <c r="AX324" s="211"/>
      <c r="AY324" s="211"/>
      <c r="BA324" s="211"/>
      <c r="BD324" s="211"/>
      <c r="BE324" s="211"/>
      <c r="BF324" s="211"/>
      <c r="BG324" s="211"/>
      <c r="BH324" s="211"/>
      <c r="BI324" s="211"/>
      <c r="BL324" s="211"/>
    </row>
    <row r="325" spans="3:64">
      <c r="C325" s="204"/>
      <c r="E325" s="210"/>
      <c r="F325" s="204"/>
      <c r="G325" s="211"/>
      <c r="I325" s="204"/>
      <c r="J325" s="211"/>
      <c r="K325" s="211"/>
      <c r="L325" s="204"/>
      <c r="M325" s="211"/>
      <c r="N325" s="211"/>
      <c r="O325" s="211"/>
      <c r="P325" s="211"/>
      <c r="R325" s="204"/>
      <c r="T325" s="204"/>
      <c r="U325" s="204"/>
      <c r="V325" s="211"/>
      <c r="W325" s="211"/>
      <c r="X325" s="204"/>
      <c r="Y325" s="211"/>
      <c r="Z325" s="211"/>
      <c r="AA325" s="204"/>
      <c r="AB325" s="211"/>
      <c r="AC325" s="211"/>
      <c r="AF325" s="211"/>
      <c r="AR325" s="211"/>
      <c r="AS325" s="212"/>
      <c r="AT325" s="211"/>
      <c r="AU325" s="211"/>
      <c r="AV325" s="211"/>
      <c r="AW325" s="211"/>
      <c r="AX325" s="211"/>
      <c r="AY325" s="211"/>
      <c r="BA325" s="211"/>
      <c r="BD325" s="211"/>
      <c r="BE325" s="211"/>
      <c r="BF325" s="211"/>
      <c r="BG325" s="211"/>
      <c r="BH325" s="211"/>
      <c r="BI325" s="211"/>
      <c r="BL325" s="211"/>
    </row>
    <row r="326" spans="3:64">
      <c r="C326" s="204"/>
      <c r="E326" s="210"/>
      <c r="F326" s="204"/>
      <c r="G326" s="211"/>
      <c r="I326" s="204"/>
      <c r="J326" s="211"/>
      <c r="K326" s="211"/>
      <c r="L326" s="204"/>
      <c r="M326" s="211"/>
      <c r="N326" s="211"/>
      <c r="O326" s="211"/>
      <c r="P326" s="211"/>
      <c r="R326" s="204"/>
      <c r="T326" s="204"/>
      <c r="U326" s="204"/>
      <c r="V326" s="211"/>
      <c r="W326" s="211"/>
      <c r="X326" s="204"/>
      <c r="Y326" s="211"/>
      <c r="Z326" s="211"/>
      <c r="AA326" s="204"/>
      <c r="AB326" s="211"/>
      <c r="AC326" s="211"/>
      <c r="AF326" s="211"/>
      <c r="AR326" s="211"/>
      <c r="AS326" s="212"/>
      <c r="AT326" s="211"/>
      <c r="AU326" s="211"/>
      <c r="AV326" s="211"/>
      <c r="AW326" s="211"/>
      <c r="AX326" s="211"/>
      <c r="AY326" s="211"/>
      <c r="BA326" s="211"/>
      <c r="BD326" s="211"/>
      <c r="BE326" s="211"/>
      <c r="BF326" s="211"/>
      <c r="BG326" s="211"/>
      <c r="BH326" s="211"/>
      <c r="BI326" s="211"/>
      <c r="BL326" s="211"/>
    </row>
    <row r="327" spans="3:64">
      <c r="C327" s="204"/>
      <c r="E327" s="210"/>
      <c r="F327" s="204"/>
      <c r="G327" s="211"/>
      <c r="I327" s="204"/>
      <c r="J327" s="211"/>
      <c r="K327" s="211"/>
      <c r="L327" s="204"/>
      <c r="M327" s="211"/>
      <c r="N327" s="211"/>
      <c r="O327" s="211"/>
      <c r="P327" s="211"/>
      <c r="R327" s="204"/>
      <c r="T327" s="204"/>
      <c r="U327" s="204"/>
      <c r="V327" s="211"/>
      <c r="W327" s="211"/>
      <c r="X327" s="204"/>
      <c r="Y327" s="211"/>
      <c r="Z327" s="211"/>
      <c r="AA327" s="204"/>
      <c r="AB327" s="211"/>
      <c r="AC327" s="211"/>
      <c r="AF327" s="211"/>
      <c r="AR327" s="211"/>
      <c r="AS327" s="212"/>
      <c r="AT327" s="211"/>
      <c r="AU327" s="211"/>
      <c r="AV327" s="211"/>
      <c r="AW327" s="211"/>
      <c r="AX327" s="211"/>
      <c r="AY327" s="211"/>
      <c r="BA327" s="211"/>
      <c r="BD327" s="211"/>
      <c r="BE327" s="211"/>
      <c r="BF327" s="211"/>
      <c r="BG327" s="211"/>
      <c r="BH327" s="211"/>
      <c r="BI327" s="211"/>
      <c r="BL327" s="211"/>
    </row>
    <row r="328" spans="3:64">
      <c r="C328" s="204"/>
      <c r="E328" s="210"/>
      <c r="F328" s="204"/>
      <c r="G328" s="211"/>
      <c r="I328" s="204"/>
      <c r="J328" s="211"/>
      <c r="K328" s="211"/>
      <c r="L328" s="204"/>
      <c r="M328" s="211"/>
      <c r="N328" s="211"/>
      <c r="O328" s="211"/>
      <c r="P328" s="211"/>
      <c r="R328" s="204"/>
      <c r="T328" s="204"/>
      <c r="U328" s="204"/>
      <c r="V328" s="211"/>
      <c r="W328" s="211"/>
      <c r="X328" s="204"/>
      <c r="Y328" s="211"/>
      <c r="Z328" s="211"/>
      <c r="AA328" s="204"/>
      <c r="AB328" s="211"/>
      <c r="AC328" s="211"/>
      <c r="AF328" s="211"/>
      <c r="AR328" s="211"/>
      <c r="AS328" s="212"/>
      <c r="AT328" s="211"/>
      <c r="AU328" s="211"/>
      <c r="AV328" s="211"/>
      <c r="AW328" s="211"/>
      <c r="AX328" s="211"/>
      <c r="AY328" s="211"/>
      <c r="BA328" s="211"/>
      <c r="BD328" s="211"/>
      <c r="BE328" s="211"/>
      <c r="BF328" s="211"/>
      <c r="BG328" s="211"/>
      <c r="BH328" s="211"/>
      <c r="BI328" s="211"/>
      <c r="BL328" s="211"/>
    </row>
    <row r="329" spans="3:64">
      <c r="C329" s="204"/>
      <c r="E329" s="210"/>
      <c r="F329" s="204"/>
      <c r="G329" s="211"/>
      <c r="I329" s="204"/>
      <c r="J329" s="211"/>
      <c r="K329" s="211"/>
      <c r="L329" s="204"/>
      <c r="M329" s="211"/>
      <c r="N329" s="211"/>
      <c r="O329" s="211"/>
      <c r="P329" s="211"/>
      <c r="R329" s="204"/>
      <c r="T329" s="204"/>
      <c r="U329" s="204"/>
      <c r="V329" s="211"/>
      <c r="W329" s="211"/>
      <c r="X329" s="204"/>
      <c r="Y329" s="211"/>
      <c r="Z329" s="211"/>
      <c r="AA329" s="204"/>
      <c r="AB329" s="211"/>
      <c r="AC329" s="211"/>
      <c r="AF329" s="211"/>
      <c r="AR329" s="211"/>
      <c r="AS329" s="212"/>
      <c r="AT329" s="211"/>
      <c r="AU329" s="211"/>
      <c r="AV329" s="211"/>
      <c r="AW329" s="211"/>
      <c r="AX329" s="211"/>
      <c r="AY329" s="211"/>
      <c r="BA329" s="211"/>
      <c r="BD329" s="211"/>
      <c r="BE329" s="211"/>
      <c r="BF329" s="211"/>
      <c r="BG329" s="211"/>
      <c r="BH329" s="211"/>
      <c r="BI329" s="211"/>
      <c r="BL329" s="211"/>
    </row>
    <row r="330" spans="3:64">
      <c r="C330" s="204"/>
      <c r="E330" s="210"/>
      <c r="F330" s="204"/>
      <c r="G330" s="211"/>
      <c r="I330" s="204"/>
      <c r="J330" s="211"/>
      <c r="K330" s="211"/>
      <c r="L330" s="204"/>
      <c r="M330" s="211"/>
      <c r="N330" s="211"/>
      <c r="O330" s="211"/>
      <c r="P330" s="211"/>
      <c r="R330" s="204"/>
      <c r="T330" s="204"/>
      <c r="U330" s="204"/>
      <c r="V330" s="211"/>
      <c r="W330" s="211"/>
      <c r="X330" s="204"/>
      <c r="Y330" s="211"/>
      <c r="Z330" s="211"/>
      <c r="AA330" s="204"/>
      <c r="AB330" s="211"/>
      <c r="AC330" s="211"/>
      <c r="AF330" s="211"/>
      <c r="AR330" s="211"/>
      <c r="AS330" s="212"/>
      <c r="AT330" s="211"/>
      <c r="AU330" s="211"/>
      <c r="AV330" s="211"/>
      <c r="AW330" s="211"/>
      <c r="AX330" s="211"/>
      <c r="AY330" s="211"/>
      <c r="BA330" s="211"/>
      <c r="BD330" s="211"/>
      <c r="BE330" s="211"/>
      <c r="BF330" s="211"/>
      <c r="BG330" s="211"/>
      <c r="BH330" s="211"/>
      <c r="BI330" s="211"/>
      <c r="BL330" s="211"/>
    </row>
    <row r="331" spans="3:64">
      <c r="C331" s="204"/>
      <c r="E331" s="210"/>
      <c r="F331" s="204"/>
      <c r="G331" s="211"/>
      <c r="I331" s="204"/>
      <c r="J331" s="211"/>
      <c r="K331" s="211"/>
      <c r="L331" s="204"/>
      <c r="M331" s="211"/>
      <c r="N331" s="211"/>
      <c r="O331" s="211"/>
      <c r="P331" s="211"/>
      <c r="R331" s="204"/>
      <c r="T331" s="204"/>
      <c r="U331" s="204"/>
      <c r="V331" s="211"/>
      <c r="W331" s="211"/>
      <c r="X331" s="204"/>
      <c r="Y331" s="211"/>
      <c r="Z331" s="211"/>
      <c r="AA331" s="204"/>
      <c r="AB331" s="211"/>
      <c r="AC331" s="211"/>
      <c r="AF331" s="211"/>
      <c r="AR331" s="211"/>
      <c r="AS331" s="212"/>
      <c r="AT331" s="211"/>
      <c r="AU331" s="211"/>
      <c r="AV331" s="211"/>
      <c r="AW331" s="211"/>
      <c r="AX331" s="211"/>
      <c r="AY331" s="211"/>
      <c r="BA331" s="211"/>
      <c r="BD331" s="211"/>
      <c r="BE331" s="211"/>
      <c r="BF331" s="211"/>
      <c r="BG331" s="211"/>
      <c r="BH331" s="211"/>
      <c r="BI331" s="211"/>
      <c r="BL331" s="211"/>
    </row>
    <row r="332" spans="3:64">
      <c r="C332" s="204"/>
      <c r="E332" s="210"/>
      <c r="F332" s="204"/>
      <c r="G332" s="211"/>
      <c r="I332" s="204"/>
      <c r="J332" s="211"/>
      <c r="K332" s="211"/>
      <c r="L332" s="204"/>
      <c r="M332" s="211"/>
      <c r="N332" s="211"/>
      <c r="O332" s="211"/>
      <c r="P332" s="211"/>
      <c r="R332" s="204"/>
      <c r="T332" s="204"/>
      <c r="U332" s="204"/>
      <c r="V332" s="211"/>
      <c r="W332" s="211"/>
      <c r="X332" s="204"/>
      <c r="Y332" s="211"/>
      <c r="Z332" s="211"/>
      <c r="AA332" s="204"/>
      <c r="AB332" s="211"/>
      <c r="AC332" s="211"/>
      <c r="AF332" s="211"/>
      <c r="AR332" s="211"/>
      <c r="AS332" s="212"/>
      <c r="AT332" s="211"/>
      <c r="AU332" s="211"/>
      <c r="AV332" s="211"/>
      <c r="AW332" s="211"/>
      <c r="AX332" s="211"/>
      <c r="AY332" s="211"/>
      <c r="BA332" s="211"/>
      <c r="BD332" s="211"/>
      <c r="BE332" s="211"/>
      <c r="BF332" s="211"/>
      <c r="BG332" s="211"/>
      <c r="BH332" s="211"/>
      <c r="BI332" s="211"/>
      <c r="BL332" s="211"/>
    </row>
    <row r="333" spans="3:64">
      <c r="C333" s="204"/>
      <c r="E333" s="210"/>
      <c r="F333" s="204"/>
      <c r="G333" s="211"/>
      <c r="I333" s="204"/>
      <c r="J333" s="211"/>
      <c r="K333" s="211"/>
      <c r="L333" s="204"/>
      <c r="M333" s="211"/>
      <c r="N333" s="211"/>
      <c r="O333" s="211"/>
      <c r="P333" s="211"/>
      <c r="R333" s="204"/>
      <c r="T333" s="204"/>
      <c r="U333" s="204"/>
      <c r="V333" s="211"/>
      <c r="W333" s="211"/>
      <c r="X333" s="204"/>
      <c r="Y333" s="211"/>
      <c r="Z333" s="211"/>
      <c r="AA333" s="204"/>
      <c r="AB333" s="211"/>
      <c r="AC333" s="211"/>
      <c r="AF333" s="211"/>
      <c r="AR333" s="211"/>
      <c r="AS333" s="212"/>
      <c r="AT333" s="211"/>
      <c r="AU333" s="211"/>
      <c r="AV333" s="211"/>
      <c r="AW333" s="211"/>
      <c r="AX333" s="211"/>
      <c r="AY333" s="211"/>
      <c r="BA333" s="211"/>
      <c r="BD333" s="211"/>
      <c r="BE333" s="211"/>
      <c r="BF333" s="211"/>
      <c r="BG333" s="211"/>
      <c r="BH333" s="211"/>
      <c r="BI333" s="211"/>
      <c r="BL333" s="211"/>
    </row>
    <row r="334" spans="3:64">
      <c r="C334" s="204"/>
      <c r="E334" s="210"/>
      <c r="F334" s="204"/>
      <c r="G334" s="211"/>
      <c r="I334" s="204"/>
      <c r="J334" s="211"/>
      <c r="K334" s="211"/>
      <c r="L334" s="204"/>
      <c r="M334" s="211"/>
      <c r="N334" s="211"/>
      <c r="O334" s="211"/>
      <c r="P334" s="211"/>
      <c r="R334" s="204"/>
      <c r="T334" s="204"/>
      <c r="U334" s="204"/>
      <c r="V334" s="211"/>
      <c r="W334" s="211"/>
      <c r="X334" s="204"/>
      <c r="Y334" s="211"/>
      <c r="Z334" s="211"/>
      <c r="AA334" s="204"/>
      <c r="AB334" s="211"/>
      <c r="AC334" s="211"/>
      <c r="AF334" s="211"/>
      <c r="AR334" s="211"/>
      <c r="AS334" s="212"/>
      <c r="AT334" s="211"/>
      <c r="AU334" s="211"/>
      <c r="AV334" s="211"/>
      <c r="AW334" s="211"/>
      <c r="AX334" s="211"/>
      <c r="AY334" s="211"/>
      <c r="BA334" s="211"/>
      <c r="BD334" s="211"/>
      <c r="BE334" s="211"/>
      <c r="BF334" s="211"/>
      <c r="BG334" s="211"/>
      <c r="BH334" s="211"/>
      <c r="BI334" s="211"/>
      <c r="BL334" s="211"/>
    </row>
    <row r="335" spans="3:64">
      <c r="C335" s="204"/>
      <c r="E335" s="210"/>
      <c r="F335" s="204"/>
      <c r="G335" s="211"/>
      <c r="I335" s="204"/>
      <c r="J335" s="211"/>
      <c r="K335" s="211"/>
      <c r="L335" s="204"/>
      <c r="M335" s="211"/>
      <c r="N335" s="211"/>
      <c r="O335" s="211"/>
      <c r="P335" s="211"/>
      <c r="R335" s="204"/>
      <c r="T335" s="204"/>
      <c r="U335" s="204"/>
      <c r="V335" s="211"/>
      <c r="W335" s="211"/>
      <c r="X335" s="204"/>
      <c r="Y335" s="211"/>
      <c r="Z335" s="211"/>
      <c r="AA335" s="204"/>
      <c r="AB335" s="211"/>
      <c r="AC335" s="211"/>
      <c r="AF335" s="211"/>
      <c r="AR335" s="211"/>
      <c r="AS335" s="212"/>
      <c r="AT335" s="211"/>
      <c r="AU335" s="211"/>
      <c r="AV335" s="211"/>
      <c r="AW335" s="211"/>
      <c r="AX335" s="211"/>
      <c r="AY335" s="211"/>
      <c r="BA335" s="211"/>
      <c r="BD335" s="211"/>
      <c r="BE335" s="211"/>
      <c r="BF335" s="211"/>
      <c r="BG335" s="211"/>
      <c r="BH335" s="211"/>
      <c r="BI335" s="211"/>
      <c r="BL335" s="211"/>
    </row>
    <row r="336" spans="3:64">
      <c r="C336" s="204"/>
      <c r="E336" s="210"/>
      <c r="F336" s="204"/>
      <c r="G336" s="211"/>
      <c r="I336" s="204"/>
      <c r="J336" s="211"/>
      <c r="K336" s="211"/>
      <c r="L336" s="204"/>
      <c r="M336" s="211"/>
      <c r="N336" s="211"/>
      <c r="O336" s="211"/>
      <c r="P336" s="211"/>
      <c r="R336" s="204"/>
      <c r="T336" s="204"/>
      <c r="U336" s="204"/>
      <c r="V336" s="211"/>
      <c r="W336" s="211"/>
      <c r="X336" s="204"/>
      <c r="Y336" s="211"/>
      <c r="Z336" s="211"/>
      <c r="AA336" s="204"/>
      <c r="AB336" s="211"/>
      <c r="AC336" s="211"/>
      <c r="AF336" s="211"/>
      <c r="AR336" s="211"/>
      <c r="AS336" s="212"/>
      <c r="AT336" s="211"/>
      <c r="AU336" s="211"/>
      <c r="AV336" s="211"/>
      <c r="AW336" s="211"/>
      <c r="AX336" s="211"/>
      <c r="AY336" s="211"/>
      <c r="BA336" s="211"/>
      <c r="BD336" s="211"/>
      <c r="BE336" s="211"/>
      <c r="BF336" s="211"/>
      <c r="BG336" s="211"/>
      <c r="BH336" s="211"/>
      <c r="BI336" s="211"/>
      <c r="BL336" s="211"/>
    </row>
    <row r="337" spans="3:64">
      <c r="C337" s="204"/>
      <c r="E337" s="210"/>
      <c r="F337" s="204"/>
      <c r="G337" s="211"/>
      <c r="I337" s="204"/>
      <c r="J337" s="211"/>
      <c r="K337" s="211"/>
      <c r="L337" s="204"/>
      <c r="M337" s="211"/>
      <c r="N337" s="211"/>
      <c r="O337" s="211"/>
      <c r="P337" s="211"/>
      <c r="R337" s="204"/>
      <c r="T337" s="204"/>
      <c r="U337" s="204"/>
      <c r="V337" s="211"/>
      <c r="W337" s="211"/>
      <c r="X337" s="204"/>
      <c r="Y337" s="211"/>
      <c r="Z337" s="211"/>
      <c r="AA337" s="204"/>
      <c r="AB337" s="211"/>
      <c r="AC337" s="211"/>
      <c r="AF337" s="211"/>
      <c r="AR337" s="211"/>
      <c r="AS337" s="212"/>
      <c r="AT337" s="211"/>
      <c r="AU337" s="211"/>
      <c r="AV337" s="211"/>
      <c r="AW337" s="211"/>
      <c r="AX337" s="211"/>
      <c r="AY337" s="211"/>
      <c r="BA337" s="211"/>
      <c r="BD337" s="211"/>
      <c r="BE337" s="211"/>
      <c r="BF337" s="211"/>
      <c r="BG337" s="211"/>
      <c r="BH337" s="211"/>
      <c r="BI337" s="211"/>
      <c r="BL337" s="211"/>
    </row>
    <row r="338" spans="3:64">
      <c r="C338" s="204"/>
      <c r="E338" s="210"/>
      <c r="F338" s="204"/>
      <c r="G338" s="211"/>
      <c r="I338" s="204"/>
      <c r="J338" s="211"/>
      <c r="K338" s="211"/>
      <c r="L338" s="204"/>
      <c r="M338" s="211"/>
      <c r="N338" s="211"/>
      <c r="O338" s="211"/>
      <c r="P338" s="211"/>
      <c r="R338" s="204"/>
      <c r="T338" s="204"/>
      <c r="U338" s="204"/>
      <c r="V338" s="211"/>
      <c r="W338" s="211"/>
      <c r="X338" s="204"/>
      <c r="Y338" s="211"/>
      <c r="Z338" s="211"/>
      <c r="AA338" s="204"/>
      <c r="AB338" s="211"/>
      <c r="AC338" s="211"/>
      <c r="AF338" s="211"/>
      <c r="AR338" s="211"/>
      <c r="AS338" s="212"/>
      <c r="AT338" s="211"/>
      <c r="AU338" s="211"/>
      <c r="AV338" s="211"/>
      <c r="AW338" s="211"/>
      <c r="AX338" s="211"/>
      <c r="AY338" s="211"/>
      <c r="BA338" s="211"/>
      <c r="BD338" s="211"/>
      <c r="BE338" s="211"/>
      <c r="BF338" s="211"/>
      <c r="BG338" s="211"/>
      <c r="BH338" s="211"/>
      <c r="BI338" s="211"/>
      <c r="BL338" s="211"/>
    </row>
    <row r="339" spans="3:64">
      <c r="C339" s="204"/>
      <c r="E339" s="210"/>
      <c r="F339" s="204"/>
      <c r="G339" s="211"/>
      <c r="I339" s="204"/>
      <c r="J339" s="211"/>
      <c r="K339" s="211"/>
      <c r="L339" s="204"/>
      <c r="M339" s="211"/>
      <c r="N339" s="211"/>
      <c r="O339" s="211"/>
      <c r="P339" s="211"/>
      <c r="R339" s="204"/>
      <c r="T339" s="204"/>
      <c r="U339" s="204"/>
      <c r="V339" s="211"/>
      <c r="W339" s="211"/>
      <c r="X339" s="204"/>
      <c r="Y339" s="211"/>
      <c r="Z339" s="211"/>
      <c r="AA339" s="204"/>
      <c r="AB339" s="211"/>
      <c r="AC339" s="211"/>
      <c r="AF339" s="211"/>
      <c r="AR339" s="211"/>
      <c r="AS339" s="212"/>
      <c r="AT339" s="211"/>
      <c r="AU339" s="211"/>
      <c r="AV339" s="211"/>
      <c r="AW339" s="211"/>
      <c r="AX339" s="211"/>
      <c r="AY339" s="211"/>
      <c r="BA339" s="211"/>
      <c r="BD339" s="211"/>
      <c r="BE339" s="211"/>
      <c r="BF339" s="211"/>
      <c r="BG339" s="211"/>
      <c r="BH339" s="211"/>
      <c r="BI339" s="211"/>
      <c r="BL339" s="211"/>
    </row>
    <row r="340" spans="3:64">
      <c r="C340" s="204"/>
      <c r="E340" s="210"/>
      <c r="F340" s="204"/>
      <c r="G340" s="211"/>
      <c r="I340" s="204"/>
      <c r="J340" s="211"/>
      <c r="K340" s="211"/>
      <c r="L340" s="204"/>
      <c r="M340" s="211"/>
      <c r="N340" s="211"/>
      <c r="O340" s="211"/>
      <c r="P340" s="211"/>
      <c r="R340" s="204"/>
      <c r="T340" s="204"/>
      <c r="U340" s="204"/>
      <c r="V340" s="211"/>
      <c r="W340" s="211"/>
      <c r="X340" s="204"/>
      <c r="Y340" s="211"/>
      <c r="Z340" s="211"/>
      <c r="AA340" s="204"/>
      <c r="AB340" s="211"/>
      <c r="AC340" s="211"/>
      <c r="AF340" s="211"/>
      <c r="AR340" s="211"/>
      <c r="AS340" s="212"/>
      <c r="AT340" s="211"/>
      <c r="AU340" s="211"/>
      <c r="AV340" s="211"/>
      <c r="AW340" s="211"/>
      <c r="AX340" s="211"/>
      <c r="AY340" s="211"/>
      <c r="BA340" s="211"/>
      <c r="BD340" s="211"/>
      <c r="BE340" s="211"/>
      <c r="BF340" s="211"/>
      <c r="BG340" s="211"/>
      <c r="BH340" s="211"/>
      <c r="BI340" s="211"/>
      <c r="BL340" s="211"/>
    </row>
    <row r="341" spans="3:64">
      <c r="C341" s="204"/>
      <c r="E341" s="210"/>
      <c r="F341" s="204"/>
      <c r="G341" s="211"/>
      <c r="I341" s="204"/>
      <c r="J341" s="211"/>
      <c r="K341" s="211"/>
      <c r="L341" s="204"/>
      <c r="M341" s="211"/>
      <c r="N341" s="211"/>
      <c r="O341" s="211"/>
      <c r="P341" s="211"/>
      <c r="R341" s="204"/>
      <c r="T341" s="204"/>
      <c r="U341" s="204"/>
      <c r="V341" s="211"/>
      <c r="W341" s="211"/>
      <c r="X341" s="204"/>
      <c r="Y341" s="211"/>
      <c r="Z341" s="211"/>
      <c r="AA341" s="204"/>
      <c r="AB341" s="211"/>
      <c r="AC341" s="211"/>
      <c r="AF341" s="211"/>
      <c r="AR341" s="211"/>
      <c r="AS341" s="212"/>
      <c r="AT341" s="211"/>
      <c r="AU341" s="211"/>
      <c r="AV341" s="211"/>
      <c r="AW341" s="211"/>
      <c r="AX341" s="211"/>
      <c r="AY341" s="211"/>
      <c r="BA341" s="211"/>
      <c r="BD341" s="211"/>
      <c r="BE341" s="211"/>
      <c r="BF341" s="211"/>
      <c r="BG341" s="211"/>
      <c r="BH341" s="211"/>
      <c r="BI341" s="211"/>
      <c r="BL341" s="211"/>
    </row>
    <row r="342" spans="3:64">
      <c r="C342" s="204"/>
      <c r="E342" s="210"/>
      <c r="F342" s="204"/>
      <c r="G342" s="211"/>
      <c r="I342" s="204"/>
      <c r="J342" s="211"/>
      <c r="K342" s="211"/>
      <c r="L342" s="204"/>
      <c r="M342" s="211"/>
      <c r="N342" s="211"/>
      <c r="O342" s="211"/>
      <c r="P342" s="211"/>
      <c r="R342" s="204"/>
      <c r="T342" s="204"/>
      <c r="U342" s="204"/>
      <c r="V342" s="211"/>
      <c r="W342" s="211"/>
      <c r="X342" s="204"/>
      <c r="Y342" s="211"/>
      <c r="Z342" s="211"/>
      <c r="AA342" s="204"/>
      <c r="AB342" s="211"/>
      <c r="AC342" s="211"/>
      <c r="AF342" s="211"/>
      <c r="AR342" s="211"/>
      <c r="AS342" s="212"/>
      <c r="AT342" s="211"/>
      <c r="AU342" s="211"/>
      <c r="AV342" s="211"/>
      <c r="AW342" s="211"/>
      <c r="AX342" s="211"/>
      <c r="AY342" s="211"/>
      <c r="BA342" s="211"/>
      <c r="BD342" s="211"/>
      <c r="BE342" s="211"/>
      <c r="BF342" s="211"/>
      <c r="BG342" s="211"/>
      <c r="BH342" s="211"/>
      <c r="BI342" s="211"/>
      <c r="BL342" s="211"/>
    </row>
    <row r="343" spans="3:64">
      <c r="C343" s="204"/>
      <c r="E343" s="210"/>
      <c r="F343" s="204"/>
      <c r="G343" s="211"/>
      <c r="I343" s="204"/>
      <c r="J343" s="211"/>
      <c r="K343" s="211"/>
      <c r="L343" s="204"/>
      <c r="M343" s="211"/>
      <c r="N343" s="211"/>
      <c r="O343" s="211"/>
      <c r="P343" s="211"/>
      <c r="R343" s="204"/>
      <c r="T343" s="204"/>
      <c r="U343" s="204"/>
      <c r="V343" s="211"/>
      <c r="W343" s="211"/>
      <c r="X343" s="204"/>
      <c r="Y343" s="211"/>
      <c r="Z343" s="211"/>
      <c r="AA343" s="204"/>
      <c r="AB343" s="211"/>
      <c r="AC343" s="211"/>
      <c r="AF343" s="211"/>
      <c r="AR343" s="211"/>
      <c r="AS343" s="212"/>
      <c r="AT343" s="211"/>
      <c r="AU343" s="211"/>
      <c r="AV343" s="211"/>
      <c r="AW343" s="211"/>
      <c r="AX343" s="211"/>
      <c r="AY343" s="211"/>
      <c r="BA343" s="211"/>
      <c r="BD343" s="211"/>
      <c r="BE343" s="211"/>
      <c r="BF343" s="211"/>
      <c r="BG343" s="211"/>
      <c r="BH343" s="211"/>
      <c r="BI343" s="211"/>
      <c r="BL343" s="211"/>
    </row>
    <row r="344" spans="3:64">
      <c r="C344" s="204"/>
      <c r="E344" s="210"/>
      <c r="F344" s="204"/>
      <c r="G344" s="211"/>
      <c r="I344" s="204"/>
      <c r="J344" s="211"/>
      <c r="K344" s="211"/>
      <c r="L344" s="204"/>
      <c r="M344" s="211"/>
      <c r="N344" s="211"/>
      <c r="O344" s="211"/>
      <c r="P344" s="211"/>
      <c r="R344" s="204"/>
      <c r="T344" s="204"/>
      <c r="U344" s="204"/>
      <c r="V344" s="211"/>
      <c r="W344" s="211"/>
      <c r="X344" s="204"/>
      <c r="Y344" s="211"/>
      <c r="Z344" s="211"/>
      <c r="AA344" s="204"/>
      <c r="AB344" s="211"/>
      <c r="AC344" s="211"/>
      <c r="AF344" s="211"/>
      <c r="AR344" s="211"/>
      <c r="AS344" s="212"/>
      <c r="AT344" s="211"/>
      <c r="AU344" s="211"/>
      <c r="AV344" s="211"/>
      <c r="AW344" s="211"/>
      <c r="AX344" s="211"/>
      <c r="AY344" s="211"/>
      <c r="BA344" s="211"/>
      <c r="BD344" s="211"/>
      <c r="BE344" s="211"/>
      <c r="BF344" s="211"/>
      <c r="BG344" s="211"/>
      <c r="BH344" s="211"/>
      <c r="BI344" s="211"/>
      <c r="BL344" s="211"/>
    </row>
    <row r="345" spans="3:64">
      <c r="C345" s="204"/>
      <c r="E345" s="210"/>
      <c r="F345" s="204"/>
      <c r="G345" s="211"/>
      <c r="I345" s="204"/>
      <c r="J345" s="211"/>
      <c r="K345" s="211"/>
      <c r="L345" s="204"/>
      <c r="M345" s="211"/>
      <c r="N345" s="211"/>
      <c r="O345" s="211"/>
      <c r="P345" s="211"/>
      <c r="R345" s="204"/>
      <c r="T345" s="204"/>
      <c r="U345" s="204"/>
      <c r="V345" s="211"/>
      <c r="W345" s="211"/>
      <c r="X345" s="204"/>
      <c r="Y345" s="211"/>
      <c r="Z345" s="211"/>
      <c r="AA345" s="204"/>
      <c r="AB345" s="211"/>
      <c r="AC345" s="211"/>
      <c r="AF345" s="211"/>
      <c r="AR345" s="211"/>
      <c r="AS345" s="212"/>
      <c r="AT345" s="211"/>
      <c r="AU345" s="211"/>
      <c r="AV345" s="211"/>
      <c r="AW345" s="211"/>
      <c r="AX345" s="211"/>
      <c r="AY345" s="211"/>
      <c r="BA345" s="211"/>
      <c r="BD345" s="211"/>
      <c r="BE345" s="211"/>
      <c r="BF345" s="211"/>
      <c r="BG345" s="211"/>
      <c r="BH345" s="211"/>
      <c r="BI345" s="211"/>
      <c r="BL345" s="211"/>
    </row>
    <row r="346" spans="3:64">
      <c r="C346" s="204"/>
      <c r="E346" s="210"/>
      <c r="F346" s="204"/>
      <c r="G346" s="211"/>
      <c r="I346" s="204"/>
      <c r="J346" s="211"/>
      <c r="K346" s="211"/>
      <c r="L346" s="204"/>
      <c r="M346" s="211"/>
      <c r="N346" s="211"/>
      <c r="O346" s="211"/>
      <c r="P346" s="211"/>
      <c r="R346" s="204"/>
      <c r="T346" s="204"/>
      <c r="U346" s="204"/>
      <c r="V346" s="211"/>
      <c r="W346" s="211"/>
      <c r="X346" s="204"/>
      <c r="Y346" s="211"/>
      <c r="Z346" s="211"/>
      <c r="AA346" s="204"/>
      <c r="AB346" s="211"/>
      <c r="AC346" s="211"/>
      <c r="AF346" s="211"/>
      <c r="AR346" s="211"/>
      <c r="AS346" s="212"/>
      <c r="AT346" s="211"/>
      <c r="AU346" s="211"/>
      <c r="AV346" s="211"/>
      <c r="AW346" s="211"/>
      <c r="AX346" s="211"/>
      <c r="AY346" s="211"/>
      <c r="BA346" s="211"/>
      <c r="BD346" s="211"/>
      <c r="BE346" s="211"/>
      <c r="BF346" s="211"/>
      <c r="BG346" s="211"/>
      <c r="BH346" s="211"/>
      <c r="BI346" s="211"/>
      <c r="BL346" s="211"/>
    </row>
    <row r="347" spans="3:64">
      <c r="C347" s="204"/>
      <c r="E347" s="210"/>
      <c r="F347" s="204"/>
      <c r="G347" s="211"/>
      <c r="I347" s="204"/>
      <c r="J347" s="211"/>
      <c r="K347" s="211"/>
      <c r="L347" s="204"/>
      <c r="M347" s="211"/>
      <c r="N347" s="211"/>
      <c r="O347" s="211"/>
      <c r="P347" s="211"/>
      <c r="R347" s="204"/>
      <c r="T347" s="204"/>
      <c r="U347" s="204"/>
      <c r="V347" s="211"/>
      <c r="W347" s="211"/>
      <c r="X347" s="204"/>
      <c r="Y347" s="211"/>
      <c r="Z347" s="211"/>
      <c r="AA347" s="204"/>
      <c r="AB347" s="211"/>
      <c r="AC347" s="211"/>
      <c r="AF347" s="211"/>
      <c r="AR347" s="211"/>
      <c r="AS347" s="212"/>
      <c r="AT347" s="211"/>
      <c r="AU347" s="211"/>
      <c r="AV347" s="211"/>
      <c r="AW347" s="211"/>
      <c r="AX347" s="211"/>
      <c r="AY347" s="211"/>
      <c r="BA347" s="211"/>
      <c r="BD347" s="211"/>
      <c r="BE347" s="211"/>
      <c r="BF347" s="211"/>
      <c r="BG347" s="211"/>
      <c r="BH347" s="211"/>
      <c r="BI347" s="211"/>
      <c r="BL347" s="211"/>
    </row>
    <row r="348" spans="3:64">
      <c r="C348" s="204"/>
      <c r="E348" s="210"/>
      <c r="F348" s="204"/>
      <c r="G348" s="211"/>
      <c r="I348" s="204"/>
      <c r="J348" s="211"/>
      <c r="K348" s="211"/>
      <c r="L348" s="204"/>
      <c r="M348" s="211"/>
      <c r="N348" s="211"/>
      <c r="O348" s="211"/>
      <c r="P348" s="211"/>
      <c r="R348" s="204"/>
      <c r="T348" s="204"/>
      <c r="U348" s="204"/>
      <c r="V348" s="211"/>
      <c r="W348" s="211"/>
      <c r="X348" s="204"/>
      <c r="Y348" s="211"/>
      <c r="Z348" s="211"/>
      <c r="AA348" s="204"/>
      <c r="AB348" s="211"/>
      <c r="AC348" s="211"/>
      <c r="AF348" s="211"/>
      <c r="AR348" s="211"/>
      <c r="AS348" s="212"/>
      <c r="AT348" s="211"/>
      <c r="AU348" s="211"/>
      <c r="AV348" s="211"/>
      <c r="AW348" s="211"/>
      <c r="AX348" s="211"/>
      <c r="AY348" s="211"/>
      <c r="BA348" s="211"/>
      <c r="BD348" s="211"/>
      <c r="BE348" s="211"/>
      <c r="BF348" s="211"/>
      <c r="BG348" s="211"/>
      <c r="BH348" s="211"/>
      <c r="BI348" s="211"/>
      <c r="BL348" s="211"/>
    </row>
    <row r="349" spans="3:64">
      <c r="C349" s="204"/>
      <c r="E349" s="210"/>
      <c r="F349" s="204"/>
      <c r="G349" s="211"/>
      <c r="I349" s="204"/>
      <c r="J349" s="211"/>
      <c r="K349" s="211"/>
      <c r="L349" s="204"/>
      <c r="M349" s="211"/>
      <c r="N349" s="211"/>
      <c r="O349" s="211"/>
      <c r="P349" s="211"/>
      <c r="R349" s="204"/>
      <c r="T349" s="204"/>
      <c r="U349" s="204"/>
      <c r="V349" s="211"/>
      <c r="W349" s="211"/>
      <c r="X349" s="204"/>
      <c r="Y349" s="211"/>
      <c r="Z349" s="211"/>
      <c r="AA349" s="204"/>
      <c r="AB349" s="211"/>
      <c r="AC349" s="211"/>
      <c r="AF349" s="211"/>
      <c r="AR349" s="211"/>
      <c r="AS349" s="212"/>
      <c r="AT349" s="211"/>
      <c r="AU349" s="211"/>
      <c r="AV349" s="211"/>
      <c r="AW349" s="211"/>
      <c r="AX349" s="211"/>
      <c r="AY349" s="211"/>
      <c r="BA349" s="211"/>
      <c r="BD349" s="211"/>
      <c r="BE349" s="211"/>
      <c r="BF349" s="211"/>
      <c r="BG349" s="211"/>
      <c r="BH349" s="211"/>
      <c r="BI349" s="211"/>
      <c r="BL349" s="211"/>
    </row>
    <row r="350" spans="3:64">
      <c r="C350" s="204"/>
      <c r="E350" s="210"/>
      <c r="F350" s="204"/>
      <c r="G350" s="211"/>
      <c r="I350" s="204"/>
      <c r="J350" s="211"/>
      <c r="K350" s="211"/>
      <c r="L350" s="204"/>
      <c r="M350" s="211"/>
      <c r="N350" s="211"/>
      <c r="O350" s="211"/>
      <c r="P350" s="211"/>
      <c r="R350" s="204"/>
      <c r="T350" s="204"/>
      <c r="U350" s="204"/>
      <c r="V350" s="211"/>
      <c r="W350" s="211"/>
      <c r="X350" s="204"/>
      <c r="Y350" s="211"/>
      <c r="Z350" s="211"/>
      <c r="AA350" s="204"/>
      <c r="AB350" s="211"/>
      <c r="AC350" s="211"/>
      <c r="AF350" s="211"/>
      <c r="AR350" s="211"/>
      <c r="AS350" s="212"/>
      <c r="AT350" s="211"/>
      <c r="AU350" s="211"/>
      <c r="AV350" s="211"/>
      <c r="AW350" s="211"/>
      <c r="AX350" s="211"/>
      <c r="AY350" s="211"/>
      <c r="BA350" s="211"/>
      <c r="BD350" s="211"/>
      <c r="BE350" s="211"/>
      <c r="BF350" s="211"/>
      <c r="BG350" s="211"/>
      <c r="BH350" s="211"/>
      <c r="BI350" s="211"/>
      <c r="BL350" s="211"/>
    </row>
    <row r="351" spans="3:64">
      <c r="C351" s="204"/>
      <c r="E351" s="210"/>
      <c r="F351" s="204"/>
      <c r="G351" s="211"/>
      <c r="I351" s="204"/>
      <c r="J351" s="211"/>
      <c r="K351" s="211"/>
      <c r="L351" s="204"/>
      <c r="M351" s="211"/>
      <c r="N351" s="211"/>
      <c r="O351" s="211"/>
      <c r="P351" s="211"/>
      <c r="R351" s="204"/>
      <c r="T351" s="204"/>
      <c r="U351" s="204"/>
      <c r="V351" s="211"/>
      <c r="W351" s="211"/>
      <c r="X351" s="204"/>
      <c r="Y351" s="211"/>
      <c r="Z351" s="211"/>
      <c r="AA351" s="204"/>
      <c r="AB351" s="211"/>
      <c r="AC351" s="211"/>
      <c r="AF351" s="211"/>
      <c r="AR351" s="211"/>
      <c r="AS351" s="212"/>
      <c r="AT351" s="211"/>
      <c r="AU351" s="211"/>
      <c r="AV351" s="211"/>
      <c r="AW351" s="211"/>
      <c r="AX351" s="211"/>
      <c r="AY351" s="211"/>
      <c r="BA351" s="211"/>
      <c r="BD351" s="211"/>
      <c r="BE351" s="211"/>
      <c r="BF351" s="211"/>
      <c r="BG351" s="211"/>
      <c r="BH351" s="211"/>
      <c r="BI351" s="211"/>
      <c r="BL351" s="211"/>
    </row>
    <row r="352" spans="3:64">
      <c r="C352" s="204"/>
      <c r="E352" s="210"/>
      <c r="F352" s="204"/>
      <c r="G352" s="211"/>
      <c r="I352" s="204"/>
      <c r="J352" s="211"/>
      <c r="K352" s="211"/>
      <c r="L352" s="204"/>
      <c r="M352" s="211"/>
      <c r="N352" s="211"/>
      <c r="O352" s="211"/>
      <c r="P352" s="211"/>
      <c r="R352" s="204"/>
      <c r="T352" s="204"/>
      <c r="U352" s="204"/>
      <c r="V352" s="211"/>
      <c r="W352" s="211"/>
      <c r="X352" s="204"/>
      <c r="Y352" s="211"/>
      <c r="Z352" s="211"/>
      <c r="AA352" s="204"/>
      <c r="AB352" s="211"/>
      <c r="AC352" s="211"/>
      <c r="AF352" s="211"/>
      <c r="AR352" s="211"/>
      <c r="AS352" s="212"/>
      <c r="AT352" s="211"/>
      <c r="AU352" s="211"/>
      <c r="AV352" s="211"/>
      <c r="AW352" s="211"/>
      <c r="AX352" s="211"/>
      <c r="AY352" s="211"/>
      <c r="BA352" s="211"/>
      <c r="BD352" s="211"/>
      <c r="BE352" s="211"/>
      <c r="BF352" s="211"/>
      <c r="BG352" s="211"/>
      <c r="BH352" s="211"/>
      <c r="BI352" s="211"/>
      <c r="BL352" s="211"/>
    </row>
    <row r="353" spans="3:64">
      <c r="C353" s="204"/>
      <c r="E353" s="210"/>
      <c r="F353" s="204"/>
      <c r="G353" s="211"/>
      <c r="I353" s="204"/>
      <c r="J353" s="211"/>
      <c r="K353" s="211"/>
      <c r="L353" s="204"/>
      <c r="M353" s="211"/>
      <c r="N353" s="211"/>
      <c r="O353" s="211"/>
      <c r="P353" s="211"/>
      <c r="R353" s="204"/>
      <c r="T353" s="204"/>
      <c r="U353" s="204"/>
      <c r="V353" s="211"/>
      <c r="W353" s="211"/>
      <c r="X353" s="204"/>
      <c r="Y353" s="211"/>
      <c r="Z353" s="211"/>
      <c r="AA353" s="204"/>
      <c r="AB353" s="211"/>
      <c r="AC353" s="211"/>
      <c r="AF353" s="211"/>
      <c r="AR353" s="211"/>
      <c r="AS353" s="212"/>
      <c r="AT353" s="211"/>
      <c r="AU353" s="211"/>
      <c r="AV353" s="211"/>
      <c r="AW353" s="211"/>
      <c r="AX353" s="211"/>
      <c r="AY353" s="211"/>
      <c r="BA353" s="211"/>
      <c r="BD353" s="211"/>
      <c r="BE353" s="211"/>
      <c r="BF353" s="211"/>
      <c r="BG353" s="211"/>
      <c r="BH353" s="211"/>
      <c r="BI353" s="211"/>
      <c r="BL353" s="211"/>
    </row>
    <row r="354" spans="3:64">
      <c r="C354" s="204"/>
      <c r="E354" s="210"/>
      <c r="F354" s="204"/>
      <c r="G354" s="211"/>
      <c r="I354" s="204"/>
      <c r="J354" s="211"/>
      <c r="K354" s="211"/>
      <c r="L354" s="204"/>
      <c r="M354" s="211"/>
      <c r="N354" s="211"/>
      <c r="O354" s="211"/>
      <c r="P354" s="211"/>
      <c r="R354" s="204"/>
      <c r="T354" s="204"/>
      <c r="U354" s="204"/>
      <c r="V354" s="211"/>
      <c r="W354" s="211"/>
      <c r="X354" s="204"/>
      <c r="Y354" s="211"/>
      <c r="Z354" s="211"/>
      <c r="AA354" s="204"/>
      <c r="AB354" s="211"/>
      <c r="AC354" s="211"/>
      <c r="AF354" s="211"/>
      <c r="AR354" s="211"/>
      <c r="AS354" s="212"/>
      <c r="AT354" s="211"/>
      <c r="AU354" s="211"/>
      <c r="AV354" s="211"/>
      <c r="AW354" s="211"/>
      <c r="AX354" s="211"/>
      <c r="AY354" s="211"/>
      <c r="BA354" s="211"/>
      <c r="BD354" s="211"/>
      <c r="BE354" s="211"/>
      <c r="BF354" s="211"/>
      <c r="BG354" s="211"/>
      <c r="BH354" s="211"/>
      <c r="BI354" s="211"/>
      <c r="BL354" s="211"/>
    </row>
    <row r="355" spans="3:64">
      <c r="C355" s="204"/>
      <c r="E355" s="210"/>
      <c r="F355" s="204"/>
      <c r="G355" s="211"/>
      <c r="I355" s="204"/>
      <c r="J355" s="211"/>
      <c r="K355" s="211"/>
      <c r="L355" s="204"/>
      <c r="M355" s="211"/>
      <c r="N355" s="211"/>
      <c r="O355" s="211"/>
      <c r="P355" s="211"/>
      <c r="R355" s="204"/>
      <c r="T355" s="204"/>
      <c r="U355" s="204"/>
      <c r="V355" s="211"/>
      <c r="W355" s="211"/>
      <c r="X355" s="204"/>
      <c r="Y355" s="211"/>
      <c r="Z355" s="211"/>
      <c r="AA355" s="204"/>
      <c r="AB355" s="211"/>
      <c r="AC355" s="211"/>
      <c r="AF355" s="211"/>
      <c r="AR355" s="211"/>
      <c r="AS355" s="212"/>
      <c r="AT355" s="211"/>
      <c r="AU355" s="211"/>
      <c r="AV355" s="211"/>
      <c r="AW355" s="211"/>
      <c r="AX355" s="211"/>
      <c r="AY355" s="211"/>
      <c r="BA355" s="211"/>
      <c r="BD355" s="211"/>
      <c r="BE355" s="211"/>
      <c r="BF355" s="211"/>
      <c r="BG355" s="211"/>
      <c r="BH355" s="211"/>
      <c r="BI355" s="211"/>
      <c r="BL355" s="211"/>
    </row>
    <row r="356" spans="3:64">
      <c r="C356" s="204"/>
      <c r="E356" s="210"/>
      <c r="F356" s="204"/>
      <c r="G356" s="211"/>
      <c r="I356" s="204"/>
      <c r="J356" s="211"/>
      <c r="K356" s="211"/>
      <c r="L356" s="204"/>
      <c r="M356" s="211"/>
      <c r="N356" s="211"/>
      <c r="O356" s="211"/>
      <c r="P356" s="211"/>
      <c r="R356" s="204"/>
      <c r="T356" s="204"/>
      <c r="U356" s="204"/>
      <c r="V356" s="211"/>
      <c r="W356" s="211"/>
      <c r="X356" s="204"/>
      <c r="Y356" s="211"/>
      <c r="Z356" s="211"/>
      <c r="AA356" s="204"/>
      <c r="AB356" s="211"/>
      <c r="AC356" s="211"/>
      <c r="AF356" s="211"/>
      <c r="AR356" s="211"/>
      <c r="AS356" s="212"/>
      <c r="AT356" s="211"/>
      <c r="AU356" s="211"/>
      <c r="AV356" s="211"/>
      <c r="AW356" s="211"/>
      <c r="AX356" s="211"/>
      <c r="AY356" s="211"/>
      <c r="BA356" s="211"/>
      <c r="BD356" s="211"/>
      <c r="BE356" s="211"/>
      <c r="BF356" s="211"/>
      <c r="BG356" s="211"/>
      <c r="BH356" s="211"/>
      <c r="BI356" s="211"/>
      <c r="BL356" s="211"/>
    </row>
    <row r="357" spans="3:64">
      <c r="C357" s="204"/>
      <c r="E357" s="210"/>
      <c r="F357" s="204"/>
      <c r="G357" s="211"/>
      <c r="I357" s="204"/>
      <c r="J357" s="211"/>
      <c r="K357" s="211"/>
      <c r="L357" s="204"/>
      <c r="M357" s="211"/>
      <c r="N357" s="211"/>
      <c r="O357" s="211"/>
      <c r="P357" s="211"/>
      <c r="R357" s="204"/>
      <c r="T357" s="204"/>
      <c r="U357" s="204"/>
      <c r="V357" s="211"/>
      <c r="W357" s="211"/>
      <c r="X357" s="204"/>
      <c r="Y357" s="211"/>
      <c r="Z357" s="211"/>
      <c r="AA357" s="204"/>
      <c r="AB357" s="211"/>
      <c r="AC357" s="211"/>
      <c r="AF357" s="211"/>
      <c r="AR357" s="211"/>
      <c r="AS357" s="212"/>
      <c r="AT357" s="211"/>
      <c r="AU357" s="211"/>
      <c r="AV357" s="211"/>
      <c r="AW357" s="211"/>
      <c r="AX357" s="211"/>
      <c r="AY357" s="211"/>
      <c r="BA357" s="211"/>
      <c r="BD357" s="211"/>
      <c r="BE357" s="211"/>
      <c r="BF357" s="211"/>
      <c r="BG357" s="211"/>
      <c r="BH357" s="211"/>
      <c r="BI357" s="211"/>
      <c r="BL357" s="211"/>
    </row>
    <row r="358" spans="3:64">
      <c r="C358" s="204"/>
      <c r="E358" s="210"/>
      <c r="F358" s="204"/>
      <c r="G358" s="211"/>
      <c r="I358" s="204"/>
      <c r="J358" s="211"/>
      <c r="K358" s="211"/>
      <c r="L358" s="204"/>
      <c r="M358" s="211"/>
      <c r="N358" s="211"/>
      <c r="O358" s="211"/>
      <c r="P358" s="211"/>
      <c r="R358" s="204"/>
      <c r="T358" s="204"/>
      <c r="U358" s="204"/>
      <c r="V358" s="211"/>
      <c r="W358" s="211"/>
      <c r="X358" s="204"/>
      <c r="Y358" s="211"/>
      <c r="Z358" s="211"/>
      <c r="AA358" s="204"/>
      <c r="AB358" s="211"/>
      <c r="AC358" s="211"/>
      <c r="AF358" s="211"/>
      <c r="AR358" s="211"/>
      <c r="AS358" s="212"/>
      <c r="AT358" s="211"/>
      <c r="AU358" s="211"/>
      <c r="AV358" s="211"/>
      <c r="AW358" s="211"/>
      <c r="AX358" s="211"/>
      <c r="AY358" s="211"/>
      <c r="BA358" s="211"/>
      <c r="BD358" s="211"/>
      <c r="BE358" s="211"/>
      <c r="BF358" s="211"/>
      <c r="BG358" s="211"/>
      <c r="BH358" s="211"/>
      <c r="BI358" s="211"/>
      <c r="BL358" s="211"/>
    </row>
    <row r="359" spans="3:64">
      <c r="C359" s="204"/>
      <c r="E359" s="210"/>
      <c r="F359" s="204"/>
      <c r="G359" s="211"/>
      <c r="I359" s="204"/>
      <c r="J359" s="211"/>
      <c r="K359" s="211"/>
      <c r="L359" s="204"/>
      <c r="M359" s="211"/>
      <c r="N359" s="211"/>
      <c r="O359" s="211"/>
      <c r="P359" s="211"/>
      <c r="R359" s="204"/>
      <c r="T359" s="204"/>
      <c r="U359" s="204"/>
      <c r="V359" s="211"/>
      <c r="W359" s="211"/>
      <c r="X359" s="204"/>
      <c r="Y359" s="211"/>
      <c r="Z359" s="211"/>
      <c r="AA359" s="204"/>
      <c r="AB359" s="211"/>
      <c r="AC359" s="211"/>
      <c r="AF359" s="211"/>
      <c r="AR359" s="211"/>
      <c r="AS359" s="212"/>
      <c r="AT359" s="211"/>
      <c r="AU359" s="211"/>
      <c r="AV359" s="211"/>
      <c r="AW359" s="211"/>
      <c r="AX359" s="211"/>
      <c r="AY359" s="211"/>
      <c r="BA359" s="211"/>
      <c r="BD359" s="211"/>
      <c r="BE359" s="211"/>
      <c r="BF359" s="211"/>
      <c r="BG359" s="211"/>
      <c r="BH359" s="211"/>
      <c r="BI359" s="211"/>
      <c r="BL359" s="211"/>
    </row>
    <row r="360" spans="3:64">
      <c r="C360" s="204"/>
      <c r="E360" s="210"/>
      <c r="F360" s="204"/>
      <c r="G360" s="211"/>
      <c r="I360" s="204"/>
      <c r="J360" s="211"/>
      <c r="K360" s="211"/>
      <c r="L360" s="204"/>
      <c r="M360" s="211"/>
      <c r="N360" s="211"/>
      <c r="O360" s="211"/>
      <c r="P360" s="211"/>
      <c r="R360" s="204"/>
      <c r="T360" s="204"/>
      <c r="U360" s="204"/>
      <c r="V360" s="211"/>
      <c r="W360" s="211"/>
      <c r="X360" s="204"/>
      <c r="Y360" s="211"/>
      <c r="Z360" s="211"/>
      <c r="AA360" s="204"/>
      <c r="AB360" s="211"/>
      <c r="AC360" s="211"/>
      <c r="AF360" s="211"/>
      <c r="AR360" s="211"/>
      <c r="AS360" s="212"/>
      <c r="AT360" s="211"/>
      <c r="AU360" s="211"/>
      <c r="AV360" s="211"/>
      <c r="AW360" s="211"/>
      <c r="AX360" s="211"/>
      <c r="AY360" s="211"/>
      <c r="BA360" s="211"/>
      <c r="BD360" s="211"/>
      <c r="BE360" s="211"/>
      <c r="BF360" s="211"/>
      <c r="BG360" s="211"/>
      <c r="BH360" s="211"/>
      <c r="BI360" s="211"/>
      <c r="BL360" s="211"/>
    </row>
    <row r="361" spans="3:64">
      <c r="C361" s="204"/>
      <c r="E361" s="210"/>
      <c r="F361" s="204"/>
      <c r="G361" s="211"/>
      <c r="I361" s="204"/>
      <c r="J361" s="211"/>
      <c r="K361" s="211"/>
      <c r="L361" s="204"/>
      <c r="M361" s="211"/>
      <c r="N361" s="211"/>
      <c r="O361" s="211"/>
      <c r="P361" s="211"/>
      <c r="R361" s="204"/>
      <c r="T361" s="204"/>
      <c r="U361" s="204"/>
      <c r="V361" s="211"/>
      <c r="W361" s="211"/>
      <c r="X361" s="204"/>
      <c r="Y361" s="211"/>
      <c r="Z361" s="211"/>
      <c r="AA361" s="204"/>
      <c r="AB361" s="211"/>
      <c r="AC361" s="211"/>
      <c r="AF361" s="211"/>
      <c r="AR361" s="211"/>
      <c r="AS361" s="212"/>
      <c r="AT361" s="211"/>
      <c r="AU361" s="211"/>
      <c r="AV361" s="211"/>
      <c r="AW361" s="211"/>
      <c r="AX361" s="211"/>
      <c r="AY361" s="211"/>
      <c r="BA361" s="211"/>
      <c r="BD361" s="211"/>
      <c r="BE361" s="211"/>
      <c r="BF361" s="211"/>
      <c r="BG361" s="211"/>
      <c r="BH361" s="211"/>
      <c r="BI361" s="211"/>
      <c r="BL361" s="211"/>
    </row>
    <row r="362" spans="3:64">
      <c r="C362" s="204"/>
      <c r="E362" s="210"/>
      <c r="F362" s="204"/>
      <c r="G362" s="211"/>
      <c r="I362" s="204"/>
      <c r="J362" s="211"/>
      <c r="K362" s="211"/>
      <c r="L362" s="204"/>
      <c r="M362" s="211"/>
      <c r="N362" s="211"/>
      <c r="O362" s="211"/>
      <c r="P362" s="211"/>
      <c r="R362" s="204"/>
      <c r="T362" s="204"/>
      <c r="U362" s="204"/>
      <c r="V362" s="211"/>
      <c r="W362" s="211"/>
      <c r="X362" s="204"/>
      <c r="Y362" s="211"/>
      <c r="Z362" s="211"/>
      <c r="AA362" s="204"/>
      <c r="AB362" s="211"/>
      <c r="AC362" s="211"/>
      <c r="AF362" s="211"/>
      <c r="AR362" s="211"/>
      <c r="AS362" s="212"/>
      <c r="AT362" s="211"/>
      <c r="AU362" s="211"/>
      <c r="AV362" s="211"/>
      <c r="AW362" s="211"/>
      <c r="AX362" s="211"/>
      <c r="AY362" s="211"/>
      <c r="BA362" s="211"/>
      <c r="BD362" s="211"/>
      <c r="BE362" s="211"/>
      <c r="BF362" s="211"/>
      <c r="BG362" s="211"/>
      <c r="BH362" s="211"/>
      <c r="BI362" s="211"/>
      <c r="BL362" s="211"/>
    </row>
    <row r="363" spans="3:64">
      <c r="C363" s="204"/>
      <c r="E363" s="210"/>
      <c r="F363" s="204"/>
      <c r="G363" s="211"/>
      <c r="I363" s="204"/>
      <c r="J363" s="211"/>
      <c r="K363" s="211"/>
      <c r="L363" s="204"/>
      <c r="M363" s="211"/>
      <c r="N363" s="211"/>
      <c r="O363" s="211"/>
      <c r="P363" s="211"/>
      <c r="R363" s="204"/>
      <c r="T363" s="204"/>
      <c r="U363" s="204"/>
      <c r="V363" s="211"/>
      <c r="W363" s="211"/>
      <c r="X363" s="204"/>
      <c r="Y363" s="211"/>
      <c r="Z363" s="211"/>
      <c r="AA363" s="204"/>
      <c r="AB363" s="211"/>
      <c r="AC363" s="211"/>
      <c r="AF363" s="211"/>
      <c r="AR363" s="211"/>
      <c r="AS363" s="212"/>
      <c r="AT363" s="211"/>
      <c r="AU363" s="211"/>
      <c r="AV363" s="211"/>
      <c r="AW363" s="211"/>
      <c r="AX363" s="211"/>
      <c r="AY363" s="211"/>
      <c r="BA363" s="211"/>
      <c r="BD363" s="211"/>
      <c r="BE363" s="211"/>
      <c r="BF363" s="211"/>
      <c r="BG363" s="211"/>
      <c r="BH363" s="211"/>
      <c r="BI363" s="211"/>
      <c r="BL363" s="211"/>
    </row>
    <row r="364" spans="3:64">
      <c r="C364" s="204"/>
      <c r="E364" s="210"/>
      <c r="F364" s="204"/>
      <c r="G364" s="211"/>
      <c r="I364" s="204"/>
      <c r="J364" s="211"/>
      <c r="K364" s="211"/>
      <c r="L364" s="204"/>
      <c r="M364" s="211"/>
      <c r="N364" s="211"/>
      <c r="O364" s="211"/>
      <c r="P364" s="211"/>
      <c r="R364" s="204"/>
      <c r="T364" s="204"/>
      <c r="U364" s="204"/>
      <c r="V364" s="211"/>
      <c r="W364" s="211"/>
      <c r="X364" s="204"/>
      <c r="Y364" s="211"/>
      <c r="Z364" s="211"/>
      <c r="AA364" s="204"/>
      <c r="AB364" s="211"/>
      <c r="AC364" s="211"/>
      <c r="AF364" s="211"/>
      <c r="AR364" s="211"/>
      <c r="AS364" s="212"/>
      <c r="AT364" s="211"/>
      <c r="AU364" s="211"/>
      <c r="AV364" s="211"/>
      <c r="AW364" s="211"/>
      <c r="AX364" s="211"/>
      <c r="AY364" s="211"/>
      <c r="BA364" s="211"/>
      <c r="BD364" s="211"/>
      <c r="BE364" s="211"/>
      <c r="BF364" s="211"/>
      <c r="BG364" s="211"/>
      <c r="BH364" s="211"/>
      <c r="BI364" s="211"/>
      <c r="BL364" s="211"/>
    </row>
    <row r="365" spans="3:64">
      <c r="C365" s="204"/>
      <c r="E365" s="210"/>
      <c r="F365" s="204"/>
      <c r="G365" s="211"/>
      <c r="I365" s="204"/>
      <c r="J365" s="211"/>
      <c r="K365" s="211"/>
      <c r="L365" s="204"/>
      <c r="M365" s="211"/>
      <c r="N365" s="211"/>
      <c r="O365" s="211"/>
      <c r="P365" s="211"/>
      <c r="R365" s="204"/>
      <c r="T365" s="204"/>
      <c r="U365" s="204"/>
      <c r="V365" s="211"/>
      <c r="W365" s="211"/>
      <c r="X365" s="204"/>
      <c r="Y365" s="211"/>
      <c r="Z365" s="211"/>
      <c r="AA365" s="204"/>
      <c r="AB365" s="211"/>
      <c r="AC365" s="211"/>
      <c r="AF365" s="211"/>
      <c r="AR365" s="211"/>
      <c r="AS365" s="212"/>
      <c r="AT365" s="211"/>
      <c r="AU365" s="211"/>
      <c r="AV365" s="211"/>
      <c r="AW365" s="211"/>
      <c r="AX365" s="211"/>
      <c r="AY365" s="211"/>
      <c r="BA365" s="211"/>
      <c r="BD365" s="211"/>
      <c r="BE365" s="211"/>
      <c r="BF365" s="211"/>
      <c r="BG365" s="211"/>
      <c r="BH365" s="211"/>
      <c r="BI365" s="211"/>
      <c r="BL365" s="211"/>
    </row>
    <row r="366" spans="3:64">
      <c r="C366" s="204"/>
      <c r="E366" s="210"/>
      <c r="F366" s="204"/>
      <c r="G366" s="211"/>
      <c r="I366" s="204"/>
      <c r="J366" s="211"/>
      <c r="K366" s="211"/>
      <c r="L366" s="204"/>
      <c r="M366" s="211"/>
      <c r="N366" s="211"/>
      <c r="O366" s="211"/>
      <c r="P366" s="211"/>
      <c r="R366" s="204"/>
      <c r="T366" s="204"/>
      <c r="U366" s="204"/>
      <c r="V366" s="211"/>
      <c r="W366" s="211"/>
      <c r="X366" s="204"/>
      <c r="Y366" s="211"/>
      <c r="Z366" s="211"/>
      <c r="AA366" s="204"/>
      <c r="AB366" s="211"/>
      <c r="AC366" s="211"/>
      <c r="AF366" s="211"/>
      <c r="AR366" s="211"/>
      <c r="AS366" s="212"/>
      <c r="AT366" s="211"/>
      <c r="AU366" s="211"/>
      <c r="AV366" s="211"/>
      <c r="AW366" s="211"/>
      <c r="AX366" s="211"/>
      <c r="AY366" s="211"/>
      <c r="BA366" s="211"/>
      <c r="BD366" s="211"/>
      <c r="BE366" s="211"/>
      <c r="BF366" s="211"/>
      <c r="BG366" s="211"/>
      <c r="BH366" s="211"/>
      <c r="BI366" s="211"/>
      <c r="BL366" s="211"/>
    </row>
    <row r="367" spans="3:64">
      <c r="C367" s="204"/>
      <c r="E367" s="210"/>
      <c r="F367" s="204"/>
      <c r="G367" s="211"/>
      <c r="I367" s="204"/>
      <c r="J367" s="211"/>
      <c r="K367" s="211"/>
      <c r="L367" s="204"/>
      <c r="M367" s="211"/>
      <c r="N367" s="211"/>
      <c r="O367" s="211"/>
      <c r="P367" s="211"/>
      <c r="R367" s="204"/>
      <c r="T367" s="204"/>
      <c r="U367" s="204"/>
      <c r="V367" s="211"/>
      <c r="W367" s="211"/>
      <c r="X367" s="204"/>
      <c r="Y367" s="211"/>
      <c r="Z367" s="211"/>
      <c r="AA367" s="204"/>
      <c r="AB367" s="211"/>
      <c r="AC367" s="211"/>
      <c r="AF367" s="211"/>
      <c r="AR367" s="211"/>
      <c r="AS367" s="212"/>
      <c r="AT367" s="211"/>
      <c r="AU367" s="211"/>
      <c r="AV367" s="211"/>
      <c r="AW367" s="211"/>
      <c r="AX367" s="211"/>
      <c r="AY367" s="211"/>
      <c r="BA367" s="211"/>
      <c r="BD367" s="211"/>
      <c r="BE367" s="211"/>
      <c r="BF367" s="211"/>
      <c r="BG367" s="211"/>
      <c r="BH367" s="211"/>
      <c r="BI367" s="211"/>
      <c r="BL367" s="211"/>
    </row>
    <row r="368" spans="3:64">
      <c r="C368" s="204"/>
      <c r="E368" s="210"/>
      <c r="F368" s="204"/>
      <c r="G368" s="211"/>
      <c r="I368" s="204"/>
      <c r="J368" s="211"/>
      <c r="K368" s="211"/>
      <c r="L368" s="204"/>
      <c r="M368" s="211"/>
      <c r="N368" s="211"/>
      <c r="O368" s="211"/>
      <c r="P368" s="211"/>
      <c r="R368" s="204"/>
      <c r="T368" s="204"/>
      <c r="U368" s="204"/>
      <c r="V368" s="211"/>
      <c r="W368" s="211"/>
      <c r="X368" s="204"/>
      <c r="Y368" s="211"/>
      <c r="Z368" s="211"/>
      <c r="AA368" s="204"/>
      <c r="AB368" s="211"/>
      <c r="AC368" s="211"/>
      <c r="AF368" s="211"/>
      <c r="AR368" s="211"/>
      <c r="AS368" s="212"/>
      <c r="AT368" s="211"/>
      <c r="AU368" s="211"/>
      <c r="AV368" s="211"/>
      <c r="AW368" s="211"/>
      <c r="AX368" s="211"/>
      <c r="AY368" s="211"/>
      <c r="BA368" s="211"/>
      <c r="BD368" s="211"/>
      <c r="BE368" s="211"/>
      <c r="BF368" s="211"/>
      <c r="BG368" s="211"/>
      <c r="BH368" s="211"/>
      <c r="BI368" s="211"/>
      <c r="BL368" s="211"/>
    </row>
    <row r="369" spans="3:64">
      <c r="C369" s="204"/>
      <c r="E369" s="210"/>
      <c r="F369" s="204"/>
      <c r="G369" s="211"/>
      <c r="I369" s="204"/>
      <c r="J369" s="211"/>
      <c r="K369" s="211"/>
      <c r="L369" s="204"/>
      <c r="M369" s="211"/>
      <c r="N369" s="211"/>
      <c r="O369" s="211"/>
      <c r="P369" s="211"/>
      <c r="R369" s="204"/>
      <c r="T369" s="204"/>
      <c r="U369" s="204"/>
      <c r="V369" s="211"/>
      <c r="W369" s="211"/>
      <c r="X369" s="204"/>
      <c r="Y369" s="211"/>
      <c r="Z369" s="211"/>
      <c r="AA369" s="204"/>
      <c r="AB369" s="211"/>
      <c r="AC369" s="211"/>
      <c r="AF369" s="211"/>
      <c r="AR369" s="211"/>
      <c r="AS369" s="212"/>
      <c r="AT369" s="211"/>
      <c r="AU369" s="211"/>
      <c r="AV369" s="211"/>
      <c r="AW369" s="211"/>
      <c r="AX369" s="211"/>
      <c r="AY369" s="211"/>
      <c r="BA369" s="211"/>
      <c r="BD369" s="211"/>
      <c r="BE369" s="211"/>
      <c r="BF369" s="211"/>
      <c r="BG369" s="211"/>
      <c r="BH369" s="211"/>
      <c r="BI369" s="211"/>
      <c r="BL369" s="211"/>
    </row>
    <row r="370" spans="3:64">
      <c r="C370" s="204"/>
      <c r="E370" s="210"/>
      <c r="F370" s="204"/>
      <c r="G370" s="211"/>
      <c r="I370" s="204"/>
      <c r="J370" s="211"/>
      <c r="K370" s="211"/>
      <c r="L370" s="204"/>
      <c r="M370" s="211"/>
      <c r="N370" s="211"/>
      <c r="O370" s="211"/>
      <c r="P370" s="211"/>
      <c r="R370" s="204"/>
      <c r="T370" s="204"/>
      <c r="U370" s="204"/>
      <c r="V370" s="211"/>
      <c r="W370" s="211"/>
      <c r="X370" s="204"/>
      <c r="Y370" s="211"/>
      <c r="Z370" s="211"/>
      <c r="AA370" s="204"/>
      <c r="AB370" s="211"/>
      <c r="AC370" s="211"/>
      <c r="AF370" s="211"/>
      <c r="AR370" s="211"/>
      <c r="AS370" s="212"/>
      <c r="AT370" s="211"/>
      <c r="AU370" s="211"/>
      <c r="AV370" s="211"/>
      <c r="AW370" s="211"/>
      <c r="AX370" s="211"/>
      <c r="AY370" s="211"/>
      <c r="BA370" s="211"/>
      <c r="BD370" s="211"/>
      <c r="BE370" s="211"/>
      <c r="BF370" s="211"/>
      <c r="BG370" s="211"/>
      <c r="BH370" s="211"/>
      <c r="BI370" s="211"/>
      <c r="BL370" s="211"/>
    </row>
    <row r="371" spans="3:64">
      <c r="C371" s="204"/>
      <c r="E371" s="210"/>
      <c r="F371" s="204"/>
      <c r="G371" s="211"/>
      <c r="I371" s="204"/>
      <c r="J371" s="211"/>
      <c r="K371" s="211"/>
      <c r="L371" s="204"/>
      <c r="M371" s="211"/>
      <c r="N371" s="211"/>
      <c r="O371" s="211"/>
      <c r="P371" s="211"/>
      <c r="R371" s="204"/>
      <c r="T371" s="204"/>
      <c r="U371" s="204"/>
      <c r="V371" s="211"/>
      <c r="W371" s="211"/>
      <c r="X371" s="204"/>
      <c r="Y371" s="211"/>
      <c r="Z371" s="211"/>
      <c r="AA371" s="204"/>
      <c r="AB371" s="211"/>
      <c r="AC371" s="211"/>
      <c r="AF371" s="211"/>
      <c r="AR371" s="211"/>
      <c r="AS371" s="212"/>
      <c r="AT371" s="211"/>
      <c r="AU371" s="211"/>
      <c r="AV371" s="211"/>
      <c r="AW371" s="211"/>
      <c r="AX371" s="211"/>
      <c r="AY371" s="211"/>
      <c r="BA371" s="211"/>
      <c r="BD371" s="211"/>
      <c r="BE371" s="211"/>
      <c r="BF371" s="211"/>
      <c r="BG371" s="211"/>
      <c r="BH371" s="211"/>
      <c r="BI371" s="211"/>
      <c r="BL371" s="211"/>
    </row>
    <row r="372" spans="3:64">
      <c r="C372" s="204"/>
      <c r="E372" s="210"/>
      <c r="F372" s="204"/>
      <c r="G372" s="211"/>
      <c r="I372" s="204"/>
      <c r="J372" s="211"/>
      <c r="K372" s="211"/>
      <c r="L372" s="204"/>
      <c r="M372" s="211"/>
      <c r="N372" s="211"/>
      <c r="O372" s="211"/>
      <c r="P372" s="211"/>
      <c r="R372" s="204"/>
      <c r="T372" s="204"/>
      <c r="U372" s="204"/>
      <c r="V372" s="211"/>
      <c r="W372" s="211"/>
      <c r="X372" s="204"/>
      <c r="Y372" s="211"/>
      <c r="Z372" s="211"/>
      <c r="AA372" s="204"/>
      <c r="AB372" s="211"/>
      <c r="AC372" s="211"/>
      <c r="AF372" s="211"/>
      <c r="AR372" s="211"/>
      <c r="AS372" s="212"/>
      <c r="AT372" s="211"/>
      <c r="AU372" s="211"/>
      <c r="AV372" s="211"/>
      <c r="AW372" s="211"/>
      <c r="AX372" s="211"/>
      <c r="AY372" s="211"/>
      <c r="BA372" s="211"/>
      <c r="BD372" s="211"/>
      <c r="BE372" s="211"/>
      <c r="BF372" s="211"/>
      <c r="BG372" s="211"/>
      <c r="BH372" s="211"/>
      <c r="BI372" s="211"/>
      <c r="BL372" s="211"/>
    </row>
    <row r="373" spans="3:64">
      <c r="C373" s="204"/>
      <c r="E373" s="210"/>
      <c r="F373" s="204"/>
      <c r="G373" s="211"/>
      <c r="I373" s="204"/>
      <c r="J373" s="211"/>
      <c r="K373" s="211"/>
      <c r="L373" s="204"/>
      <c r="M373" s="211"/>
      <c r="N373" s="211"/>
      <c r="O373" s="211"/>
      <c r="P373" s="211"/>
      <c r="R373" s="204"/>
      <c r="T373" s="204"/>
      <c r="U373" s="204"/>
      <c r="V373" s="211"/>
      <c r="W373" s="211"/>
      <c r="X373" s="204"/>
      <c r="Y373" s="211"/>
      <c r="Z373" s="211"/>
      <c r="AA373" s="204"/>
      <c r="AB373" s="211"/>
      <c r="AC373" s="211"/>
      <c r="AF373" s="211"/>
      <c r="AR373" s="211"/>
      <c r="AS373" s="212"/>
      <c r="AT373" s="211"/>
      <c r="AU373" s="211"/>
      <c r="AV373" s="211"/>
      <c r="AW373" s="211"/>
      <c r="AX373" s="211"/>
      <c r="AY373" s="211"/>
      <c r="BA373" s="211"/>
      <c r="BD373" s="211"/>
      <c r="BE373" s="211"/>
      <c r="BF373" s="211"/>
      <c r="BG373" s="211"/>
      <c r="BH373" s="211"/>
      <c r="BI373" s="211"/>
      <c r="BL373" s="211"/>
    </row>
    <row r="374" spans="3:64">
      <c r="C374" s="204"/>
      <c r="E374" s="210"/>
      <c r="F374" s="204"/>
      <c r="G374" s="211"/>
      <c r="I374" s="204"/>
      <c r="J374" s="211"/>
      <c r="K374" s="211"/>
      <c r="L374" s="204"/>
      <c r="M374" s="211"/>
      <c r="N374" s="211"/>
      <c r="O374" s="211"/>
      <c r="P374" s="211"/>
      <c r="R374" s="204"/>
      <c r="T374" s="204"/>
      <c r="U374" s="204"/>
      <c r="V374" s="211"/>
      <c r="W374" s="211"/>
      <c r="X374" s="204"/>
      <c r="Y374" s="211"/>
      <c r="Z374" s="211"/>
      <c r="AA374" s="204"/>
      <c r="AB374" s="211"/>
      <c r="AC374" s="211"/>
      <c r="AF374" s="211"/>
      <c r="AR374" s="211"/>
      <c r="AS374" s="212"/>
      <c r="AT374" s="211"/>
      <c r="AU374" s="211"/>
      <c r="AV374" s="211"/>
      <c r="AW374" s="211"/>
      <c r="AX374" s="211"/>
      <c r="AY374" s="211"/>
      <c r="BA374" s="211"/>
      <c r="BD374" s="211"/>
      <c r="BE374" s="211"/>
      <c r="BF374" s="211"/>
      <c r="BG374" s="211"/>
      <c r="BH374" s="211"/>
      <c r="BI374" s="211"/>
      <c r="BL374" s="211"/>
    </row>
    <row r="375" spans="3:64">
      <c r="C375" s="204"/>
      <c r="E375" s="210"/>
      <c r="F375" s="204"/>
      <c r="G375" s="211"/>
      <c r="I375" s="204"/>
      <c r="J375" s="211"/>
      <c r="K375" s="211"/>
      <c r="L375" s="204"/>
      <c r="M375" s="211"/>
      <c r="N375" s="211"/>
      <c r="O375" s="211"/>
      <c r="P375" s="211"/>
      <c r="R375" s="204"/>
      <c r="T375" s="204"/>
      <c r="U375" s="204"/>
      <c r="V375" s="211"/>
      <c r="W375" s="211"/>
      <c r="X375" s="204"/>
      <c r="Y375" s="211"/>
      <c r="Z375" s="211"/>
      <c r="AA375" s="204"/>
      <c r="AB375" s="211"/>
      <c r="AC375" s="211"/>
      <c r="AF375" s="211"/>
      <c r="AR375" s="211"/>
      <c r="AS375" s="212"/>
      <c r="AT375" s="211"/>
      <c r="AU375" s="211"/>
      <c r="AV375" s="211"/>
      <c r="AW375" s="211"/>
      <c r="AX375" s="211"/>
      <c r="AY375" s="211"/>
      <c r="BA375" s="211"/>
      <c r="BD375" s="211"/>
      <c r="BE375" s="211"/>
      <c r="BF375" s="211"/>
      <c r="BG375" s="211"/>
      <c r="BH375" s="211"/>
      <c r="BI375" s="211"/>
      <c r="BL375" s="211"/>
    </row>
    <row r="376" spans="3:64">
      <c r="C376" s="204"/>
      <c r="E376" s="210"/>
      <c r="F376" s="204"/>
      <c r="G376" s="211"/>
      <c r="I376" s="204"/>
      <c r="J376" s="211"/>
      <c r="K376" s="211"/>
      <c r="L376" s="204"/>
      <c r="M376" s="211"/>
      <c r="N376" s="211"/>
      <c r="O376" s="211"/>
      <c r="P376" s="211"/>
      <c r="R376" s="204"/>
      <c r="T376" s="204"/>
      <c r="U376" s="204"/>
      <c r="V376" s="211"/>
      <c r="W376" s="211"/>
      <c r="X376" s="204"/>
      <c r="Y376" s="211"/>
      <c r="Z376" s="211"/>
      <c r="AA376" s="204"/>
      <c r="AB376" s="211"/>
      <c r="AC376" s="211"/>
      <c r="AF376" s="211"/>
      <c r="AR376" s="211"/>
      <c r="AS376" s="212"/>
      <c r="AT376" s="211"/>
      <c r="AU376" s="211"/>
      <c r="AV376" s="211"/>
      <c r="AW376" s="211"/>
      <c r="AX376" s="211"/>
      <c r="AY376" s="211"/>
      <c r="BA376" s="211"/>
      <c r="BD376" s="211"/>
      <c r="BE376" s="211"/>
      <c r="BF376" s="211"/>
      <c r="BG376" s="211"/>
      <c r="BH376" s="211"/>
      <c r="BI376" s="211"/>
      <c r="BL376" s="211"/>
    </row>
    <row r="377" spans="3:64">
      <c r="C377" s="204"/>
      <c r="E377" s="210"/>
      <c r="F377" s="204"/>
      <c r="G377" s="211"/>
      <c r="I377" s="204"/>
      <c r="J377" s="211"/>
      <c r="K377" s="211"/>
      <c r="L377" s="204"/>
      <c r="M377" s="211"/>
      <c r="N377" s="211"/>
      <c r="O377" s="211"/>
      <c r="P377" s="211"/>
      <c r="R377" s="204"/>
      <c r="T377" s="204"/>
      <c r="U377" s="204"/>
      <c r="V377" s="211"/>
      <c r="W377" s="211"/>
      <c r="X377" s="204"/>
      <c r="Y377" s="211"/>
      <c r="Z377" s="211"/>
      <c r="AA377" s="204"/>
      <c r="AB377" s="211"/>
      <c r="AC377" s="211"/>
      <c r="AF377" s="211"/>
      <c r="AR377" s="211"/>
      <c r="AS377" s="212"/>
      <c r="AT377" s="211"/>
      <c r="AU377" s="211"/>
      <c r="AV377" s="211"/>
      <c r="AW377" s="211"/>
      <c r="AX377" s="211"/>
      <c r="AY377" s="211"/>
      <c r="BA377" s="211"/>
      <c r="BD377" s="211"/>
      <c r="BE377" s="211"/>
      <c r="BF377" s="211"/>
      <c r="BG377" s="211"/>
      <c r="BH377" s="211"/>
      <c r="BI377" s="211"/>
      <c r="BL377" s="211"/>
    </row>
    <row r="378" spans="3:64">
      <c r="C378" s="204"/>
      <c r="E378" s="210"/>
      <c r="F378" s="204"/>
      <c r="G378" s="211"/>
      <c r="I378" s="204"/>
      <c r="J378" s="211"/>
      <c r="K378" s="211"/>
      <c r="L378" s="204"/>
      <c r="M378" s="211"/>
      <c r="N378" s="211"/>
      <c r="O378" s="211"/>
      <c r="P378" s="211"/>
      <c r="R378" s="204"/>
      <c r="T378" s="204"/>
      <c r="U378" s="204"/>
      <c r="V378" s="211"/>
      <c r="W378" s="211"/>
      <c r="X378" s="204"/>
      <c r="Y378" s="211"/>
      <c r="Z378" s="211"/>
      <c r="AA378" s="204"/>
      <c r="AB378" s="211"/>
      <c r="AC378" s="211"/>
      <c r="AF378" s="211"/>
      <c r="AR378" s="211"/>
      <c r="AS378" s="212"/>
      <c r="AT378" s="211"/>
      <c r="AU378" s="211"/>
      <c r="AV378" s="211"/>
      <c r="AW378" s="211"/>
      <c r="AX378" s="211"/>
      <c r="AY378" s="211"/>
      <c r="BA378" s="211"/>
      <c r="BD378" s="211"/>
      <c r="BE378" s="211"/>
      <c r="BF378" s="211"/>
      <c r="BG378" s="211"/>
      <c r="BH378" s="211"/>
      <c r="BI378" s="211"/>
      <c r="BL378" s="211"/>
    </row>
    <row r="379" spans="3:64">
      <c r="C379" s="204"/>
      <c r="E379" s="210"/>
      <c r="F379" s="204"/>
      <c r="G379" s="211"/>
      <c r="I379" s="204"/>
      <c r="J379" s="211"/>
      <c r="K379" s="211"/>
      <c r="L379" s="204"/>
      <c r="M379" s="211"/>
      <c r="N379" s="211"/>
      <c r="O379" s="211"/>
      <c r="P379" s="211"/>
      <c r="R379" s="204"/>
      <c r="T379" s="204"/>
      <c r="U379" s="204"/>
      <c r="V379" s="211"/>
      <c r="W379" s="211"/>
      <c r="X379" s="204"/>
      <c r="Y379" s="211"/>
      <c r="Z379" s="211"/>
      <c r="AA379" s="204"/>
      <c r="AB379" s="211"/>
      <c r="AC379" s="211"/>
      <c r="AF379" s="211"/>
      <c r="AR379" s="211"/>
      <c r="AS379" s="212"/>
      <c r="AT379" s="211"/>
      <c r="AU379" s="211"/>
      <c r="AV379" s="211"/>
      <c r="AW379" s="211"/>
      <c r="AX379" s="211"/>
      <c r="AY379" s="211"/>
      <c r="BA379" s="211"/>
      <c r="BD379" s="211"/>
      <c r="BE379" s="211"/>
      <c r="BF379" s="211"/>
      <c r="BG379" s="211"/>
      <c r="BH379" s="211"/>
      <c r="BI379" s="211"/>
      <c r="BL379" s="211"/>
    </row>
    <row r="380" spans="3:64">
      <c r="C380" s="204"/>
      <c r="E380" s="210"/>
      <c r="F380" s="204"/>
      <c r="G380" s="211"/>
      <c r="I380" s="204"/>
      <c r="J380" s="211"/>
      <c r="K380" s="211"/>
      <c r="L380" s="204"/>
      <c r="M380" s="211"/>
      <c r="N380" s="211"/>
      <c r="O380" s="211"/>
      <c r="P380" s="211"/>
      <c r="R380" s="204"/>
      <c r="T380" s="204"/>
      <c r="U380" s="204"/>
      <c r="V380" s="211"/>
      <c r="W380" s="211"/>
      <c r="X380" s="204"/>
      <c r="Y380" s="211"/>
      <c r="Z380" s="211"/>
      <c r="AA380" s="204"/>
      <c r="AB380" s="211"/>
      <c r="AC380" s="211"/>
      <c r="AF380" s="211"/>
      <c r="AR380" s="211"/>
      <c r="AS380" s="212"/>
      <c r="AT380" s="211"/>
      <c r="AU380" s="211"/>
      <c r="AV380" s="211"/>
      <c r="AW380" s="211"/>
      <c r="AX380" s="211"/>
      <c r="AY380" s="211"/>
      <c r="BA380" s="211"/>
      <c r="BD380" s="211"/>
      <c r="BE380" s="211"/>
      <c r="BF380" s="211"/>
      <c r="BG380" s="211"/>
      <c r="BH380" s="211"/>
      <c r="BI380" s="211"/>
      <c r="BL380" s="211"/>
    </row>
    <row r="381" spans="3:64">
      <c r="C381" s="204"/>
      <c r="E381" s="210"/>
      <c r="F381" s="204"/>
      <c r="G381" s="211"/>
      <c r="I381" s="204"/>
      <c r="J381" s="211"/>
      <c r="K381" s="211"/>
      <c r="L381" s="204"/>
      <c r="M381" s="211"/>
      <c r="N381" s="211"/>
      <c r="O381" s="211"/>
      <c r="P381" s="211"/>
      <c r="R381" s="204"/>
      <c r="T381" s="204"/>
      <c r="U381" s="204"/>
      <c r="V381" s="211"/>
      <c r="W381" s="211"/>
      <c r="X381" s="204"/>
      <c r="Y381" s="211"/>
      <c r="Z381" s="211"/>
      <c r="AA381" s="204"/>
      <c r="AB381" s="211"/>
      <c r="AC381" s="211"/>
      <c r="AF381" s="211"/>
      <c r="AR381" s="211"/>
      <c r="AS381" s="212"/>
      <c r="AT381" s="211"/>
      <c r="AU381" s="211"/>
      <c r="AV381" s="211"/>
      <c r="AW381" s="211"/>
      <c r="AX381" s="211"/>
      <c r="AY381" s="211"/>
      <c r="BA381" s="211"/>
      <c r="BD381" s="211"/>
      <c r="BE381" s="211"/>
      <c r="BF381" s="211"/>
      <c r="BG381" s="211"/>
      <c r="BH381" s="211"/>
      <c r="BI381" s="211"/>
      <c r="BL381" s="211"/>
    </row>
    <row r="382" spans="3:64">
      <c r="C382" s="204"/>
      <c r="E382" s="210"/>
      <c r="F382" s="204"/>
      <c r="G382" s="211"/>
      <c r="I382" s="204"/>
      <c r="J382" s="211"/>
      <c r="K382" s="211"/>
      <c r="L382" s="204"/>
      <c r="M382" s="211"/>
      <c r="N382" s="211"/>
      <c r="O382" s="211"/>
      <c r="P382" s="211"/>
      <c r="R382" s="204"/>
      <c r="T382" s="204"/>
      <c r="U382" s="204"/>
      <c r="V382" s="211"/>
      <c r="W382" s="211"/>
      <c r="X382" s="204"/>
      <c r="Y382" s="211"/>
      <c r="Z382" s="211"/>
      <c r="AA382" s="204"/>
      <c r="AB382" s="211"/>
      <c r="AC382" s="211"/>
      <c r="AF382" s="211"/>
      <c r="AR382" s="211"/>
      <c r="AS382" s="212"/>
      <c r="AT382" s="211"/>
      <c r="AU382" s="211"/>
      <c r="AV382" s="211"/>
      <c r="AW382" s="211"/>
      <c r="AX382" s="211"/>
      <c r="AY382" s="211"/>
      <c r="BA382" s="211"/>
      <c r="BD382" s="211"/>
      <c r="BE382" s="211"/>
      <c r="BF382" s="211"/>
      <c r="BG382" s="211"/>
      <c r="BH382" s="211"/>
      <c r="BI382" s="211"/>
      <c r="BL382" s="211"/>
    </row>
    <row r="383" spans="3:64">
      <c r="C383" s="204"/>
      <c r="E383" s="210"/>
      <c r="F383" s="204"/>
      <c r="G383" s="211"/>
      <c r="I383" s="204"/>
      <c r="J383" s="211"/>
      <c r="K383" s="211"/>
      <c r="L383" s="204"/>
      <c r="M383" s="211"/>
      <c r="N383" s="211"/>
      <c r="O383" s="211"/>
      <c r="P383" s="211"/>
      <c r="R383" s="204"/>
      <c r="T383" s="204"/>
      <c r="U383" s="204"/>
      <c r="V383" s="211"/>
      <c r="W383" s="211"/>
      <c r="X383" s="204"/>
      <c r="Y383" s="211"/>
      <c r="Z383" s="211"/>
      <c r="AA383" s="204"/>
      <c r="AB383" s="211"/>
      <c r="AC383" s="211"/>
      <c r="AF383" s="211"/>
      <c r="AR383" s="211"/>
      <c r="AS383" s="212"/>
      <c r="AT383" s="211"/>
      <c r="AU383" s="211"/>
      <c r="AV383" s="211"/>
      <c r="AW383" s="211"/>
      <c r="AX383" s="211"/>
      <c r="AY383" s="211"/>
      <c r="BA383" s="211"/>
      <c r="BD383" s="211"/>
      <c r="BE383" s="211"/>
      <c r="BF383" s="211"/>
      <c r="BG383" s="211"/>
      <c r="BH383" s="211"/>
      <c r="BI383" s="211"/>
      <c r="BL383" s="211"/>
    </row>
    <row r="384" spans="3:64">
      <c r="C384" s="204"/>
      <c r="E384" s="210"/>
      <c r="F384" s="204"/>
      <c r="G384" s="211"/>
      <c r="I384" s="204"/>
      <c r="J384" s="211"/>
      <c r="K384" s="211"/>
      <c r="L384" s="204"/>
      <c r="M384" s="211"/>
      <c r="N384" s="211"/>
      <c r="O384" s="211"/>
      <c r="P384" s="211"/>
      <c r="R384" s="204"/>
      <c r="T384" s="204"/>
      <c r="U384" s="204"/>
      <c r="V384" s="211"/>
      <c r="W384" s="211"/>
      <c r="X384" s="204"/>
      <c r="Y384" s="211"/>
      <c r="Z384" s="211"/>
      <c r="AA384" s="204"/>
      <c r="AB384" s="211"/>
      <c r="AC384" s="211"/>
      <c r="AF384" s="211"/>
      <c r="AR384" s="211"/>
      <c r="AS384" s="212"/>
      <c r="AT384" s="211"/>
      <c r="AU384" s="211"/>
      <c r="AV384" s="211"/>
      <c r="AW384" s="211"/>
      <c r="AX384" s="211"/>
      <c r="AY384" s="211"/>
      <c r="BA384" s="211"/>
      <c r="BD384" s="211"/>
      <c r="BE384" s="211"/>
      <c r="BF384" s="211"/>
      <c r="BG384" s="211"/>
      <c r="BH384" s="211"/>
      <c r="BI384" s="211"/>
      <c r="BL384" s="211"/>
    </row>
    <row r="385" spans="3:64">
      <c r="C385" s="204"/>
      <c r="E385" s="210"/>
      <c r="F385" s="204"/>
      <c r="G385" s="211"/>
      <c r="I385" s="204"/>
      <c r="J385" s="211"/>
      <c r="K385" s="211"/>
      <c r="L385" s="204"/>
      <c r="M385" s="211"/>
      <c r="N385" s="211"/>
      <c r="O385" s="211"/>
      <c r="P385" s="211"/>
      <c r="R385" s="204"/>
      <c r="T385" s="204"/>
      <c r="U385" s="204"/>
      <c r="V385" s="211"/>
      <c r="W385" s="211"/>
      <c r="X385" s="204"/>
      <c r="Y385" s="211"/>
      <c r="Z385" s="211"/>
      <c r="AA385" s="204"/>
      <c r="AB385" s="211"/>
      <c r="AC385" s="211"/>
      <c r="AF385" s="211"/>
      <c r="AR385" s="211"/>
      <c r="AS385" s="212"/>
      <c r="AT385" s="211"/>
      <c r="AU385" s="211"/>
      <c r="AV385" s="211"/>
      <c r="AW385" s="211"/>
      <c r="AX385" s="211"/>
      <c r="AY385" s="211"/>
      <c r="BA385" s="211"/>
      <c r="BD385" s="211"/>
      <c r="BE385" s="211"/>
      <c r="BF385" s="211"/>
      <c r="BG385" s="211"/>
      <c r="BH385" s="211"/>
      <c r="BI385" s="211"/>
      <c r="BL385" s="211"/>
    </row>
    <row r="386" spans="3:64">
      <c r="C386" s="204"/>
      <c r="E386" s="210"/>
      <c r="F386" s="204"/>
      <c r="G386" s="211"/>
      <c r="I386" s="204"/>
      <c r="J386" s="211"/>
      <c r="K386" s="211"/>
      <c r="L386" s="204"/>
      <c r="M386" s="211"/>
      <c r="N386" s="211"/>
      <c r="O386" s="211"/>
      <c r="P386" s="211"/>
      <c r="R386" s="204"/>
      <c r="T386" s="204"/>
      <c r="U386" s="204"/>
      <c r="V386" s="211"/>
      <c r="W386" s="211"/>
      <c r="X386" s="204"/>
      <c r="Y386" s="211"/>
      <c r="Z386" s="211"/>
      <c r="AA386" s="204"/>
      <c r="AB386" s="211"/>
      <c r="AC386" s="211"/>
      <c r="AF386" s="211"/>
      <c r="AR386" s="211"/>
      <c r="AS386" s="212"/>
      <c r="AT386" s="211"/>
      <c r="AU386" s="211"/>
      <c r="AV386" s="211"/>
      <c r="AW386" s="211"/>
      <c r="AX386" s="211"/>
      <c r="AY386" s="211"/>
      <c r="BA386" s="211"/>
      <c r="BD386" s="211"/>
      <c r="BE386" s="211"/>
      <c r="BF386" s="211"/>
      <c r="BG386" s="211"/>
      <c r="BH386" s="211"/>
      <c r="BI386" s="211"/>
      <c r="BL386" s="211"/>
    </row>
    <row r="387" spans="3:64">
      <c r="C387" s="204"/>
      <c r="E387" s="210"/>
      <c r="F387" s="204"/>
      <c r="G387" s="211"/>
      <c r="I387" s="204"/>
      <c r="J387" s="211"/>
      <c r="K387" s="211"/>
      <c r="L387" s="204"/>
      <c r="M387" s="211"/>
      <c r="N387" s="211"/>
      <c r="O387" s="211"/>
      <c r="P387" s="211"/>
      <c r="R387" s="204"/>
      <c r="T387" s="204"/>
      <c r="U387" s="204"/>
      <c r="V387" s="211"/>
      <c r="W387" s="211"/>
      <c r="X387" s="204"/>
      <c r="Y387" s="211"/>
      <c r="Z387" s="211"/>
      <c r="AA387" s="204"/>
      <c r="AB387" s="211"/>
      <c r="AC387" s="211"/>
      <c r="AF387" s="211"/>
      <c r="AR387" s="211"/>
      <c r="AS387" s="212"/>
      <c r="AT387" s="211"/>
      <c r="AU387" s="211"/>
      <c r="AV387" s="211"/>
      <c r="AW387" s="211"/>
      <c r="AX387" s="211"/>
      <c r="AY387" s="211"/>
      <c r="BA387" s="211"/>
      <c r="BD387" s="211"/>
      <c r="BE387" s="211"/>
      <c r="BF387" s="211"/>
      <c r="BG387" s="211"/>
      <c r="BH387" s="211"/>
      <c r="BI387" s="211"/>
      <c r="BL387" s="211"/>
    </row>
    <row r="388" spans="3:64">
      <c r="C388" s="204"/>
      <c r="E388" s="210"/>
      <c r="F388" s="204"/>
      <c r="G388" s="211"/>
      <c r="I388" s="204"/>
      <c r="J388" s="211"/>
      <c r="K388" s="211"/>
      <c r="L388" s="204"/>
      <c r="M388" s="211"/>
      <c r="N388" s="211"/>
      <c r="O388" s="211"/>
      <c r="P388" s="211"/>
      <c r="R388" s="204"/>
      <c r="T388" s="204"/>
      <c r="U388" s="204"/>
      <c r="V388" s="211"/>
      <c r="W388" s="211"/>
      <c r="X388" s="204"/>
      <c r="Y388" s="211"/>
      <c r="Z388" s="211"/>
      <c r="AA388" s="204"/>
      <c r="AB388" s="211"/>
      <c r="AC388" s="211"/>
      <c r="AF388" s="211"/>
      <c r="AR388" s="211"/>
      <c r="AS388" s="212"/>
      <c r="AT388" s="211"/>
      <c r="AU388" s="211"/>
      <c r="AV388" s="211"/>
      <c r="AW388" s="211"/>
      <c r="AX388" s="211"/>
      <c r="AY388" s="211"/>
      <c r="BA388" s="211"/>
      <c r="BD388" s="211"/>
      <c r="BE388" s="211"/>
      <c r="BF388" s="211"/>
      <c r="BG388" s="211"/>
      <c r="BH388" s="211"/>
      <c r="BI388" s="211"/>
      <c r="BL388" s="211"/>
    </row>
    <row r="389" spans="3:64">
      <c r="C389" s="204"/>
      <c r="E389" s="210"/>
      <c r="F389" s="204"/>
      <c r="G389" s="211"/>
      <c r="I389" s="204"/>
      <c r="J389" s="211"/>
      <c r="K389" s="211"/>
      <c r="L389" s="204"/>
      <c r="M389" s="211"/>
      <c r="N389" s="211"/>
      <c r="O389" s="211"/>
      <c r="P389" s="211"/>
      <c r="R389" s="204"/>
      <c r="T389" s="204"/>
      <c r="U389" s="204"/>
      <c r="V389" s="211"/>
      <c r="W389" s="211"/>
      <c r="X389" s="204"/>
      <c r="Y389" s="211"/>
      <c r="Z389" s="211"/>
      <c r="AA389" s="204"/>
      <c r="AB389" s="211"/>
      <c r="AC389" s="211"/>
      <c r="AF389" s="211"/>
      <c r="AR389" s="211"/>
      <c r="AS389" s="212"/>
      <c r="AT389" s="211"/>
      <c r="AU389" s="211"/>
      <c r="AV389" s="211"/>
      <c r="AW389" s="211"/>
      <c r="AX389" s="211"/>
      <c r="AY389" s="211"/>
      <c r="BA389" s="211"/>
      <c r="BD389" s="211"/>
      <c r="BE389" s="211"/>
      <c r="BF389" s="211"/>
      <c r="BG389" s="211"/>
      <c r="BH389" s="211"/>
      <c r="BI389" s="211"/>
      <c r="BL389" s="211"/>
    </row>
    <row r="390" spans="3:64">
      <c r="C390" s="204"/>
      <c r="E390" s="210"/>
      <c r="F390" s="204"/>
      <c r="G390" s="211"/>
      <c r="I390" s="204"/>
      <c r="J390" s="211"/>
      <c r="K390" s="211"/>
      <c r="L390" s="204"/>
      <c r="M390" s="211"/>
      <c r="N390" s="211"/>
      <c r="O390" s="211"/>
      <c r="P390" s="211"/>
      <c r="R390" s="204"/>
      <c r="T390" s="204"/>
      <c r="U390" s="204"/>
      <c r="V390" s="211"/>
      <c r="W390" s="211"/>
      <c r="X390" s="204"/>
      <c r="Y390" s="211"/>
      <c r="Z390" s="211"/>
      <c r="AA390" s="204"/>
      <c r="AB390" s="211"/>
      <c r="AC390" s="211"/>
      <c r="AF390" s="211"/>
      <c r="AR390" s="211"/>
      <c r="AS390" s="212"/>
      <c r="AT390" s="211"/>
      <c r="AU390" s="211"/>
      <c r="AV390" s="211"/>
      <c r="AW390" s="211"/>
      <c r="AX390" s="211"/>
      <c r="AY390" s="211"/>
      <c r="BA390" s="211"/>
      <c r="BD390" s="211"/>
      <c r="BE390" s="211"/>
      <c r="BF390" s="211"/>
      <c r="BG390" s="211"/>
      <c r="BH390" s="211"/>
      <c r="BI390" s="211"/>
      <c r="BL390" s="211"/>
    </row>
    <row r="391" spans="3:64">
      <c r="C391" s="204"/>
      <c r="E391" s="210"/>
      <c r="F391" s="204"/>
      <c r="G391" s="211"/>
      <c r="I391" s="204"/>
      <c r="J391" s="211"/>
      <c r="K391" s="211"/>
      <c r="L391" s="204"/>
      <c r="M391" s="211"/>
      <c r="N391" s="211"/>
      <c r="O391" s="211"/>
      <c r="P391" s="211"/>
      <c r="R391" s="204"/>
      <c r="T391" s="204"/>
      <c r="U391" s="204"/>
      <c r="V391" s="211"/>
      <c r="W391" s="211"/>
      <c r="X391" s="204"/>
      <c r="Y391" s="211"/>
      <c r="Z391" s="211"/>
      <c r="AA391" s="204"/>
      <c r="AB391" s="211"/>
      <c r="AC391" s="211"/>
      <c r="AF391" s="211"/>
      <c r="AR391" s="211"/>
      <c r="AS391" s="212"/>
      <c r="AT391" s="211"/>
      <c r="AU391" s="211"/>
      <c r="AV391" s="211"/>
      <c r="AW391" s="211"/>
      <c r="AX391" s="211"/>
      <c r="AY391" s="211"/>
      <c r="BA391" s="211"/>
      <c r="BD391" s="211"/>
      <c r="BE391" s="211"/>
      <c r="BF391" s="211"/>
      <c r="BG391" s="211"/>
      <c r="BH391" s="211"/>
      <c r="BI391" s="211"/>
      <c r="BL391" s="211"/>
    </row>
    <row r="392" spans="3:64">
      <c r="C392" s="204"/>
      <c r="E392" s="210"/>
      <c r="F392" s="204"/>
      <c r="G392" s="211"/>
      <c r="I392" s="204"/>
      <c r="J392" s="211"/>
      <c r="K392" s="211"/>
      <c r="L392" s="204"/>
      <c r="M392" s="211"/>
      <c r="N392" s="211"/>
      <c r="O392" s="211"/>
      <c r="P392" s="211"/>
      <c r="R392" s="204"/>
      <c r="T392" s="204"/>
      <c r="U392" s="204"/>
      <c r="V392" s="211"/>
      <c r="W392" s="211"/>
      <c r="X392" s="204"/>
      <c r="Y392" s="211"/>
      <c r="Z392" s="211"/>
      <c r="AA392" s="204"/>
      <c r="AB392" s="211"/>
      <c r="AC392" s="211"/>
      <c r="AF392" s="211"/>
      <c r="AR392" s="211"/>
      <c r="AS392" s="212"/>
      <c r="AT392" s="211"/>
      <c r="AU392" s="211"/>
      <c r="AV392" s="211"/>
      <c r="AW392" s="211"/>
      <c r="AX392" s="211"/>
      <c r="AY392" s="211"/>
      <c r="BA392" s="211"/>
      <c r="BD392" s="211"/>
      <c r="BE392" s="211"/>
      <c r="BF392" s="211"/>
      <c r="BG392" s="211"/>
      <c r="BH392" s="211"/>
      <c r="BI392" s="211"/>
      <c r="BL392" s="211"/>
    </row>
    <row r="393" spans="3:64">
      <c r="C393" s="204"/>
      <c r="E393" s="210"/>
      <c r="F393" s="204"/>
      <c r="G393" s="211"/>
      <c r="I393" s="204"/>
      <c r="J393" s="211"/>
      <c r="K393" s="211"/>
      <c r="L393" s="204"/>
      <c r="M393" s="211"/>
      <c r="N393" s="211"/>
      <c r="O393" s="211"/>
      <c r="P393" s="211"/>
      <c r="R393" s="204"/>
      <c r="T393" s="204"/>
      <c r="U393" s="204"/>
      <c r="V393" s="211"/>
      <c r="W393" s="211"/>
      <c r="X393" s="204"/>
      <c r="Y393" s="211"/>
      <c r="Z393" s="211"/>
      <c r="AA393" s="204"/>
      <c r="AB393" s="211"/>
      <c r="AC393" s="211"/>
      <c r="AF393" s="211"/>
      <c r="AR393" s="211"/>
      <c r="AS393" s="212"/>
      <c r="AT393" s="211"/>
      <c r="AU393" s="211"/>
      <c r="AV393" s="211"/>
      <c r="AW393" s="211"/>
      <c r="AX393" s="211"/>
      <c r="AY393" s="211"/>
      <c r="BA393" s="211"/>
      <c r="BD393" s="211"/>
      <c r="BE393" s="211"/>
      <c r="BF393" s="211"/>
      <c r="BG393" s="211"/>
      <c r="BH393" s="211"/>
      <c r="BI393" s="211"/>
      <c r="BL393" s="211"/>
    </row>
    <row r="394" spans="3:64">
      <c r="C394" s="204"/>
      <c r="E394" s="210"/>
      <c r="F394" s="204"/>
      <c r="G394" s="211"/>
      <c r="I394" s="204"/>
      <c r="J394" s="211"/>
      <c r="K394" s="211"/>
      <c r="L394" s="204"/>
      <c r="M394" s="211"/>
      <c r="N394" s="211"/>
      <c r="O394" s="211"/>
      <c r="P394" s="211"/>
      <c r="R394" s="204"/>
      <c r="T394" s="204"/>
      <c r="U394" s="204"/>
      <c r="V394" s="211"/>
      <c r="W394" s="211"/>
      <c r="X394" s="204"/>
      <c r="Y394" s="211"/>
      <c r="Z394" s="211"/>
      <c r="AA394" s="204"/>
      <c r="AB394" s="211"/>
      <c r="AC394" s="211"/>
      <c r="AF394" s="211"/>
      <c r="AR394" s="211"/>
      <c r="AS394" s="212"/>
      <c r="AT394" s="211"/>
      <c r="AU394" s="211"/>
      <c r="AV394" s="211"/>
      <c r="AW394" s="211"/>
      <c r="AX394" s="211"/>
      <c r="AY394" s="211"/>
      <c r="BA394" s="211"/>
      <c r="BD394" s="211"/>
      <c r="BE394" s="211"/>
      <c r="BF394" s="211"/>
      <c r="BG394" s="211"/>
      <c r="BH394" s="211"/>
      <c r="BI394" s="211"/>
      <c r="BL394" s="211"/>
    </row>
    <row r="395" spans="3:64">
      <c r="C395" s="204"/>
      <c r="E395" s="210"/>
      <c r="F395" s="204"/>
      <c r="G395" s="211"/>
      <c r="I395" s="204"/>
      <c r="J395" s="211"/>
      <c r="K395" s="211"/>
      <c r="L395" s="204"/>
      <c r="M395" s="211"/>
      <c r="N395" s="211"/>
      <c r="O395" s="211"/>
      <c r="P395" s="211"/>
      <c r="R395" s="204"/>
      <c r="T395" s="204"/>
      <c r="U395" s="204"/>
      <c r="V395" s="211"/>
      <c r="W395" s="211"/>
      <c r="X395" s="204"/>
      <c r="Y395" s="211"/>
      <c r="Z395" s="211"/>
      <c r="AA395" s="204"/>
      <c r="AB395" s="211"/>
      <c r="AC395" s="211"/>
      <c r="AF395" s="211"/>
      <c r="AR395" s="211"/>
      <c r="AS395" s="212"/>
      <c r="AT395" s="211"/>
      <c r="AU395" s="211"/>
      <c r="AV395" s="211"/>
      <c r="AW395" s="211"/>
      <c r="AX395" s="211"/>
      <c r="AY395" s="211"/>
      <c r="BA395" s="211"/>
      <c r="BD395" s="211"/>
      <c r="BE395" s="211"/>
      <c r="BF395" s="211"/>
      <c r="BG395" s="211"/>
      <c r="BH395" s="211"/>
      <c r="BI395" s="211"/>
      <c r="BL395" s="211"/>
    </row>
    <row r="396" spans="3:64">
      <c r="C396" s="204"/>
      <c r="E396" s="210"/>
      <c r="F396" s="204"/>
      <c r="G396" s="211"/>
      <c r="I396" s="204"/>
      <c r="J396" s="211"/>
      <c r="K396" s="211"/>
      <c r="L396" s="204"/>
      <c r="M396" s="211"/>
      <c r="N396" s="211"/>
      <c r="O396" s="211"/>
      <c r="P396" s="211"/>
      <c r="R396" s="204"/>
      <c r="T396" s="204"/>
      <c r="U396" s="204"/>
      <c r="V396" s="211"/>
      <c r="W396" s="211"/>
      <c r="X396" s="204"/>
      <c r="Y396" s="211"/>
      <c r="Z396" s="211"/>
      <c r="AA396" s="204"/>
      <c r="AB396" s="211"/>
      <c r="AC396" s="211"/>
      <c r="AF396" s="211"/>
      <c r="AR396" s="211"/>
      <c r="AS396" s="212"/>
      <c r="AT396" s="211"/>
      <c r="AU396" s="211"/>
      <c r="AV396" s="211"/>
      <c r="AW396" s="211"/>
      <c r="AX396" s="211"/>
      <c r="AY396" s="211"/>
      <c r="BA396" s="211"/>
      <c r="BD396" s="211"/>
      <c r="BE396" s="211"/>
      <c r="BF396" s="211"/>
      <c r="BG396" s="211"/>
      <c r="BH396" s="211"/>
      <c r="BI396" s="211"/>
      <c r="BL396" s="211"/>
    </row>
    <row r="397" spans="3:64">
      <c r="C397" s="204"/>
      <c r="E397" s="210"/>
      <c r="F397" s="204"/>
      <c r="G397" s="211"/>
      <c r="I397" s="204"/>
      <c r="J397" s="211"/>
      <c r="K397" s="211"/>
      <c r="L397" s="204"/>
      <c r="M397" s="211"/>
      <c r="N397" s="211"/>
      <c r="O397" s="211"/>
      <c r="P397" s="211"/>
      <c r="R397" s="204"/>
      <c r="T397" s="204"/>
      <c r="U397" s="204"/>
      <c r="V397" s="211"/>
      <c r="W397" s="211"/>
      <c r="X397" s="204"/>
      <c r="Y397" s="211"/>
      <c r="Z397" s="211"/>
      <c r="AA397" s="204"/>
      <c r="AB397" s="211"/>
      <c r="AC397" s="211"/>
      <c r="AF397" s="211"/>
      <c r="AR397" s="211"/>
      <c r="AS397" s="212"/>
      <c r="AT397" s="211"/>
      <c r="AU397" s="211"/>
      <c r="AV397" s="211"/>
      <c r="AW397" s="211"/>
      <c r="AX397" s="211"/>
      <c r="AY397" s="211"/>
      <c r="BA397" s="211"/>
      <c r="BD397" s="211"/>
      <c r="BE397" s="211"/>
      <c r="BF397" s="211"/>
      <c r="BG397" s="211"/>
      <c r="BH397" s="211"/>
      <c r="BI397" s="211"/>
      <c r="BL397" s="211"/>
    </row>
    <row r="398" spans="3:64">
      <c r="C398" s="204"/>
      <c r="E398" s="210"/>
      <c r="F398" s="204"/>
      <c r="G398" s="211"/>
      <c r="I398" s="204"/>
      <c r="J398" s="211"/>
      <c r="K398" s="211"/>
      <c r="L398" s="204"/>
      <c r="M398" s="211"/>
      <c r="N398" s="211"/>
      <c r="O398" s="211"/>
      <c r="P398" s="211"/>
      <c r="R398" s="204"/>
      <c r="T398" s="204"/>
      <c r="U398" s="204"/>
      <c r="V398" s="211"/>
      <c r="W398" s="211"/>
      <c r="X398" s="204"/>
      <c r="Y398" s="211"/>
      <c r="Z398" s="211"/>
      <c r="AA398" s="204"/>
      <c r="AB398" s="211"/>
      <c r="AC398" s="211"/>
      <c r="AF398" s="211"/>
      <c r="AR398" s="211"/>
      <c r="AS398" s="212"/>
      <c r="AT398" s="211"/>
      <c r="AU398" s="211"/>
      <c r="AV398" s="211"/>
      <c r="AW398" s="211"/>
      <c r="AX398" s="211"/>
      <c r="AY398" s="211"/>
      <c r="BA398" s="211"/>
      <c r="BD398" s="211"/>
      <c r="BE398" s="211"/>
      <c r="BF398" s="211"/>
      <c r="BG398" s="211"/>
      <c r="BH398" s="211"/>
      <c r="BI398" s="211"/>
      <c r="BL398" s="211"/>
    </row>
    <row r="399" spans="3:64">
      <c r="C399" s="204"/>
      <c r="E399" s="210"/>
      <c r="F399" s="204"/>
      <c r="G399" s="211"/>
      <c r="I399" s="204"/>
      <c r="J399" s="211"/>
      <c r="K399" s="211"/>
      <c r="L399" s="204"/>
      <c r="M399" s="211"/>
      <c r="N399" s="211"/>
      <c r="O399" s="211"/>
      <c r="P399" s="211"/>
      <c r="R399" s="204"/>
      <c r="T399" s="204"/>
      <c r="U399" s="204"/>
      <c r="V399" s="211"/>
      <c r="W399" s="211"/>
      <c r="X399" s="204"/>
      <c r="Y399" s="211"/>
      <c r="Z399" s="211"/>
      <c r="AA399" s="204"/>
      <c r="AB399" s="211"/>
      <c r="AC399" s="211"/>
      <c r="AF399" s="211"/>
      <c r="AR399" s="211"/>
      <c r="AS399" s="212"/>
      <c r="AT399" s="211"/>
      <c r="AU399" s="211"/>
      <c r="AV399" s="211"/>
      <c r="AW399" s="211"/>
      <c r="AX399" s="211"/>
      <c r="AY399" s="211"/>
      <c r="BA399" s="211"/>
      <c r="BD399" s="211"/>
      <c r="BE399" s="211"/>
      <c r="BF399" s="211"/>
      <c r="BG399" s="211"/>
      <c r="BH399" s="211"/>
      <c r="BI399" s="211"/>
      <c r="BL399" s="211"/>
    </row>
    <row r="400" spans="3:64">
      <c r="C400" s="204"/>
      <c r="E400" s="210"/>
      <c r="F400" s="204"/>
      <c r="G400" s="211"/>
      <c r="I400" s="204"/>
      <c r="J400" s="211"/>
      <c r="K400" s="211"/>
      <c r="L400" s="204"/>
      <c r="M400" s="211"/>
      <c r="N400" s="211"/>
      <c r="O400" s="211"/>
      <c r="P400" s="211"/>
      <c r="R400" s="204"/>
      <c r="T400" s="204"/>
      <c r="U400" s="204"/>
      <c r="V400" s="211"/>
      <c r="W400" s="211"/>
      <c r="X400" s="204"/>
      <c r="Y400" s="211"/>
      <c r="Z400" s="211"/>
      <c r="AA400" s="204"/>
      <c r="AB400" s="211"/>
      <c r="AC400" s="211"/>
      <c r="AF400" s="211"/>
      <c r="AR400" s="211"/>
      <c r="AS400" s="212"/>
      <c r="AT400" s="211"/>
      <c r="AU400" s="211"/>
      <c r="AV400" s="211"/>
      <c r="AW400" s="211"/>
      <c r="AX400" s="211"/>
      <c r="AY400" s="211"/>
      <c r="BA400" s="211"/>
      <c r="BD400" s="211"/>
      <c r="BE400" s="211"/>
      <c r="BF400" s="211"/>
      <c r="BG400" s="211"/>
      <c r="BH400" s="211"/>
      <c r="BI400" s="211"/>
      <c r="BL400" s="211"/>
    </row>
    <row r="401" spans="3:64">
      <c r="C401" s="204"/>
      <c r="E401" s="210"/>
      <c r="F401" s="204"/>
      <c r="G401" s="211"/>
      <c r="I401" s="204"/>
      <c r="J401" s="211"/>
      <c r="K401" s="211"/>
      <c r="L401" s="204"/>
      <c r="M401" s="211"/>
      <c r="N401" s="211"/>
      <c r="O401" s="211"/>
      <c r="P401" s="211"/>
      <c r="R401" s="204"/>
      <c r="T401" s="204"/>
      <c r="U401" s="204"/>
      <c r="V401" s="211"/>
      <c r="W401" s="211"/>
      <c r="X401" s="204"/>
      <c r="Y401" s="211"/>
      <c r="Z401" s="211"/>
      <c r="AA401" s="204"/>
      <c r="AB401" s="211"/>
      <c r="AC401" s="211"/>
      <c r="AF401" s="211"/>
      <c r="AR401" s="211"/>
      <c r="AS401" s="212"/>
      <c r="AT401" s="211"/>
      <c r="AU401" s="211"/>
      <c r="AV401" s="211"/>
      <c r="AW401" s="211"/>
      <c r="AX401" s="211"/>
      <c r="AY401" s="211"/>
      <c r="BA401" s="211"/>
      <c r="BD401" s="211"/>
      <c r="BE401" s="211"/>
      <c r="BF401" s="211"/>
      <c r="BG401" s="211"/>
      <c r="BH401" s="211"/>
      <c r="BI401" s="211"/>
      <c r="BL401" s="211"/>
    </row>
    <row r="402" spans="3:64">
      <c r="C402" s="204"/>
      <c r="E402" s="210"/>
      <c r="F402" s="204"/>
      <c r="G402" s="211"/>
      <c r="I402" s="204"/>
      <c r="J402" s="211"/>
      <c r="K402" s="211"/>
      <c r="L402" s="204"/>
      <c r="M402" s="211"/>
      <c r="N402" s="211"/>
      <c r="O402" s="211"/>
      <c r="P402" s="211"/>
      <c r="R402" s="204"/>
      <c r="T402" s="204"/>
      <c r="U402" s="204"/>
      <c r="V402" s="211"/>
      <c r="W402" s="211"/>
      <c r="X402" s="204"/>
      <c r="Y402" s="211"/>
      <c r="Z402" s="211"/>
      <c r="AA402" s="204"/>
      <c r="AB402" s="211"/>
      <c r="AC402" s="211"/>
      <c r="AF402" s="211"/>
      <c r="AR402" s="211"/>
      <c r="AS402" s="212"/>
      <c r="AT402" s="211"/>
      <c r="AU402" s="211"/>
      <c r="AV402" s="211"/>
      <c r="AW402" s="211"/>
      <c r="AX402" s="211"/>
      <c r="AY402" s="211"/>
      <c r="BA402" s="211"/>
      <c r="BD402" s="211"/>
      <c r="BE402" s="211"/>
      <c r="BF402" s="211"/>
      <c r="BG402" s="211"/>
      <c r="BH402" s="211"/>
      <c r="BI402" s="211"/>
      <c r="BL402" s="211"/>
    </row>
    <row r="403" spans="3:64">
      <c r="C403" s="204"/>
      <c r="E403" s="210"/>
      <c r="F403" s="204"/>
      <c r="G403" s="211"/>
      <c r="I403" s="204"/>
      <c r="J403" s="211"/>
      <c r="K403" s="211"/>
      <c r="L403" s="204"/>
      <c r="M403" s="211"/>
      <c r="N403" s="211"/>
      <c r="O403" s="211"/>
      <c r="P403" s="211"/>
      <c r="R403" s="204"/>
      <c r="T403" s="204"/>
      <c r="U403" s="204"/>
      <c r="V403" s="211"/>
      <c r="W403" s="211"/>
      <c r="X403" s="204"/>
      <c r="Y403" s="211"/>
      <c r="Z403" s="211"/>
      <c r="AA403" s="204"/>
      <c r="AB403" s="211"/>
      <c r="AC403" s="211"/>
      <c r="AF403" s="211"/>
      <c r="AR403" s="211"/>
      <c r="AS403" s="212"/>
      <c r="AT403" s="211"/>
      <c r="AU403" s="211"/>
      <c r="AV403" s="211"/>
      <c r="AW403" s="211"/>
      <c r="AX403" s="211"/>
      <c r="AY403" s="211"/>
      <c r="BA403" s="211"/>
      <c r="BD403" s="211"/>
      <c r="BE403" s="211"/>
      <c r="BF403" s="211"/>
      <c r="BG403" s="211"/>
      <c r="BH403" s="211"/>
      <c r="BI403" s="211"/>
      <c r="BL403" s="211"/>
    </row>
    <row r="404" spans="3:64">
      <c r="C404" s="204"/>
      <c r="E404" s="210"/>
      <c r="F404" s="204"/>
      <c r="G404" s="211"/>
      <c r="I404" s="204"/>
      <c r="J404" s="211"/>
      <c r="K404" s="211"/>
      <c r="L404" s="204"/>
      <c r="M404" s="211"/>
      <c r="N404" s="211"/>
      <c r="O404" s="211"/>
      <c r="P404" s="211"/>
      <c r="R404" s="204"/>
      <c r="T404" s="204"/>
      <c r="U404" s="204"/>
      <c r="V404" s="211"/>
      <c r="W404" s="211"/>
      <c r="X404" s="204"/>
      <c r="Y404" s="211"/>
      <c r="Z404" s="211"/>
      <c r="AA404" s="204"/>
      <c r="AB404" s="211"/>
      <c r="AC404" s="211"/>
      <c r="AF404" s="211"/>
      <c r="AR404" s="211"/>
      <c r="AS404" s="212"/>
      <c r="AT404" s="211"/>
      <c r="AU404" s="211"/>
      <c r="AV404" s="211"/>
      <c r="AW404" s="211"/>
      <c r="AX404" s="211"/>
      <c r="AY404" s="211"/>
      <c r="BA404" s="211"/>
      <c r="BD404" s="211"/>
      <c r="BE404" s="211"/>
      <c r="BF404" s="211"/>
      <c r="BG404" s="211"/>
      <c r="BH404" s="211"/>
      <c r="BI404" s="211"/>
      <c r="BL404" s="211"/>
    </row>
    <row r="405" spans="3:64">
      <c r="C405" s="204"/>
      <c r="E405" s="210"/>
      <c r="F405" s="204"/>
      <c r="G405" s="211"/>
      <c r="I405" s="204"/>
      <c r="J405" s="211"/>
      <c r="K405" s="211"/>
      <c r="L405" s="204"/>
      <c r="M405" s="211"/>
      <c r="N405" s="211"/>
      <c r="O405" s="211"/>
      <c r="P405" s="211"/>
      <c r="R405" s="204"/>
      <c r="T405" s="204"/>
      <c r="U405" s="204"/>
      <c r="V405" s="211"/>
      <c r="W405" s="211"/>
      <c r="X405" s="204"/>
      <c r="Y405" s="211"/>
      <c r="Z405" s="211"/>
      <c r="AA405" s="204"/>
      <c r="AB405" s="211"/>
      <c r="AC405" s="211"/>
      <c r="AF405" s="211"/>
      <c r="AR405" s="211"/>
      <c r="AS405" s="212"/>
      <c r="AT405" s="211"/>
      <c r="AU405" s="211"/>
      <c r="AV405" s="211"/>
      <c r="AW405" s="211"/>
      <c r="AX405" s="211"/>
      <c r="AY405" s="211"/>
      <c r="BA405" s="211"/>
      <c r="BD405" s="211"/>
      <c r="BE405" s="211"/>
      <c r="BF405" s="211"/>
      <c r="BG405" s="211"/>
      <c r="BH405" s="211"/>
      <c r="BI405" s="211"/>
      <c r="BL405" s="211"/>
    </row>
    <row r="406" spans="3:64">
      <c r="C406" s="204"/>
      <c r="E406" s="210"/>
      <c r="F406" s="204"/>
      <c r="G406" s="211"/>
      <c r="I406" s="204"/>
      <c r="J406" s="211"/>
      <c r="K406" s="211"/>
      <c r="L406" s="204"/>
      <c r="M406" s="211"/>
      <c r="N406" s="211"/>
      <c r="O406" s="211"/>
      <c r="P406" s="211"/>
      <c r="R406" s="204"/>
      <c r="T406" s="204"/>
      <c r="U406" s="204"/>
      <c r="V406" s="211"/>
      <c r="W406" s="211"/>
      <c r="X406" s="204"/>
      <c r="Y406" s="211"/>
      <c r="Z406" s="211"/>
      <c r="AA406" s="204"/>
      <c r="AB406" s="211"/>
      <c r="AC406" s="211"/>
      <c r="AF406" s="211"/>
      <c r="AR406" s="211"/>
      <c r="AS406" s="212"/>
      <c r="AT406" s="211"/>
      <c r="AU406" s="211"/>
      <c r="AV406" s="211"/>
      <c r="AW406" s="211"/>
      <c r="AX406" s="211"/>
      <c r="AY406" s="211"/>
      <c r="BA406" s="211"/>
      <c r="BD406" s="211"/>
      <c r="BE406" s="211"/>
      <c r="BF406" s="211"/>
      <c r="BG406" s="211"/>
      <c r="BH406" s="211"/>
      <c r="BI406" s="211"/>
      <c r="BL406" s="211"/>
    </row>
    <row r="407" spans="3:64">
      <c r="C407" s="204"/>
      <c r="E407" s="210"/>
      <c r="F407" s="204"/>
      <c r="G407" s="211"/>
      <c r="I407" s="204"/>
      <c r="J407" s="211"/>
      <c r="K407" s="211"/>
      <c r="L407" s="204"/>
      <c r="M407" s="211"/>
      <c r="N407" s="211"/>
      <c r="O407" s="211"/>
      <c r="P407" s="211"/>
      <c r="R407" s="204"/>
      <c r="T407" s="204"/>
      <c r="U407" s="204"/>
      <c r="V407" s="211"/>
      <c r="W407" s="211"/>
      <c r="X407" s="204"/>
      <c r="Y407" s="211"/>
      <c r="Z407" s="211"/>
      <c r="AA407" s="204"/>
      <c r="AB407" s="211"/>
      <c r="AC407" s="211"/>
      <c r="AF407" s="211"/>
      <c r="AR407" s="211"/>
      <c r="AS407" s="212"/>
      <c r="AT407" s="211"/>
      <c r="AU407" s="211"/>
      <c r="AV407" s="211"/>
      <c r="AW407" s="211"/>
      <c r="AX407" s="211"/>
      <c r="AY407" s="211"/>
      <c r="BA407" s="211"/>
      <c r="BD407" s="211"/>
      <c r="BE407" s="211"/>
      <c r="BF407" s="211"/>
      <c r="BG407" s="211"/>
      <c r="BH407" s="211"/>
      <c r="BI407" s="211"/>
      <c r="BL407" s="211"/>
    </row>
    <row r="408" spans="3:64">
      <c r="C408" s="204"/>
      <c r="E408" s="210"/>
      <c r="F408" s="204"/>
      <c r="G408" s="211"/>
      <c r="I408" s="204"/>
      <c r="J408" s="211"/>
      <c r="K408" s="211"/>
      <c r="L408" s="204"/>
      <c r="M408" s="211"/>
      <c r="N408" s="211"/>
      <c r="O408" s="211"/>
      <c r="P408" s="211"/>
      <c r="R408" s="204"/>
      <c r="T408" s="204"/>
      <c r="U408" s="204"/>
      <c r="V408" s="211"/>
      <c r="W408" s="211"/>
      <c r="X408" s="204"/>
      <c r="Y408" s="211"/>
      <c r="Z408" s="211"/>
      <c r="AA408" s="204"/>
      <c r="AB408" s="211"/>
      <c r="AC408" s="211"/>
      <c r="AF408" s="211"/>
      <c r="AR408" s="211"/>
      <c r="AS408" s="212"/>
      <c r="AT408" s="211"/>
      <c r="AU408" s="211"/>
      <c r="AV408" s="211"/>
      <c r="AW408" s="211"/>
      <c r="AX408" s="211"/>
      <c r="AY408" s="211"/>
      <c r="BA408" s="211"/>
      <c r="BD408" s="211"/>
      <c r="BE408" s="211"/>
      <c r="BF408" s="211"/>
      <c r="BG408" s="211"/>
      <c r="BH408" s="211"/>
      <c r="BI408" s="211"/>
      <c r="BL408" s="211"/>
    </row>
    <row r="409" spans="3:64">
      <c r="C409" s="204"/>
      <c r="E409" s="210"/>
      <c r="F409" s="204"/>
      <c r="G409" s="211"/>
      <c r="I409" s="204"/>
      <c r="J409" s="211"/>
      <c r="K409" s="211"/>
      <c r="L409" s="204"/>
      <c r="M409" s="211"/>
      <c r="N409" s="211"/>
      <c r="O409" s="211"/>
      <c r="P409" s="211"/>
      <c r="R409" s="204"/>
      <c r="T409" s="204"/>
      <c r="U409" s="204"/>
      <c r="V409" s="211"/>
      <c r="W409" s="211"/>
      <c r="X409" s="204"/>
      <c r="Y409" s="211"/>
      <c r="Z409" s="211"/>
      <c r="AA409" s="204"/>
      <c r="AB409" s="211"/>
      <c r="AC409" s="211"/>
      <c r="AF409" s="211"/>
      <c r="AR409" s="211"/>
      <c r="AS409" s="212"/>
      <c r="AT409" s="211"/>
      <c r="AU409" s="211"/>
      <c r="AV409" s="211"/>
      <c r="AW409" s="211"/>
      <c r="AX409" s="211"/>
      <c r="AY409" s="211"/>
      <c r="BA409" s="211"/>
      <c r="BD409" s="211"/>
      <c r="BE409" s="211"/>
      <c r="BF409" s="211"/>
      <c r="BG409" s="211"/>
      <c r="BH409" s="211"/>
      <c r="BI409" s="211"/>
      <c r="BL409" s="211"/>
    </row>
    <row r="410" spans="3:64">
      <c r="C410" s="204"/>
      <c r="E410" s="210"/>
      <c r="F410" s="204"/>
      <c r="G410" s="211"/>
      <c r="I410" s="204"/>
      <c r="J410" s="211"/>
      <c r="K410" s="211"/>
      <c r="L410" s="204"/>
      <c r="M410" s="211"/>
      <c r="N410" s="211"/>
      <c r="O410" s="211"/>
      <c r="P410" s="211"/>
      <c r="R410" s="204"/>
      <c r="T410" s="204"/>
      <c r="U410" s="204"/>
      <c r="V410" s="211"/>
      <c r="W410" s="211"/>
      <c r="X410" s="204"/>
      <c r="Y410" s="211"/>
      <c r="Z410" s="211"/>
      <c r="AA410" s="204"/>
      <c r="AB410" s="211"/>
      <c r="AC410" s="211"/>
      <c r="AF410" s="211"/>
      <c r="AR410" s="211"/>
      <c r="AS410" s="212"/>
      <c r="AT410" s="211"/>
      <c r="AU410" s="211"/>
      <c r="AV410" s="211"/>
      <c r="AW410" s="211"/>
      <c r="AX410" s="211"/>
      <c r="AY410" s="211"/>
      <c r="BA410" s="211"/>
      <c r="BD410" s="211"/>
      <c r="BE410" s="211"/>
      <c r="BF410" s="211"/>
      <c r="BG410" s="211"/>
      <c r="BH410" s="211"/>
      <c r="BI410" s="211"/>
      <c r="BL410" s="211"/>
    </row>
    <row r="411" spans="3:64">
      <c r="C411" s="204"/>
      <c r="E411" s="210"/>
      <c r="F411" s="204"/>
      <c r="G411" s="211"/>
      <c r="I411" s="204"/>
      <c r="J411" s="211"/>
      <c r="K411" s="211"/>
      <c r="L411" s="204"/>
      <c r="M411" s="211"/>
      <c r="N411" s="211"/>
      <c r="O411" s="211"/>
      <c r="P411" s="211"/>
      <c r="R411" s="204"/>
      <c r="T411" s="204"/>
      <c r="U411" s="204"/>
      <c r="V411" s="211"/>
      <c r="W411" s="211"/>
      <c r="X411" s="204"/>
      <c r="Y411" s="211"/>
      <c r="Z411" s="211"/>
      <c r="AA411" s="204"/>
      <c r="AB411" s="211"/>
      <c r="AC411" s="211"/>
      <c r="AF411" s="211"/>
      <c r="AR411" s="211"/>
      <c r="AS411" s="212"/>
      <c r="AT411" s="211"/>
      <c r="AU411" s="211"/>
      <c r="AV411" s="211"/>
      <c r="AW411" s="211"/>
      <c r="AX411" s="211"/>
      <c r="AY411" s="211"/>
      <c r="BA411" s="211"/>
      <c r="BD411" s="211"/>
      <c r="BE411" s="211"/>
      <c r="BF411" s="211"/>
      <c r="BG411" s="211"/>
      <c r="BH411" s="211"/>
      <c r="BI411" s="211"/>
      <c r="BL411" s="211"/>
    </row>
    <row r="412" spans="3:64">
      <c r="C412" s="204"/>
      <c r="E412" s="210"/>
      <c r="F412" s="204"/>
      <c r="G412" s="211"/>
      <c r="I412" s="204"/>
      <c r="J412" s="211"/>
      <c r="K412" s="211"/>
      <c r="L412" s="204"/>
      <c r="M412" s="211"/>
      <c r="N412" s="211"/>
      <c r="O412" s="211"/>
      <c r="P412" s="211"/>
      <c r="R412" s="204"/>
      <c r="T412" s="204"/>
      <c r="U412" s="204"/>
      <c r="V412" s="211"/>
      <c r="W412" s="211"/>
      <c r="X412" s="204"/>
      <c r="Y412" s="211"/>
      <c r="Z412" s="211"/>
      <c r="AA412" s="204"/>
      <c r="AB412" s="211"/>
      <c r="AC412" s="211"/>
      <c r="AF412" s="211"/>
      <c r="AR412" s="211"/>
      <c r="AS412" s="212"/>
      <c r="AT412" s="211"/>
      <c r="AU412" s="211"/>
      <c r="AV412" s="211"/>
      <c r="AW412" s="211"/>
      <c r="AX412" s="211"/>
      <c r="AY412" s="211"/>
      <c r="BA412" s="211"/>
      <c r="BD412" s="211"/>
      <c r="BE412" s="211"/>
      <c r="BF412" s="211"/>
      <c r="BG412" s="211"/>
      <c r="BH412" s="211"/>
      <c r="BI412" s="211"/>
      <c r="BL412" s="211"/>
    </row>
    <row r="413" spans="3:64">
      <c r="C413" s="204"/>
      <c r="E413" s="210"/>
      <c r="F413" s="204"/>
      <c r="G413" s="211"/>
      <c r="I413" s="204"/>
      <c r="J413" s="211"/>
      <c r="K413" s="211"/>
      <c r="L413" s="204"/>
      <c r="M413" s="211"/>
      <c r="N413" s="211"/>
      <c r="O413" s="211"/>
      <c r="P413" s="211"/>
      <c r="R413" s="204"/>
      <c r="T413" s="204"/>
      <c r="U413" s="204"/>
      <c r="V413" s="211"/>
      <c r="W413" s="211"/>
      <c r="X413" s="204"/>
      <c r="Y413" s="211"/>
      <c r="Z413" s="211"/>
      <c r="AA413" s="204"/>
      <c r="AB413" s="211"/>
      <c r="AC413" s="211"/>
      <c r="AF413" s="211"/>
      <c r="AR413" s="211"/>
      <c r="AS413" s="212"/>
      <c r="AT413" s="211"/>
      <c r="AU413" s="211"/>
      <c r="AV413" s="211"/>
      <c r="AW413" s="211"/>
      <c r="AX413" s="211"/>
      <c r="AY413" s="211"/>
      <c r="BA413" s="211"/>
      <c r="BD413" s="211"/>
      <c r="BE413" s="211"/>
      <c r="BF413" s="211"/>
      <c r="BG413" s="211"/>
      <c r="BH413" s="211"/>
      <c r="BI413" s="211"/>
      <c r="BL413" s="211"/>
    </row>
    <row r="414" spans="3:64">
      <c r="C414" s="204"/>
      <c r="E414" s="210"/>
      <c r="F414" s="204"/>
      <c r="G414" s="211"/>
      <c r="I414" s="204"/>
      <c r="J414" s="211"/>
      <c r="K414" s="211"/>
      <c r="L414" s="204"/>
      <c r="M414" s="211"/>
      <c r="N414" s="211"/>
      <c r="O414" s="211"/>
      <c r="P414" s="211"/>
      <c r="R414" s="204"/>
      <c r="T414" s="204"/>
      <c r="U414" s="204"/>
      <c r="V414" s="211"/>
      <c r="W414" s="211"/>
      <c r="X414" s="204"/>
      <c r="Y414" s="211"/>
      <c r="Z414" s="211"/>
      <c r="AA414" s="204"/>
      <c r="AB414" s="211"/>
      <c r="AC414" s="211"/>
      <c r="AF414" s="211"/>
      <c r="AR414" s="211"/>
      <c r="AS414" s="212"/>
      <c r="AT414" s="211"/>
      <c r="AU414" s="211"/>
      <c r="AV414" s="211"/>
      <c r="AW414" s="211"/>
      <c r="AX414" s="211"/>
      <c r="AY414" s="211"/>
      <c r="BA414" s="211"/>
      <c r="BD414" s="211"/>
      <c r="BE414" s="211"/>
      <c r="BF414" s="211"/>
      <c r="BG414" s="211"/>
      <c r="BH414" s="211"/>
      <c r="BI414" s="211"/>
      <c r="BL414" s="211"/>
    </row>
    <row r="415" spans="3:64">
      <c r="C415" s="204"/>
      <c r="E415" s="210"/>
      <c r="F415" s="204"/>
      <c r="G415" s="211"/>
      <c r="I415" s="204"/>
      <c r="J415" s="211"/>
      <c r="K415" s="211"/>
      <c r="L415" s="204"/>
      <c r="M415" s="211"/>
      <c r="N415" s="211"/>
      <c r="O415" s="211"/>
      <c r="P415" s="211"/>
      <c r="R415" s="204"/>
      <c r="T415" s="204"/>
      <c r="U415" s="204"/>
      <c r="V415" s="211"/>
      <c r="W415" s="211"/>
      <c r="X415" s="204"/>
      <c r="Y415" s="211"/>
      <c r="Z415" s="211"/>
      <c r="AA415" s="204"/>
      <c r="AB415" s="211"/>
      <c r="AC415" s="211"/>
      <c r="AF415" s="211"/>
      <c r="AR415" s="211"/>
      <c r="AS415" s="212"/>
      <c r="AT415" s="211"/>
      <c r="AU415" s="211"/>
      <c r="AV415" s="211"/>
      <c r="AW415" s="211"/>
      <c r="AX415" s="211"/>
      <c r="AY415" s="211"/>
      <c r="BA415" s="211"/>
      <c r="BD415" s="211"/>
      <c r="BE415" s="211"/>
      <c r="BF415" s="211"/>
      <c r="BG415" s="211"/>
      <c r="BH415" s="211"/>
      <c r="BI415" s="211"/>
      <c r="BL415" s="211"/>
    </row>
    <row r="416" spans="3:64">
      <c r="C416" s="204"/>
      <c r="E416" s="210"/>
      <c r="F416" s="204"/>
      <c r="G416" s="211"/>
      <c r="I416" s="204"/>
      <c r="J416" s="211"/>
      <c r="K416" s="211"/>
      <c r="L416" s="204"/>
      <c r="M416" s="211"/>
      <c r="N416" s="211"/>
      <c r="O416" s="211"/>
      <c r="P416" s="211"/>
      <c r="R416" s="204"/>
      <c r="T416" s="204"/>
      <c r="U416" s="204"/>
      <c r="V416" s="211"/>
      <c r="W416" s="211"/>
      <c r="X416" s="204"/>
      <c r="Y416" s="211"/>
      <c r="Z416" s="211"/>
      <c r="AA416" s="204"/>
      <c r="AB416" s="211"/>
      <c r="AC416" s="211"/>
      <c r="AF416" s="211"/>
      <c r="AR416" s="211"/>
      <c r="AS416" s="212"/>
      <c r="AT416" s="211"/>
      <c r="AU416" s="211"/>
      <c r="AV416" s="211"/>
      <c r="AW416" s="211"/>
      <c r="AX416" s="211"/>
      <c r="AY416" s="211"/>
      <c r="BA416" s="211"/>
      <c r="BD416" s="211"/>
      <c r="BE416" s="211"/>
      <c r="BF416" s="211"/>
      <c r="BG416" s="211"/>
      <c r="BH416" s="211"/>
      <c r="BI416" s="211"/>
      <c r="BL416" s="211"/>
    </row>
    <row r="417" spans="3:64">
      <c r="C417" s="204"/>
      <c r="E417" s="210"/>
      <c r="F417" s="204"/>
      <c r="G417" s="211"/>
      <c r="I417" s="204"/>
      <c r="J417" s="211"/>
      <c r="K417" s="211"/>
      <c r="L417" s="204"/>
      <c r="M417" s="211"/>
      <c r="N417" s="211"/>
      <c r="O417" s="211"/>
      <c r="P417" s="211"/>
      <c r="R417" s="204"/>
      <c r="T417" s="204"/>
      <c r="U417" s="204"/>
      <c r="V417" s="211"/>
      <c r="W417" s="211"/>
      <c r="X417" s="204"/>
      <c r="Y417" s="211"/>
      <c r="Z417" s="211"/>
      <c r="AA417" s="204"/>
      <c r="AB417" s="211"/>
      <c r="AC417" s="211"/>
      <c r="AF417" s="211"/>
      <c r="AR417" s="211"/>
      <c r="AS417" s="212"/>
      <c r="AT417" s="211"/>
      <c r="AU417" s="211"/>
      <c r="AV417" s="211"/>
      <c r="AW417" s="211"/>
      <c r="AX417" s="211"/>
      <c r="AY417" s="211"/>
      <c r="BA417" s="211"/>
      <c r="BD417" s="211"/>
      <c r="BE417" s="211"/>
      <c r="BF417" s="211"/>
      <c r="BG417" s="211"/>
      <c r="BH417" s="211"/>
      <c r="BI417" s="211"/>
      <c r="BL417" s="211"/>
    </row>
    <row r="418" spans="3:64">
      <c r="C418" s="204"/>
      <c r="E418" s="210"/>
      <c r="F418" s="204"/>
      <c r="G418" s="211"/>
      <c r="I418" s="204"/>
      <c r="J418" s="211"/>
      <c r="K418" s="211"/>
      <c r="L418" s="204"/>
      <c r="M418" s="211"/>
      <c r="N418" s="211"/>
      <c r="O418" s="211"/>
      <c r="P418" s="211"/>
      <c r="R418" s="204"/>
      <c r="T418" s="204"/>
      <c r="U418" s="204"/>
      <c r="V418" s="211"/>
      <c r="W418" s="211"/>
      <c r="X418" s="204"/>
      <c r="Y418" s="211"/>
      <c r="Z418" s="211"/>
      <c r="AA418" s="204"/>
      <c r="AB418" s="211"/>
      <c r="AC418" s="211"/>
      <c r="AF418" s="211"/>
      <c r="AR418" s="211"/>
      <c r="AS418" s="212"/>
      <c r="AT418" s="211"/>
      <c r="AU418" s="211"/>
      <c r="AV418" s="211"/>
      <c r="AW418" s="211"/>
      <c r="AX418" s="211"/>
      <c r="AY418" s="211"/>
      <c r="BA418" s="211"/>
      <c r="BD418" s="211"/>
      <c r="BE418" s="211"/>
      <c r="BF418" s="211"/>
      <c r="BG418" s="211"/>
      <c r="BH418" s="211"/>
      <c r="BI418" s="211"/>
      <c r="BL418" s="211"/>
    </row>
    <row r="419" spans="3:64">
      <c r="C419" s="204"/>
      <c r="E419" s="210"/>
      <c r="F419" s="204"/>
      <c r="G419" s="211"/>
      <c r="I419" s="204"/>
      <c r="J419" s="211"/>
      <c r="K419" s="211"/>
      <c r="L419" s="204"/>
      <c r="M419" s="211"/>
      <c r="N419" s="211"/>
      <c r="O419" s="211"/>
      <c r="P419" s="211"/>
      <c r="R419" s="204"/>
      <c r="T419" s="204"/>
      <c r="U419" s="204"/>
      <c r="V419" s="211"/>
      <c r="W419" s="211"/>
      <c r="X419" s="204"/>
      <c r="Y419" s="211"/>
      <c r="Z419" s="211"/>
      <c r="AA419" s="204"/>
      <c r="AB419" s="211"/>
      <c r="AC419" s="211"/>
      <c r="AF419" s="211"/>
      <c r="AR419" s="211"/>
      <c r="AS419" s="212"/>
      <c r="AT419" s="211"/>
      <c r="AU419" s="211"/>
      <c r="AV419" s="211"/>
      <c r="AW419" s="211"/>
      <c r="AX419" s="211"/>
      <c r="AY419" s="211"/>
      <c r="BA419" s="211"/>
      <c r="BD419" s="211"/>
      <c r="BE419" s="211"/>
      <c r="BF419" s="211"/>
      <c r="BG419" s="211"/>
      <c r="BH419" s="211"/>
      <c r="BI419" s="211"/>
      <c r="BL419" s="211"/>
    </row>
    <row r="420" spans="3:64">
      <c r="C420" s="204"/>
      <c r="E420" s="210"/>
      <c r="F420" s="204"/>
      <c r="G420" s="211"/>
      <c r="I420" s="204"/>
      <c r="J420" s="211"/>
      <c r="K420" s="211"/>
      <c r="L420" s="204"/>
      <c r="M420" s="211"/>
      <c r="N420" s="211"/>
      <c r="O420" s="211"/>
      <c r="P420" s="211"/>
      <c r="R420" s="204"/>
      <c r="T420" s="204"/>
      <c r="U420" s="204"/>
      <c r="V420" s="211"/>
      <c r="W420" s="211"/>
      <c r="X420" s="204"/>
      <c r="Y420" s="211"/>
      <c r="Z420" s="211"/>
      <c r="AA420" s="204"/>
      <c r="AB420" s="211"/>
      <c r="AC420" s="211"/>
      <c r="AF420" s="211"/>
      <c r="AR420" s="211"/>
      <c r="AS420" s="212"/>
      <c r="AT420" s="211"/>
      <c r="AU420" s="211"/>
      <c r="AV420" s="211"/>
      <c r="AW420" s="211"/>
      <c r="AX420" s="211"/>
      <c r="AY420" s="211"/>
      <c r="BA420" s="211"/>
      <c r="BD420" s="211"/>
      <c r="BE420" s="211"/>
      <c r="BF420" s="211"/>
      <c r="BG420" s="211"/>
      <c r="BH420" s="211"/>
      <c r="BI420" s="211"/>
      <c r="BL420" s="211"/>
    </row>
    <row r="421" spans="3:64">
      <c r="C421" s="204"/>
      <c r="E421" s="210"/>
      <c r="F421" s="204"/>
      <c r="G421" s="211"/>
      <c r="I421" s="204"/>
      <c r="J421" s="211"/>
      <c r="K421" s="211"/>
      <c r="L421" s="204"/>
      <c r="M421" s="211"/>
      <c r="N421" s="211"/>
      <c r="O421" s="211"/>
      <c r="P421" s="211"/>
      <c r="R421" s="204"/>
      <c r="T421" s="204"/>
      <c r="U421" s="204"/>
      <c r="V421" s="211"/>
      <c r="W421" s="211"/>
      <c r="X421" s="204"/>
      <c r="Y421" s="211"/>
      <c r="Z421" s="211"/>
      <c r="AA421" s="204"/>
      <c r="AB421" s="211"/>
      <c r="AC421" s="211"/>
      <c r="AF421" s="211"/>
      <c r="AR421" s="211"/>
      <c r="AS421" s="212"/>
      <c r="AT421" s="211"/>
      <c r="AU421" s="211"/>
      <c r="AV421" s="211"/>
      <c r="AW421" s="211"/>
      <c r="AX421" s="211"/>
      <c r="AY421" s="211"/>
      <c r="BA421" s="211"/>
      <c r="BD421" s="211"/>
      <c r="BE421" s="211"/>
      <c r="BF421" s="211"/>
      <c r="BG421" s="211"/>
      <c r="BH421" s="211"/>
      <c r="BI421" s="211"/>
      <c r="BL421" s="211"/>
    </row>
    <row r="422" spans="3:64">
      <c r="C422" s="204"/>
      <c r="E422" s="210"/>
      <c r="F422" s="204"/>
      <c r="G422" s="211"/>
      <c r="I422" s="204"/>
      <c r="J422" s="211"/>
      <c r="K422" s="211"/>
      <c r="L422" s="204"/>
      <c r="M422" s="211"/>
      <c r="N422" s="211"/>
      <c r="O422" s="211"/>
      <c r="P422" s="211"/>
      <c r="R422" s="204"/>
      <c r="T422" s="204"/>
      <c r="U422" s="204"/>
      <c r="V422" s="211"/>
      <c r="W422" s="211"/>
      <c r="X422" s="204"/>
      <c r="Y422" s="211"/>
      <c r="Z422" s="211"/>
      <c r="AA422" s="204"/>
      <c r="AB422" s="211"/>
      <c r="AC422" s="211"/>
      <c r="AF422" s="211"/>
      <c r="AR422" s="211"/>
      <c r="AS422" s="212"/>
      <c r="AT422" s="211"/>
      <c r="AU422" s="211"/>
      <c r="AV422" s="211"/>
      <c r="AW422" s="211"/>
      <c r="AX422" s="211"/>
      <c r="AY422" s="211"/>
      <c r="BA422" s="211"/>
      <c r="BD422" s="211"/>
      <c r="BE422" s="211"/>
      <c r="BF422" s="211"/>
      <c r="BG422" s="211"/>
      <c r="BH422" s="211"/>
      <c r="BI422" s="211"/>
      <c r="BL422" s="211"/>
    </row>
    <row r="423" spans="3:64">
      <c r="C423" s="204"/>
      <c r="E423" s="210"/>
      <c r="F423" s="204"/>
      <c r="G423" s="211"/>
      <c r="I423" s="204"/>
      <c r="J423" s="211"/>
      <c r="K423" s="211"/>
      <c r="L423" s="204"/>
      <c r="M423" s="211"/>
      <c r="N423" s="211"/>
      <c r="O423" s="211"/>
      <c r="P423" s="211"/>
      <c r="R423" s="204"/>
      <c r="T423" s="204"/>
      <c r="U423" s="204"/>
      <c r="V423" s="211"/>
      <c r="W423" s="211"/>
      <c r="X423" s="204"/>
      <c r="Y423" s="211"/>
      <c r="Z423" s="211"/>
      <c r="AA423" s="204"/>
      <c r="AB423" s="211"/>
      <c r="AC423" s="211"/>
      <c r="AF423" s="211"/>
      <c r="AR423" s="211"/>
      <c r="AS423" s="212"/>
      <c r="AT423" s="211"/>
      <c r="AU423" s="211"/>
      <c r="AV423" s="211"/>
      <c r="AW423" s="211"/>
      <c r="AX423" s="211"/>
      <c r="AY423" s="211"/>
      <c r="BA423" s="211"/>
      <c r="BD423" s="211"/>
      <c r="BE423" s="211"/>
      <c r="BF423" s="211"/>
      <c r="BG423" s="211"/>
      <c r="BH423" s="211"/>
      <c r="BI423" s="211"/>
      <c r="BL423" s="211"/>
    </row>
    <row r="424" spans="3:64">
      <c r="C424" s="204"/>
      <c r="E424" s="210"/>
      <c r="F424" s="204"/>
      <c r="G424" s="211"/>
      <c r="I424" s="204"/>
      <c r="J424" s="211"/>
      <c r="K424" s="211"/>
      <c r="L424" s="204"/>
      <c r="M424" s="211"/>
      <c r="N424" s="211"/>
      <c r="O424" s="211"/>
      <c r="P424" s="211"/>
      <c r="R424" s="204"/>
      <c r="T424" s="204"/>
      <c r="U424" s="204"/>
      <c r="V424" s="211"/>
      <c r="W424" s="211"/>
      <c r="X424" s="204"/>
      <c r="Y424" s="211"/>
      <c r="Z424" s="211"/>
      <c r="AA424" s="204"/>
      <c r="AB424" s="211"/>
      <c r="AC424" s="211"/>
      <c r="AF424" s="211"/>
      <c r="AR424" s="211"/>
      <c r="AS424" s="212"/>
      <c r="AT424" s="211"/>
      <c r="AU424" s="211"/>
      <c r="AV424" s="211"/>
      <c r="AW424" s="211"/>
      <c r="AX424" s="211"/>
      <c r="AY424" s="211"/>
      <c r="BA424" s="211"/>
      <c r="BD424" s="211"/>
      <c r="BE424" s="211"/>
      <c r="BF424" s="211"/>
      <c r="BG424" s="211"/>
      <c r="BH424" s="211"/>
      <c r="BI424" s="211"/>
      <c r="BL424" s="211"/>
    </row>
    <row r="425" spans="3:64">
      <c r="C425" s="204"/>
      <c r="E425" s="210"/>
      <c r="F425" s="204"/>
      <c r="G425" s="211"/>
      <c r="I425" s="204"/>
      <c r="J425" s="211"/>
      <c r="K425" s="211"/>
      <c r="L425" s="204"/>
      <c r="M425" s="211"/>
      <c r="N425" s="211"/>
      <c r="O425" s="211"/>
      <c r="P425" s="211"/>
      <c r="R425" s="204"/>
      <c r="T425" s="204"/>
      <c r="U425" s="204"/>
      <c r="V425" s="211"/>
      <c r="W425" s="211"/>
      <c r="X425" s="204"/>
      <c r="Y425" s="211"/>
      <c r="Z425" s="211"/>
      <c r="AA425" s="204"/>
      <c r="AB425" s="211"/>
      <c r="AC425" s="211"/>
      <c r="AF425" s="211"/>
      <c r="AR425" s="211"/>
      <c r="AS425" s="212"/>
      <c r="AT425" s="211"/>
      <c r="AU425" s="211"/>
      <c r="AV425" s="211"/>
      <c r="AW425" s="211"/>
      <c r="AX425" s="211"/>
      <c r="AY425" s="211"/>
      <c r="BA425" s="211"/>
      <c r="BD425" s="211"/>
      <c r="BE425" s="211"/>
      <c r="BF425" s="211"/>
      <c r="BG425" s="211"/>
      <c r="BH425" s="211"/>
      <c r="BI425" s="211"/>
      <c r="BL425" s="211"/>
    </row>
    <row r="426" spans="3:64">
      <c r="C426" s="204"/>
      <c r="E426" s="210"/>
      <c r="F426" s="204"/>
      <c r="G426" s="211"/>
      <c r="I426" s="204"/>
      <c r="J426" s="211"/>
      <c r="K426" s="211"/>
      <c r="L426" s="204"/>
      <c r="M426" s="211"/>
      <c r="N426" s="211"/>
      <c r="O426" s="211"/>
      <c r="P426" s="211"/>
      <c r="R426" s="204"/>
      <c r="T426" s="204"/>
      <c r="U426" s="204"/>
      <c r="V426" s="211"/>
      <c r="W426" s="211"/>
      <c r="X426" s="204"/>
      <c r="Y426" s="211"/>
      <c r="Z426" s="211"/>
      <c r="AA426" s="204"/>
      <c r="AB426" s="211"/>
      <c r="AC426" s="211"/>
      <c r="AF426" s="211"/>
      <c r="AR426" s="211"/>
      <c r="AS426" s="212"/>
      <c r="AT426" s="211"/>
      <c r="AU426" s="211"/>
      <c r="AV426" s="211"/>
      <c r="AW426" s="211"/>
      <c r="AX426" s="211"/>
      <c r="AY426" s="211"/>
      <c r="BA426" s="211"/>
      <c r="BD426" s="211"/>
      <c r="BE426" s="211"/>
      <c r="BF426" s="211"/>
      <c r="BG426" s="211"/>
      <c r="BH426" s="211"/>
      <c r="BI426" s="211"/>
      <c r="BL426" s="211"/>
    </row>
    <row r="427" spans="3:64">
      <c r="C427" s="204"/>
      <c r="E427" s="210"/>
      <c r="F427" s="204"/>
      <c r="G427" s="211"/>
      <c r="I427" s="204"/>
      <c r="J427" s="211"/>
      <c r="K427" s="211"/>
      <c r="L427" s="204"/>
      <c r="M427" s="211"/>
      <c r="N427" s="211"/>
      <c r="O427" s="211"/>
      <c r="P427" s="211"/>
      <c r="R427" s="204"/>
      <c r="T427" s="204"/>
      <c r="U427" s="204"/>
      <c r="V427" s="211"/>
      <c r="W427" s="211"/>
      <c r="X427" s="204"/>
      <c r="Y427" s="211"/>
      <c r="Z427" s="211"/>
      <c r="AA427" s="204"/>
      <c r="AB427" s="211"/>
      <c r="AC427" s="211"/>
      <c r="AF427" s="211"/>
      <c r="AR427" s="211"/>
      <c r="AS427" s="212"/>
      <c r="AT427" s="211"/>
      <c r="AU427" s="211"/>
      <c r="AV427" s="211"/>
      <c r="AW427" s="211"/>
      <c r="AX427" s="211"/>
      <c r="AY427" s="211"/>
      <c r="BA427" s="211"/>
      <c r="BD427" s="211"/>
      <c r="BE427" s="211"/>
      <c r="BF427" s="211"/>
      <c r="BG427" s="211"/>
      <c r="BH427" s="211"/>
      <c r="BI427" s="211"/>
      <c r="BL427" s="211"/>
    </row>
    <row r="428" spans="3:64">
      <c r="C428" s="204"/>
      <c r="E428" s="210"/>
      <c r="F428" s="204"/>
      <c r="G428" s="211"/>
      <c r="I428" s="204"/>
      <c r="J428" s="211"/>
      <c r="K428" s="211"/>
      <c r="L428" s="204"/>
      <c r="M428" s="211"/>
      <c r="N428" s="211"/>
      <c r="O428" s="211"/>
      <c r="P428" s="211"/>
      <c r="R428" s="204"/>
      <c r="T428" s="204"/>
      <c r="U428" s="204"/>
      <c r="V428" s="211"/>
      <c r="W428" s="211"/>
      <c r="X428" s="204"/>
      <c r="Y428" s="211"/>
      <c r="Z428" s="211"/>
      <c r="AA428" s="204"/>
      <c r="AB428" s="211"/>
      <c r="AC428" s="211"/>
      <c r="AF428" s="211"/>
      <c r="AR428" s="211"/>
      <c r="AS428" s="212"/>
      <c r="AT428" s="211"/>
      <c r="AU428" s="211"/>
      <c r="AV428" s="211"/>
      <c r="AW428" s="211"/>
      <c r="AX428" s="211"/>
      <c r="AY428" s="211"/>
      <c r="BA428" s="211"/>
      <c r="BD428" s="211"/>
      <c r="BE428" s="211"/>
      <c r="BF428" s="211"/>
      <c r="BG428" s="211"/>
      <c r="BH428" s="211"/>
      <c r="BI428" s="211"/>
      <c r="BL428" s="211"/>
    </row>
    <row r="429" spans="3:64">
      <c r="C429" s="204"/>
      <c r="E429" s="210"/>
      <c r="F429" s="204"/>
      <c r="G429" s="211"/>
      <c r="I429" s="204"/>
      <c r="J429" s="211"/>
      <c r="K429" s="211"/>
      <c r="L429" s="204"/>
      <c r="M429" s="211"/>
      <c r="N429" s="211"/>
      <c r="O429" s="211"/>
      <c r="P429" s="211"/>
      <c r="R429" s="204"/>
      <c r="T429" s="204"/>
      <c r="U429" s="204"/>
      <c r="V429" s="211"/>
      <c r="W429" s="211"/>
      <c r="X429" s="204"/>
      <c r="Y429" s="211"/>
      <c r="Z429" s="211"/>
      <c r="AA429" s="204"/>
      <c r="AB429" s="211"/>
      <c r="AC429" s="211"/>
      <c r="AF429" s="211"/>
      <c r="AR429" s="211"/>
      <c r="AS429" s="212"/>
      <c r="AT429" s="211"/>
      <c r="AU429" s="211"/>
      <c r="AV429" s="211"/>
      <c r="AW429" s="211"/>
      <c r="AX429" s="211"/>
      <c r="AY429" s="211"/>
      <c r="BA429" s="211"/>
      <c r="BD429" s="211"/>
      <c r="BE429" s="211"/>
      <c r="BF429" s="211"/>
      <c r="BG429" s="211"/>
      <c r="BH429" s="211"/>
      <c r="BI429" s="211"/>
      <c r="BL429" s="211"/>
    </row>
    <row r="430" spans="3:64">
      <c r="C430" s="204"/>
      <c r="E430" s="210"/>
      <c r="F430" s="204"/>
      <c r="G430" s="211"/>
      <c r="I430" s="204"/>
      <c r="J430" s="211"/>
      <c r="K430" s="211"/>
      <c r="L430" s="204"/>
      <c r="M430" s="211"/>
      <c r="N430" s="211"/>
      <c r="O430" s="211"/>
      <c r="P430" s="211"/>
      <c r="R430" s="204"/>
      <c r="T430" s="204"/>
      <c r="U430" s="204"/>
      <c r="V430" s="211"/>
      <c r="W430" s="211"/>
      <c r="X430" s="204"/>
      <c r="Y430" s="211"/>
      <c r="Z430" s="211"/>
      <c r="AA430" s="204"/>
      <c r="AB430" s="211"/>
      <c r="AC430" s="211"/>
      <c r="AF430" s="211"/>
      <c r="AR430" s="211"/>
      <c r="AS430" s="212"/>
      <c r="AT430" s="211"/>
      <c r="AU430" s="211"/>
      <c r="AV430" s="211"/>
      <c r="AW430" s="211"/>
      <c r="AX430" s="211"/>
      <c r="AY430" s="211"/>
      <c r="BA430" s="211"/>
      <c r="BD430" s="211"/>
      <c r="BE430" s="211"/>
      <c r="BF430" s="211"/>
      <c r="BG430" s="211"/>
      <c r="BH430" s="211"/>
      <c r="BI430" s="211"/>
      <c r="BL430" s="211"/>
    </row>
    <row r="431" spans="3:64">
      <c r="C431" s="204"/>
      <c r="E431" s="210"/>
      <c r="F431" s="204"/>
      <c r="G431" s="211"/>
      <c r="I431" s="204"/>
      <c r="J431" s="211"/>
      <c r="K431" s="211"/>
      <c r="L431" s="204"/>
      <c r="M431" s="211"/>
      <c r="N431" s="211"/>
      <c r="O431" s="211"/>
      <c r="P431" s="211"/>
      <c r="R431" s="204"/>
      <c r="T431" s="204"/>
      <c r="U431" s="204"/>
      <c r="V431" s="211"/>
      <c r="W431" s="211"/>
      <c r="X431" s="204"/>
      <c r="Y431" s="211"/>
      <c r="Z431" s="211"/>
      <c r="AA431" s="204"/>
      <c r="AB431" s="211"/>
      <c r="AC431" s="211"/>
      <c r="AF431" s="211"/>
      <c r="AR431" s="211"/>
      <c r="AS431" s="212"/>
      <c r="AT431" s="211"/>
      <c r="AU431" s="211"/>
      <c r="AV431" s="211"/>
      <c r="AW431" s="211"/>
      <c r="AX431" s="211"/>
      <c r="AY431" s="211"/>
      <c r="BA431" s="211"/>
      <c r="BD431" s="211"/>
      <c r="BE431" s="211"/>
      <c r="BF431" s="211"/>
      <c r="BG431" s="211"/>
      <c r="BH431" s="211"/>
      <c r="BI431" s="211"/>
      <c r="BL431" s="211"/>
    </row>
    <row r="432" spans="3:64">
      <c r="C432" s="204"/>
      <c r="E432" s="210"/>
      <c r="F432" s="204"/>
      <c r="G432" s="211"/>
      <c r="I432" s="204"/>
      <c r="J432" s="211"/>
      <c r="K432" s="211"/>
      <c r="L432" s="204"/>
      <c r="M432" s="211"/>
      <c r="N432" s="211"/>
      <c r="O432" s="211"/>
      <c r="P432" s="211"/>
      <c r="R432" s="204"/>
      <c r="T432" s="204"/>
      <c r="U432" s="204"/>
      <c r="V432" s="211"/>
      <c r="W432" s="211"/>
      <c r="X432" s="204"/>
      <c r="Y432" s="211"/>
      <c r="Z432" s="211"/>
      <c r="AA432" s="204"/>
      <c r="AB432" s="211"/>
      <c r="AC432" s="211"/>
      <c r="AF432" s="211"/>
      <c r="AR432" s="211"/>
      <c r="AS432" s="212"/>
      <c r="AT432" s="211"/>
      <c r="AU432" s="211"/>
      <c r="AV432" s="211"/>
      <c r="AW432" s="211"/>
      <c r="AX432" s="211"/>
      <c r="AY432" s="211"/>
      <c r="BA432" s="211"/>
      <c r="BD432" s="211"/>
      <c r="BE432" s="211"/>
      <c r="BF432" s="211"/>
      <c r="BG432" s="211"/>
      <c r="BH432" s="211"/>
      <c r="BI432" s="211"/>
      <c r="BL432" s="211"/>
    </row>
    <row r="433" spans="3:64">
      <c r="C433" s="204"/>
      <c r="E433" s="210"/>
      <c r="F433" s="204"/>
      <c r="G433" s="211"/>
      <c r="I433" s="204"/>
      <c r="J433" s="211"/>
      <c r="K433" s="211"/>
      <c r="L433" s="204"/>
      <c r="M433" s="211"/>
      <c r="N433" s="211"/>
      <c r="O433" s="211"/>
      <c r="P433" s="211"/>
      <c r="R433" s="204"/>
      <c r="T433" s="204"/>
      <c r="U433" s="204"/>
      <c r="V433" s="211"/>
      <c r="W433" s="211"/>
      <c r="X433" s="204"/>
      <c r="Y433" s="211"/>
      <c r="Z433" s="211"/>
      <c r="AA433" s="204"/>
      <c r="AB433" s="211"/>
      <c r="AC433" s="211"/>
      <c r="AF433" s="211"/>
      <c r="AR433" s="211"/>
      <c r="AS433" s="212"/>
      <c r="AT433" s="211"/>
      <c r="AU433" s="211"/>
      <c r="AV433" s="211"/>
      <c r="AW433" s="211"/>
      <c r="AX433" s="211"/>
      <c r="AY433" s="211"/>
      <c r="BA433" s="211"/>
      <c r="BD433" s="211"/>
      <c r="BE433" s="211"/>
      <c r="BF433" s="211"/>
      <c r="BG433" s="211"/>
      <c r="BH433" s="211"/>
      <c r="BI433" s="211"/>
      <c r="BL433" s="211"/>
    </row>
    <row r="434" spans="3:64">
      <c r="C434" s="204"/>
      <c r="E434" s="210"/>
      <c r="F434" s="204"/>
      <c r="G434" s="211"/>
      <c r="I434" s="204"/>
      <c r="J434" s="211"/>
      <c r="K434" s="211"/>
      <c r="L434" s="204"/>
      <c r="M434" s="211"/>
      <c r="N434" s="211"/>
      <c r="O434" s="211"/>
      <c r="P434" s="211"/>
      <c r="R434" s="204"/>
      <c r="T434" s="204"/>
      <c r="U434" s="204"/>
      <c r="V434" s="211"/>
      <c r="W434" s="211"/>
      <c r="X434" s="204"/>
      <c r="Y434" s="211"/>
      <c r="Z434" s="211"/>
      <c r="AA434" s="204"/>
      <c r="AB434" s="211"/>
      <c r="AC434" s="211"/>
      <c r="AF434" s="211"/>
      <c r="AR434" s="211"/>
      <c r="AS434" s="212"/>
      <c r="AT434" s="211"/>
      <c r="AU434" s="211"/>
      <c r="AV434" s="211"/>
      <c r="AW434" s="211"/>
      <c r="AX434" s="211"/>
      <c r="AY434" s="211"/>
      <c r="BA434" s="211"/>
      <c r="BD434" s="211"/>
      <c r="BE434" s="211"/>
      <c r="BF434" s="211"/>
      <c r="BG434" s="211"/>
      <c r="BH434" s="211"/>
      <c r="BI434" s="211"/>
      <c r="BL434" s="211"/>
    </row>
    <row r="435" spans="3:64">
      <c r="C435" s="204"/>
      <c r="E435" s="210"/>
      <c r="F435" s="204"/>
      <c r="G435" s="211"/>
      <c r="I435" s="204"/>
      <c r="J435" s="211"/>
      <c r="K435" s="211"/>
      <c r="L435" s="204"/>
      <c r="M435" s="211"/>
      <c r="N435" s="211"/>
      <c r="O435" s="211"/>
      <c r="P435" s="211"/>
      <c r="R435" s="204"/>
      <c r="T435" s="204"/>
      <c r="U435" s="204"/>
      <c r="V435" s="211"/>
      <c r="W435" s="211"/>
      <c r="X435" s="204"/>
      <c r="Y435" s="211"/>
      <c r="Z435" s="211"/>
      <c r="AA435" s="204"/>
      <c r="AB435" s="211"/>
      <c r="AC435" s="211"/>
      <c r="AF435" s="211"/>
      <c r="AR435" s="211"/>
      <c r="AS435" s="212"/>
      <c r="AT435" s="211"/>
      <c r="AU435" s="211"/>
      <c r="AV435" s="211"/>
      <c r="AW435" s="211"/>
      <c r="AX435" s="211"/>
      <c r="AY435" s="211"/>
      <c r="BA435" s="211"/>
      <c r="BD435" s="211"/>
      <c r="BE435" s="211"/>
      <c r="BF435" s="211"/>
      <c r="BG435" s="211"/>
      <c r="BH435" s="211"/>
      <c r="BI435" s="211"/>
      <c r="BL435" s="211"/>
    </row>
    <row r="436" spans="3:64">
      <c r="C436" s="204"/>
      <c r="E436" s="210"/>
      <c r="F436" s="204"/>
      <c r="G436" s="211"/>
      <c r="I436" s="204"/>
      <c r="J436" s="211"/>
      <c r="K436" s="211"/>
      <c r="L436" s="204"/>
      <c r="M436" s="211"/>
      <c r="N436" s="211"/>
      <c r="O436" s="211"/>
      <c r="P436" s="211"/>
      <c r="R436" s="204"/>
      <c r="T436" s="204"/>
      <c r="U436" s="204"/>
      <c r="V436" s="211"/>
      <c r="W436" s="211"/>
      <c r="X436" s="204"/>
      <c r="Y436" s="211"/>
      <c r="Z436" s="211"/>
      <c r="AA436" s="204"/>
      <c r="AB436" s="211"/>
      <c r="AC436" s="211"/>
      <c r="AF436" s="211"/>
      <c r="AR436" s="211"/>
      <c r="AS436" s="212"/>
      <c r="AT436" s="211"/>
      <c r="AU436" s="211"/>
      <c r="AV436" s="211"/>
      <c r="AW436" s="211"/>
      <c r="AX436" s="211"/>
      <c r="AY436" s="211"/>
      <c r="BA436" s="211"/>
      <c r="BD436" s="211"/>
      <c r="BE436" s="211"/>
      <c r="BF436" s="211"/>
      <c r="BG436" s="211"/>
      <c r="BH436" s="211"/>
      <c r="BI436" s="211"/>
      <c r="BL436" s="211"/>
    </row>
    <row r="437" spans="3:64">
      <c r="C437" s="204"/>
      <c r="E437" s="210"/>
      <c r="F437" s="204"/>
      <c r="G437" s="211"/>
      <c r="I437" s="204"/>
      <c r="J437" s="211"/>
      <c r="K437" s="211"/>
      <c r="L437" s="204"/>
      <c r="M437" s="211"/>
      <c r="N437" s="211"/>
      <c r="O437" s="211"/>
      <c r="P437" s="211"/>
      <c r="R437" s="204"/>
      <c r="T437" s="204"/>
      <c r="U437" s="204"/>
      <c r="V437" s="211"/>
      <c r="W437" s="211"/>
      <c r="X437" s="204"/>
      <c r="Y437" s="211"/>
      <c r="Z437" s="211"/>
      <c r="AA437" s="204"/>
      <c r="AB437" s="211"/>
      <c r="AC437" s="211"/>
      <c r="AF437" s="211"/>
      <c r="AR437" s="211"/>
      <c r="AS437" s="212"/>
      <c r="AT437" s="211"/>
      <c r="AU437" s="211"/>
      <c r="AV437" s="211"/>
      <c r="AW437" s="211"/>
      <c r="AX437" s="211"/>
      <c r="AY437" s="211"/>
      <c r="BA437" s="211"/>
      <c r="BD437" s="211"/>
      <c r="BE437" s="211"/>
      <c r="BF437" s="211"/>
      <c r="BG437" s="211"/>
      <c r="BH437" s="211"/>
      <c r="BI437" s="211"/>
      <c r="BL437" s="211"/>
    </row>
    <row r="438" spans="3:64">
      <c r="C438" s="204"/>
      <c r="E438" s="210"/>
      <c r="F438" s="204"/>
      <c r="G438" s="211"/>
      <c r="I438" s="204"/>
      <c r="J438" s="211"/>
      <c r="K438" s="211"/>
      <c r="L438" s="204"/>
      <c r="M438" s="211"/>
      <c r="N438" s="211"/>
      <c r="O438" s="211"/>
      <c r="P438" s="211"/>
      <c r="R438" s="204"/>
      <c r="T438" s="204"/>
      <c r="U438" s="204"/>
      <c r="V438" s="211"/>
      <c r="W438" s="211"/>
      <c r="X438" s="204"/>
      <c r="Y438" s="211"/>
      <c r="Z438" s="211"/>
      <c r="AA438" s="204"/>
      <c r="AB438" s="211"/>
      <c r="AC438" s="211"/>
      <c r="AF438" s="211"/>
      <c r="AR438" s="211"/>
      <c r="AS438" s="212"/>
      <c r="AT438" s="211"/>
      <c r="AU438" s="211"/>
      <c r="AV438" s="211"/>
      <c r="AW438" s="211"/>
      <c r="AX438" s="211"/>
      <c r="AY438" s="211"/>
      <c r="BA438" s="211"/>
      <c r="BD438" s="211"/>
      <c r="BE438" s="211"/>
      <c r="BF438" s="211"/>
      <c r="BG438" s="211"/>
      <c r="BH438" s="211"/>
      <c r="BI438" s="211"/>
      <c r="BL438" s="211"/>
    </row>
    <row r="439" spans="3:64">
      <c r="C439" s="204"/>
      <c r="E439" s="210"/>
      <c r="F439" s="204"/>
      <c r="G439" s="211"/>
      <c r="I439" s="204"/>
      <c r="J439" s="211"/>
      <c r="K439" s="211"/>
      <c r="L439" s="204"/>
      <c r="M439" s="211"/>
      <c r="N439" s="211"/>
      <c r="O439" s="211"/>
      <c r="P439" s="211"/>
      <c r="R439" s="204"/>
      <c r="T439" s="204"/>
      <c r="U439" s="204"/>
      <c r="V439" s="211"/>
      <c r="W439" s="211"/>
      <c r="X439" s="204"/>
      <c r="Y439" s="211"/>
      <c r="Z439" s="211"/>
      <c r="AA439" s="204"/>
      <c r="AB439" s="211"/>
      <c r="AC439" s="211"/>
      <c r="AF439" s="211"/>
      <c r="AR439" s="211"/>
      <c r="AS439" s="212"/>
      <c r="AT439" s="211"/>
      <c r="AU439" s="211"/>
      <c r="AV439" s="211"/>
      <c r="AW439" s="211"/>
      <c r="AX439" s="211"/>
      <c r="AY439" s="211"/>
      <c r="BA439" s="211"/>
      <c r="BD439" s="211"/>
      <c r="BE439" s="211"/>
      <c r="BF439" s="211"/>
      <c r="BG439" s="211"/>
      <c r="BH439" s="211"/>
      <c r="BI439" s="211"/>
      <c r="BL439" s="211"/>
    </row>
    <row r="440" spans="3:64">
      <c r="C440" s="204"/>
      <c r="E440" s="210"/>
      <c r="F440" s="204"/>
      <c r="G440" s="211"/>
      <c r="I440" s="204"/>
      <c r="J440" s="211"/>
      <c r="K440" s="211"/>
      <c r="L440" s="204"/>
      <c r="M440" s="211"/>
      <c r="N440" s="211"/>
      <c r="O440" s="211"/>
      <c r="P440" s="211"/>
      <c r="R440" s="204"/>
      <c r="T440" s="204"/>
      <c r="U440" s="204"/>
      <c r="V440" s="211"/>
      <c r="W440" s="211"/>
      <c r="X440" s="204"/>
      <c r="Y440" s="211"/>
      <c r="Z440" s="211"/>
      <c r="AA440" s="204"/>
      <c r="AB440" s="211"/>
      <c r="AC440" s="211"/>
      <c r="AF440" s="211"/>
      <c r="AR440" s="211"/>
      <c r="AS440" s="212"/>
      <c r="AT440" s="211"/>
      <c r="AU440" s="211"/>
      <c r="AV440" s="211"/>
      <c r="AW440" s="211"/>
      <c r="AX440" s="211"/>
      <c r="AY440" s="211"/>
      <c r="BA440" s="211"/>
      <c r="BD440" s="211"/>
      <c r="BE440" s="211"/>
      <c r="BF440" s="211"/>
      <c r="BG440" s="211"/>
      <c r="BH440" s="211"/>
      <c r="BI440" s="211"/>
      <c r="BL440" s="211"/>
    </row>
    <row r="441" spans="3:64">
      <c r="C441" s="204"/>
      <c r="E441" s="210"/>
      <c r="F441" s="204"/>
      <c r="G441" s="211"/>
      <c r="I441" s="204"/>
      <c r="J441" s="211"/>
      <c r="K441" s="211"/>
      <c r="L441" s="204"/>
      <c r="M441" s="211"/>
      <c r="N441" s="211"/>
      <c r="O441" s="211"/>
      <c r="P441" s="211"/>
      <c r="R441" s="204"/>
      <c r="T441" s="204"/>
      <c r="U441" s="204"/>
      <c r="V441" s="211"/>
      <c r="W441" s="211"/>
      <c r="X441" s="204"/>
      <c r="Y441" s="211"/>
      <c r="Z441" s="211"/>
      <c r="AA441" s="204"/>
      <c r="AB441" s="211"/>
      <c r="AC441" s="211"/>
      <c r="AF441" s="211"/>
      <c r="AR441" s="211"/>
      <c r="AS441" s="212"/>
      <c r="AT441" s="211"/>
      <c r="AU441" s="211"/>
      <c r="AV441" s="211"/>
      <c r="AW441" s="211"/>
      <c r="AX441" s="211"/>
      <c r="AY441" s="211"/>
      <c r="BA441" s="211"/>
      <c r="BD441" s="211"/>
      <c r="BE441" s="211"/>
      <c r="BF441" s="211"/>
      <c r="BG441" s="211"/>
      <c r="BH441" s="211"/>
      <c r="BI441" s="211"/>
      <c r="BL441" s="211"/>
    </row>
    <row r="442" spans="3:64">
      <c r="C442" s="204"/>
      <c r="E442" s="210"/>
      <c r="F442" s="204"/>
      <c r="G442" s="211"/>
      <c r="I442" s="204"/>
      <c r="J442" s="211"/>
      <c r="K442" s="211"/>
      <c r="L442" s="204"/>
      <c r="M442" s="211"/>
      <c r="N442" s="211"/>
      <c r="O442" s="211"/>
      <c r="P442" s="211"/>
      <c r="R442" s="204"/>
      <c r="T442" s="204"/>
      <c r="U442" s="204"/>
      <c r="V442" s="211"/>
      <c r="W442" s="211"/>
      <c r="X442" s="204"/>
      <c r="Y442" s="211"/>
      <c r="Z442" s="211"/>
      <c r="AA442" s="204"/>
      <c r="AB442" s="211"/>
      <c r="AC442" s="211"/>
      <c r="AF442" s="211"/>
      <c r="AR442" s="211"/>
      <c r="AS442" s="212"/>
      <c r="AT442" s="211"/>
      <c r="AU442" s="211"/>
      <c r="AV442" s="211"/>
      <c r="AW442" s="211"/>
      <c r="AX442" s="211"/>
      <c r="AY442" s="211"/>
      <c r="BA442" s="211"/>
      <c r="BD442" s="211"/>
      <c r="BE442" s="211"/>
      <c r="BF442" s="211"/>
      <c r="BG442" s="211"/>
      <c r="BH442" s="211"/>
      <c r="BI442" s="211"/>
      <c r="BL442" s="211"/>
    </row>
    <row r="443" spans="3:64">
      <c r="C443" s="204"/>
      <c r="E443" s="210"/>
      <c r="F443" s="204"/>
      <c r="G443" s="211"/>
      <c r="I443" s="204"/>
      <c r="J443" s="211"/>
      <c r="K443" s="211"/>
      <c r="L443" s="204"/>
      <c r="M443" s="211"/>
      <c r="N443" s="211"/>
      <c r="O443" s="211"/>
      <c r="P443" s="211"/>
      <c r="R443" s="204"/>
      <c r="T443" s="204"/>
      <c r="U443" s="204"/>
      <c r="V443" s="211"/>
      <c r="W443" s="211"/>
      <c r="X443" s="204"/>
      <c r="Y443" s="211"/>
      <c r="Z443" s="211"/>
      <c r="AA443" s="204"/>
      <c r="AB443" s="211"/>
      <c r="AC443" s="211"/>
      <c r="AF443" s="211"/>
      <c r="AR443" s="211"/>
      <c r="AS443" s="212"/>
      <c r="AT443" s="211"/>
      <c r="AU443" s="211"/>
      <c r="AV443" s="211"/>
      <c r="AW443" s="211"/>
      <c r="AX443" s="211"/>
      <c r="AY443" s="211"/>
      <c r="BA443" s="211"/>
      <c r="BD443" s="211"/>
      <c r="BE443" s="211"/>
      <c r="BF443" s="211"/>
      <c r="BG443" s="211"/>
      <c r="BH443" s="211"/>
      <c r="BI443" s="211"/>
      <c r="BL443" s="211"/>
    </row>
    <row r="444" spans="3:64">
      <c r="C444" s="204"/>
      <c r="E444" s="210"/>
      <c r="F444" s="204"/>
      <c r="G444" s="211"/>
      <c r="I444" s="204"/>
      <c r="J444" s="211"/>
      <c r="K444" s="211"/>
      <c r="L444" s="204"/>
      <c r="M444" s="211"/>
      <c r="N444" s="211"/>
      <c r="O444" s="211"/>
      <c r="P444" s="211"/>
      <c r="R444" s="204"/>
      <c r="T444" s="204"/>
      <c r="U444" s="204"/>
      <c r="V444" s="211"/>
      <c r="W444" s="211"/>
      <c r="X444" s="204"/>
      <c r="Y444" s="211"/>
      <c r="Z444" s="211"/>
      <c r="AA444" s="204"/>
      <c r="AB444" s="211"/>
      <c r="AC444" s="211"/>
      <c r="AF444" s="211"/>
      <c r="AR444" s="211"/>
      <c r="AS444" s="212"/>
      <c r="AT444" s="211"/>
      <c r="AU444" s="211"/>
      <c r="AV444" s="211"/>
      <c r="AW444" s="211"/>
      <c r="AX444" s="211"/>
      <c r="AY444" s="211"/>
      <c r="BA444" s="211"/>
      <c r="BD444" s="211"/>
      <c r="BE444" s="211"/>
      <c r="BF444" s="211"/>
      <c r="BG444" s="211"/>
      <c r="BH444" s="211"/>
      <c r="BI444" s="211"/>
      <c r="BL444" s="211"/>
    </row>
    <row r="445" spans="3:64">
      <c r="C445" s="204"/>
      <c r="E445" s="210"/>
      <c r="F445" s="204"/>
      <c r="G445" s="211"/>
      <c r="I445" s="204"/>
      <c r="J445" s="211"/>
      <c r="K445" s="211"/>
      <c r="L445" s="204"/>
      <c r="M445" s="211"/>
      <c r="N445" s="211"/>
      <c r="O445" s="211"/>
      <c r="P445" s="211"/>
      <c r="R445" s="204"/>
      <c r="T445" s="204"/>
      <c r="U445" s="204"/>
      <c r="V445" s="211"/>
      <c r="W445" s="211"/>
      <c r="X445" s="204"/>
      <c r="Y445" s="211"/>
      <c r="Z445" s="211"/>
      <c r="AA445" s="204"/>
      <c r="AB445" s="211"/>
      <c r="AC445" s="211"/>
      <c r="AF445" s="211"/>
      <c r="AR445" s="211"/>
      <c r="AS445" s="212"/>
      <c r="AT445" s="211"/>
      <c r="AU445" s="211"/>
      <c r="AV445" s="211"/>
      <c r="AW445" s="211"/>
      <c r="AX445" s="211"/>
      <c r="AY445" s="211"/>
      <c r="BA445" s="211"/>
      <c r="BD445" s="211"/>
      <c r="BE445" s="211"/>
      <c r="BF445" s="211"/>
      <c r="BG445" s="211"/>
      <c r="BH445" s="211"/>
      <c r="BI445" s="211"/>
      <c r="BL445" s="211"/>
    </row>
    <row r="446" spans="3:64">
      <c r="C446" s="204"/>
      <c r="E446" s="210"/>
      <c r="F446" s="204"/>
      <c r="G446" s="211"/>
      <c r="I446" s="204"/>
      <c r="J446" s="211"/>
      <c r="K446" s="211"/>
      <c r="L446" s="204"/>
      <c r="M446" s="211"/>
      <c r="N446" s="211"/>
      <c r="O446" s="211"/>
      <c r="P446" s="211"/>
      <c r="R446" s="204"/>
      <c r="T446" s="204"/>
      <c r="U446" s="204"/>
      <c r="V446" s="211"/>
      <c r="W446" s="211"/>
      <c r="X446" s="204"/>
      <c r="Y446" s="211"/>
      <c r="Z446" s="211"/>
      <c r="AA446" s="204"/>
      <c r="AB446" s="211"/>
      <c r="AC446" s="211"/>
      <c r="AF446" s="211"/>
      <c r="AR446" s="211"/>
      <c r="AS446" s="212"/>
      <c r="AT446" s="211"/>
      <c r="AU446" s="211"/>
      <c r="AV446" s="211"/>
      <c r="AW446" s="211"/>
      <c r="AX446" s="211"/>
      <c r="AY446" s="211"/>
      <c r="BA446" s="211"/>
      <c r="BD446" s="211"/>
      <c r="BE446" s="211"/>
      <c r="BF446" s="211"/>
      <c r="BG446" s="211"/>
      <c r="BH446" s="211"/>
      <c r="BI446" s="211"/>
      <c r="BL446" s="211"/>
    </row>
    <row r="447" spans="3:64">
      <c r="C447" s="204"/>
      <c r="E447" s="210"/>
      <c r="F447" s="204"/>
      <c r="G447" s="211"/>
      <c r="I447" s="204"/>
      <c r="J447" s="211"/>
      <c r="K447" s="211"/>
      <c r="L447" s="204"/>
      <c r="M447" s="211"/>
      <c r="N447" s="211"/>
      <c r="O447" s="211"/>
      <c r="P447" s="211"/>
      <c r="R447" s="204"/>
      <c r="T447" s="204"/>
      <c r="U447" s="204"/>
      <c r="V447" s="211"/>
      <c r="W447" s="211"/>
      <c r="X447" s="204"/>
      <c r="Y447" s="211"/>
      <c r="Z447" s="211"/>
      <c r="AA447" s="204"/>
      <c r="AB447" s="211"/>
      <c r="AC447" s="211"/>
      <c r="AF447" s="211"/>
      <c r="AR447" s="211"/>
      <c r="AS447" s="212"/>
      <c r="AT447" s="211"/>
      <c r="AU447" s="211"/>
      <c r="AV447" s="211"/>
      <c r="AW447" s="211"/>
      <c r="AX447" s="211"/>
      <c r="AY447" s="211"/>
      <c r="BA447" s="211"/>
      <c r="BD447" s="211"/>
      <c r="BE447" s="211"/>
      <c r="BF447" s="211"/>
      <c r="BG447" s="211"/>
      <c r="BH447" s="211"/>
      <c r="BI447" s="211"/>
      <c r="BL447" s="211"/>
    </row>
    <row r="448" spans="3:64">
      <c r="C448" s="204"/>
      <c r="E448" s="210"/>
      <c r="F448" s="204"/>
      <c r="G448" s="211"/>
      <c r="I448" s="204"/>
      <c r="J448" s="211"/>
      <c r="K448" s="211"/>
      <c r="L448" s="204"/>
      <c r="M448" s="211"/>
      <c r="N448" s="211"/>
      <c r="O448" s="211"/>
      <c r="P448" s="211"/>
      <c r="R448" s="204"/>
      <c r="T448" s="204"/>
      <c r="U448" s="204"/>
      <c r="V448" s="211"/>
      <c r="W448" s="211"/>
      <c r="X448" s="204"/>
      <c r="Y448" s="211"/>
      <c r="Z448" s="211"/>
      <c r="AA448" s="204"/>
      <c r="AB448" s="211"/>
      <c r="AC448" s="211"/>
      <c r="AF448" s="211"/>
      <c r="AR448" s="211"/>
      <c r="AS448" s="212"/>
      <c r="AT448" s="211"/>
      <c r="AU448" s="211"/>
      <c r="AV448" s="211"/>
      <c r="AW448" s="211"/>
      <c r="AX448" s="211"/>
      <c r="AY448" s="211"/>
      <c r="BA448" s="211"/>
      <c r="BD448" s="211"/>
      <c r="BE448" s="211"/>
      <c r="BF448" s="211"/>
      <c r="BG448" s="211"/>
      <c r="BH448" s="211"/>
      <c r="BI448" s="211"/>
      <c r="BL448" s="211"/>
    </row>
    <row r="449" spans="3:64">
      <c r="C449" s="204"/>
      <c r="E449" s="210"/>
      <c r="F449" s="204"/>
      <c r="G449" s="211"/>
      <c r="I449" s="204"/>
      <c r="J449" s="211"/>
      <c r="K449" s="211"/>
      <c r="L449" s="204"/>
      <c r="M449" s="211"/>
      <c r="N449" s="211"/>
      <c r="O449" s="211"/>
      <c r="P449" s="211"/>
      <c r="R449" s="204"/>
      <c r="T449" s="204"/>
      <c r="U449" s="204"/>
      <c r="V449" s="211"/>
      <c r="W449" s="211"/>
      <c r="X449" s="204"/>
      <c r="Y449" s="211"/>
      <c r="Z449" s="211"/>
      <c r="AA449" s="204"/>
      <c r="AB449" s="211"/>
      <c r="AC449" s="211"/>
      <c r="AF449" s="211"/>
      <c r="AR449" s="211"/>
      <c r="AS449" s="212"/>
      <c r="AT449" s="211"/>
      <c r="AU449" s="211"/>
      <c r="AV449" s="211"/>
      <c r="AW449" s="211"/>
      <c r="AX449" s="211"/>
      <c r="AY449" s="211"/>
      <c r="BA449" s="211"/>
      <c r="BD449" s="211"/>
      <c r="BE449" s="211"/>
      <c r="BF449" s="211"/>
      <c r="BG449" s="211"/>
      <c r="BH449" s="211"/>
      <c r="BI449" s="211"/>
      <c r="BL449" s="211"/>
    </row>
    <row r="450" spans="3:64">
      <c r="C450" s="204"/>
      <c r="E450" s="210"/>
      <c r="F450" s="204"/>
      <c r="G450" s="211"/>
      <c r="I450" s="204"/>
      <c r="J450" s="211"/>
      <c r="K450" s="211"/>
      <c r="L450" s="204"/>
      <c r="M450" s="211"/>
      <c r="N450" s="211"/>
      <c r="O450" s="211"/>
      <c r="P450" s="211"/>
      <c r="R450" s="204"/>
      <c r="T450" s="204"/>
      <c r="U450" s="204"/>
      <c r="V450" s="211"/>
      <c r="W450" s="211"/>
      <c r="X450" s="204"/>
      <c r="Y450" s="211"/>
      <c r="Z450" s="211"/>
      <c r="AA450" s="204"/>
      <c r="AB450" s="211"/>
      <c r="AC450" s="211"/>
      <c r="AF450" s="211"/>
      <c r="AR450" s="211"/>
      <c r="AS450" s="212"/>
      <c r="AT450" s="211"/>
      <c r="AU450" s="211"/>
      <c r="AV450" s="211"/>
      <c r="AW450" s="211"/>
      <c r="AX450" s="211"/>
      <c r="AY450" s="211"/>
      <c r="BA450" s="211"/>
      <c r="BD450" s="211"/>
      <c r="BE450" s="211"/>
      <c r="BF450" s="211"/>
      <c r="BG450" s="211"/>
      <c r="BH450" s="211"/>
      <c r="BI450" s="211"/>
      <c r="BL450" s="211"/>
    </row>
    <row r="451" spans="3:64">
      <c r="C451" s="204"/>
      <c r="E451" s="210"/>
      <c r="F451" s="204"/>
      <c r="G451" s="211"/>
      <c r="I451" s="204"/>
      <c r="J451" s="211"/>
      <c r="K451" s="211"/>
      <c r="L451" s="204"/>
      <c r="M451" s="211"/>
      <c r="N451" s="211"/>
      <c r="O451" s="211"/>
      <c r="P451" s="211"/>
      <c r="R451" s="204"/>
      <c r="T451" s="204"/>
      <c r="U451" s="204"/>
      <c r="V451" s="211"/>
      <c r="W451" s="211"/>
      <c r="X451" s="204"/>
      <c r="Y451" s="211"/>
      <c r="Z451" s="211"/>
      <c r="AA451" s="204"/>
      <c r="AB451" s="211"/>
      <c r="AC451" s="211"/>
      <c r="AF451" s="211"/>
      <c r="AR451" s="211"/>
      <c r="AS451" s="212"/>
      <c r="AT451" s="211"/>
      <c r="AU451" s="211"/>
      <c r="AV451" s="211"/>
      <c r="AW451" s="211"/>
      <c r="AX451" s="211"/>
      <c r="AY451" s="211"/>
      <c r="BA451" s="211"/>
      <c r="BD451" s="211"/>
      <c r="BE451" s="211"/>
      <c r="BF451" s="211"/>
      <c r="BG451" s="211"/>
      <c r="BH451" s="211"/>
      <c r="BI451" s="211"/>
      <c r="BL451" s="211"/>
    </row>
    <row r="452" spans="3:64">
      <c r="C452" s="204"/>
      <c r="E452" s="210"/>
      <c r="F452" s="204"/>
      <c r="G452" s="211"/>
      <c r="I452" s="204"/>
      <c r="J452" s="211"/>
      <c r="K452" s="211"/>
      <c r="L452" s="204"/>
      <c r="M452" s="211"/>
      <c r="N452" s="211"/>
      <c r="O452" s="211"/>
      <c r="P452" s="211"/>
      <c r="R452" s="204"/>
      <c r="T452" s="204"/>
      <c r="U452" s="204"/>
      <c r="V452" s="211"/>
      <c r="W452" s="211"/>
      <c r="X452" s="204"/>
      <c r="Y452" s="211"/>
      <c r="Z452" s="211"/>
      <c r="AA452" s="204"/>
      <c r="AB452" s="211"/>
      <c r="AC452" s="211"/>
      <c r="AF452" s="211"/>
      <c r="AR452" s="211"/>
      <c r="AS452" s="212"/>
      <c r="AT452" s="211"/>
      <c r="AU452" s="211"/>
      <c r="AV452" s="211"/>
      <c r="AW452" s="211"/>
      <c r="AX452" s="211"/>
      <c r="AY452" s="211"/>
      <c r="BA452" s="211"/>
      <c r="BD452" s="211"/>
      <c r="BE452" s="211"/>
      <c r="BF452" s="211"/>
      <c r="BG452" s="211"/>
      <c r="BH452" s="211"/>
      <c r="BI452" s="211"/>
      <c r="BL452" s="211"/>
    </row>
    <row r="453" spans="3:64">
      <c r="C453" s="204"/>
      <c r="E453" s="210"/>
      <c r="F453" s="204"/>
      <c r="G453" s="211"/>
      <c r="I453" s="204"/>
      <c r="J453" s="211"/>
      <c r="K453" s="211"/>
      <c r="L453" s="204"/>
      <c r="M453" s="211"/>
      <c r="N453" s="211"/>
      <c r="O453" s="211"/>
      <c r="P453" s="211"/>
      <c r="R453" s="204"/>
      <c r="T453" s="204"/>
      <c r="U453" s="204"/>
      <c r="V453" s="211"/>
      <c r="W453" s="211"/>
      <c r="X453" s="204"/>
      <c r="Y453" s="211"/>
      <c r="Z453" s="211"/>
      <c r="AA453" s="204"/>
      <c r="AB453" s="211"/>
      <c r="AC453" s="211"/>
      <c r="AF453" s="211"/>
      <c r="AR453" s="211"/>
      <c r="AS453" s="212"/>
      <c r="AT453" s="211"/>
      <c r="AU453" s="211"/>
      <c r="AV453" s="211"/>
      <c r="AW453" s="211"/>
      <c r="AX453" s="211"/>
      <c r="AY453" s="211"/>
      <c r="BA453" s="211"/>
      <c r="BD453" s="211"/>
      <c r="BE453" s="211"/>
      <c r="BF453" s="211"/>
      <c r="BG453" s="211"/>
      <c r="BH453" s="211"/>
      <c r="BI453" s="211"/>
      <c r="BL453" s="211"/>
    </row>
    <row r="454" spans="3:64">
      <c r="C454" s="204"/>
      <c r="E454" s="210"/>
      <c r="F454" s="204"/>
      <c r="G454" s="211"/>
      <c r="I454" s="204"/>
      <c r="J454" s="211"/>
      <c r="K454" s="211"/>
      <c r="L454" s="204"/>
      <c r="M454" s="211"/>
      <c r="N454" s="211"/>
      <c r="O454" s="211"/>
      <c r="P454" s="211"/>
      <c r="R454" s="204"/>
      <c r="T454" s="204"/>
      <c r="U454" s="204"/>
      <c r="V454" s="211"/>
      <c r="W454" s="211"/>
      <c r="X454" s="204"/>
      <c r="Y454" s="211"/>
      <c r="Z454" s="211"/>
      <c r="AA454" s="204"/>
      <c r="AB454" s="211"/>
      <c r="AC454" s="211"/>
      <c r="AF454" s="211"/>
      <c r="AR454" s="211"/>
      <c r="AS454" s="212"/>
      <c r="AT454" s="211"/>
      <c r="AU454" s="211"/>
      <c r="AV454" s="211"/>
      <c r="AW454" s="211"/>
      <c r="AX454" s="211"/>
      <c r="AY454" s="211"/>
      <c r="BA454" s="211"/>
      <c r="BD454" s="211"/>
      <c r="BE454" s="211"/>
      <c r="BF454" s="211"/>
      <c r="BG454" s="211"/>
      <c r="BH454" s="211"/>
      <c r="BI454" s="211"/>
      <c r="BL454" s="211"/>
    </row>
    <row r="455" spans="3:64">
      <c r="C455" s="204"/>
      <c r="E455" s="210"/>
      <c r="F455" s="204"/>
      <c r="G455" s="211"/>
      <c r="I455" s="204"/>
      <c r="J455" s="211"/>
      <c r="K455" s="211"/>
      <c r="L455" s="204"/>
      <c r="M455" s="211"/>
      <c r="N455" s="211"/>
      <c r="O455" s="211"/>
      <c r="P455" s="211"/>
      <c r="R455" s="204"/>
      <c r="T455" s="204"/>
      <c r="U455" s="204"/>
      <c r="V455" s="211"/>
      <c r="W455" s="211"/>
      <c r="X455" s="204"/>
      <c r="Y455" s="211"/>
      <c r="Z455" s="211"/>
      <c r="AA455" s="204"/>
      <c r="AB455" s="211"/>
      <c r="AC455" s="211"/>
      <c r="AF455" s="211"/>
      <c r="AR455" s="211"/>
      <c r="AS455" s="212"/>
      <c r="AT455" s="211"/>
      <c r="AU455" s="211"/>
      <c r="AV455" s="211"/>
      <c r="AW455" s="211"/>
      <c r="AX455" s="211"/>
      <c r="AY455" s="211"/>
      <c r="BA455" s="211"/>
      <c r="BD455" s="211"/>
      <c r="BE455" s="211"/>
      <c r="BF455" s="211"/>
      <c r="BG455" s="211"/>
      <c r="BH455" s="211"/>
      <c r="BI455" s="211"/>
      <c r="BL455" s="211"/>
    </row>
    <row r="456" spans="3:64">
      <c r="C456" s="204"/>
      <c r="E456" s="210"/>
      <c r="F456" s="204"/>
      <c r="G456" s="211"/>
      <c r="I456" s="204"/>
      <c r="J456" s="211"/>
      <c r="K456" s="211"/>
      <c r="L456" s="204"/>
      <c r="M456" s="211"/>
      <c r="N456" s="211"/>
      <c r="O456" s="211"/>
      <c r="P456" s="211"/>
      <c r="R456" s="204"/>
      <c r="T456" s="204"/>
      <c r="U456" s="204"/>
      <c r="V456" s="211"/>
      <c r="W456" s="211"/>
      <c r="X456" s="204"/>
      <c r="Y456" s="211"/>
      <c r="Z456" s="211"/>
      <c r="AA456" s="204"/>
      <c r="AB456" s="211"/>
      <c r="AC456" s="211"/>
      <c r="AF456" s="211"/>
      <c r="AR456" s="211"/>
      <c r="AS456" s="212"/>
      <c r="AT456" s="211"/>
      <c r="AU456" s="211"/>
      <c r="AV456" s="211"/>
      <c r="AW456" s="211"/>
      <c r="AX456" s="211"/>
      <c r="AY456" s="211"/>
      <c r="BA456" s="211"/>
      <c r="BD456" s="211"/>
      <c r="BE456" s="211"/>
      <c r="BF456" s="211"/>
      <c r="BG456" s="211"/>
      <c r="BH456" s="211"/>
      <c r="BI456" s="211"/>
      <c r="BL456" s="211"/>
    </row>
    <row r="457" spans="3:64">
      <c r="C457" s="204"/>
      <c r="E457" s="210"/>
      <c r="F457" s="204"/>
      <c r="G457" s="211"/>
      <c r="I457" s="204"/>
      <c r="J457" s="211"/>
      <c r="K457" s="211"/>
      <c r="L457" s="204"/>
      <c r="M457" s="211"/>
      <c r="N457" s="211"/>
      <c r="O457" s="211"/>
      <c r="P457" s="211"/>
      <c r="R457" s="204"/>
      <c r="T457" s="204"/>
      <c r="U457" s="204"/>
      <c r="V457" s="211"/>
      <c r="W457" s="211"/>
      <c r="X457" s="204"/>
      <c r="Y457" s="211"/>
      <c r="Z457" s="211"/>
      <c r="AA457" s="204"/>
      <c r="AB457" s="211"/>
      <c r="AC457" s="211"/>
      <c r="AF457" s="211"/>
      <c r="AR457" s="211"/>
      <c r="AS457" s="212"/>
      <c r="AT457" s="211"/>
      <c r="AU457" s="211"/>
      <c r="AV457" s="211"/>
      <c r="AW457" s="211"/>
      <c r="AX457" s="211"/>
      <c r="AY457" s="211"/>
      <c r="BA457" s="211"/>
      <c r="BD457" s="211"/>
      <c r="BE457" s="211"/>
      <c r="BF457" s="211"/>
      <c r="BG457" s="211"/>
      <c r="BH457" s="211"/>
      <c r="BI457" s="211"/>
      <c r="BL457" s="211"/>
    </row>
    <row r="458" spans="3:64">
      <c r="C458" s="204"/>
      <c r="E458" s="210"/>
      <c r="F458" s="204"/>
      <c r="G458" s="211"/>
      <c r="I458" s="204"/>
      <c r="J458" s="211"/>
      <c r="K458" s="211"/>
      <c r="L458" s="204"/>
      <c r="M458" s="211"/>
      <c r="N458" s="211"/>
      <c r="O458" s="211"/>
      <c r="P458" s="211"/>
      <c r="R458" s="204"/>
      <c r="T458" s="204"/>
      <c r="U458" s="204"/>
      <c r="V458" s="211"/>
      <c r="W458" s="211"/>
      <c r="X458" s="204"/>
      <c r="Y458" s="211"/>
      <c r="Z458" s="211"/>
      <c r="AA458" s="204"/>
      <c r="AB458" s="211"/>
      <c r="AC458" s="211"/>
      <c r="AF458" s="211"/>
      <c r="AR458" s="211"/>
      <c r="AS458" s="212"/>
      <c r="AT458" s="211"/>
      <c r="AU458" s="211"/>
      <c r="AV458" s="211"/>
      <c r="AW458" s="211"/>
      <c r="AX458" s="211"/>
      <c r="AY458" s="211"/>
      <c r="BA458" s="211"/>
      <c r="BD458" s="211"/>
      <c r="BE458" s="211"/>
      <c r="BF458" s="211"/>
      <c r="BG458" s="211"/>
      <c r="BH458" s="211"/>
      <c r="BI458" s="211"/>
      <c r="BL458" s="211"/>
    </row>
    <row r="459" spans="3:64">
      <c r="C459" s="204"/>
      <c r="E459" s="210"/>
      <c r="F459" s="204"/>
      <c r="G459" s="211"/>
      <c r="I459" s="204"/>
      <c r="J459" s="211"/>
      <c r="K459" s="211"/>
      <c r="L459" s="204"/>
      <c r="M459" s="211"/>
      <c r="N459" s="211"/>
      <c r="O459" s="211"/>
      <c r="P459" s="211"/>
      <c r="R459" s="204"/>
      <c r="T459" s="204"/>
      <c r="U459" s="204"/>
      <c r="V459" s="211"/>
      <c r="W459" s="211"/>
      <c r="X459" s="204"/>
      <c r="Y459" s="211"/>
      <c r="Z459" s="211"/>
      <c r="AA459" s="204"/>
      <c r="AB459" s="211"/>
      <c r="AC459" s="211"/>
      <c r="AF459" s="211"/>
      <c r="AR459" s="211"/>
      <c r="AS459" s="212"/>
      <c r="AT459" s="211"/>
      <c r="AU459" s="211"/>
      <c r="AV459" s="211"/>
      <c r="AW459" s="211"/>
      <c r="AX459" s="211"/>
      <c r="AY459" s="211"/>
      <c r="BA459" s="211"/>
      <c r="BD459" s="211"/>
      <c r="BE459" s="211"/>
      <c r="BF459" s="211"/>
      <c r="BG459" s="211"/>
      <c r="BH459" s="211"/>
      <c r="BI459" s="211"/>
      <c r="BL459" s="211"/>
    </row>
    <row r="460" spans="3:64">
      <c r="C460" s="204"/>
      <c r="E460" s="210"/>
      <c r="F460" s="204"/>
      <c r="G460" s="211"/>
      <c r="I460" s="204"/>
      <c r="J460" s="211"/>
      <c r="K460" s="211"/>
      <c r="L460" s="204"/>
      <c r="M460" s="211"/>
      <c r="N460" s="211"/>
      <c r="O460" s="211"/>
      <c r="P460" s="211"/>
      <c r="R460" s="204"/>
      <c r="T460" s="204"/>
      <c r="U460" s="204"/>
      <c r="V460" s="211"/>
      <c r="W460" s="211"/>
      <c r="X460" s="204"/>
      <c r="Y460" s="211"/>
      <c r="Z460" s="211"/>
      <c r="AA460" s="204"/>
      <c r="AB460" s="211"/>
      <c r="AC460" s="211"/>
      <c r="AF460" s="211"/>
      <c r="AR460" s="211"/>
      <c r="AS460" s="212"/>
      <c r="AT460" s="211"/>
      <c r="AU460" s="211"/>
      <c r="AV460" s="211"/>
      <c r="AW460" s="211"/>
      <c r="AX460" s="211"/>
      <c r="AY460" s="211"/>
      <c r="BA460" s="211"/>
      <c r="BD460" s="211"/>
      <c r="BE460" s="211"/>
      <c r="BF460" s="211"/>
      <c r="BG460" s="211"/>
      <c r="BH460" s="211"/>
      <c r="BI460" s="211"/>
      <c r="BL460" s="211"/>
    </row>
    <row r="461" spans="3:64">
      <c r="C461" s="204"/>
      <c r="E461" s="210"/>
      <c r="F461" s="204"/>
      <c r="G461" s="211"/>
      <c r="I461" s="204"/>
      <c r="J461" s="211"/>
      <c r="K461" s="211"/>
      <c r="L461" s="204"/>
      <c r="M461" s="211"/>
      <c r="N461" s="211"/>
      <c r="O461" s="211"/>
      <c r="P461" s="211"/>
      <c r="R461" s="204"/>
      <c r="T461" s="204"/>
      <c r="U461" s="204"/>
      <c r="V461" s="211"/>
      <c r="W461" s="211"/>
      <c r="X461" s="204"/>
      <c r="Y461" s="211"/>
      <c r="Z461" s="211"/>
      <c r="AA461" s="204"/>
      <c r="AB461" s="211"/>
      <c r="AC461" s="211"/>
      <c r="AF461" s="211"/>
      <c r="AR461" s="211"/>
      <c r="AS461" s="212"/>
      <c r="AT461" s="211"/>
      <c r="AU461" s="211"/>
      <c r="AV461" s="211"/>
      <c r="AW461" s="211"/>
      <c r="AX461" s="211"/>
      <c r="AY461" s="211"/>
      <c r="BA461" s="211"/>
      <c r="BD461" s="211"/>
      <c r="BE461" s="211"/>
      <c r="BF461" s="211"/>
      <c r="BG461" s="211"/>
      <c r="BH461" s="211"/>
      <c r="BI461" s="211"/>
      <c r="BL461" s="211"/>
    </row>
    <row r="462" spans="3:64">
      <c r="C462" s="204"/>
      <c r="E462" s="210"/>
      <c r="F462" s="204"/>
      <c r="G462" s="211"/>
      <c r="I462" s="204"/>
      <c r="J462" s="211"/>
      <c r="K462" s="211"/>
      <c r="L462" s="204"/>
      <c r="M462" s="211"/>
      <c r="N462" s="211"/>
      <c r="O462" s="211"/>
      <c r="P462" s="211"/>
      <c r="R462" s="204"/>
      <c r="T462" s="204"/>
      <c r="U462" s="204"/>
      <c r="V462" s="211"/>
      <c r="W462" s="211"/>
      <c r="X462" s="204"/>
      <c r="Y462" s="211"/>
      <c r="Z462" s="211"/>
      <c r="AA462" s="204"/>
      <c r="AB462" s="211"/>
      <c r="AC462" s="211"/>
      <c r="AF462" s="211"/>
      <c r="AR462" s="211"/>
      <c r="AS462" s="212"/>
      <c r="AT462" s="211"/>
      <c r="AU462" s="211"/>
      <c r="AV462" s="211"/>
      <c r="AW462" s="211"/>
      <c r="AX462" s="211"/>
      <c r="AY462" s="211"/>
      <c r="BA462" s="211"/>
      <c r="BD462" s="211"/>
      <c r="BE462" s="211"/>
      <c r="BF462" s="211"/>
      <c r="BG462" s="211"/>
      <c r="BH462" s="211"/>
      <c r="BI462" s="211"/>
      <c r="BL462" s="211"/>
    </row>
    <row r="463" spans="3:64">
      <c r="C463" s="204"/>
      <c r="E463" s="210"/>
      <c r="F463" s="204"/>
      <c r="G463" s="211"/>
      <c r="I463" s="204"/>
      <c r="J463" s="211"/>
      <c r="K463" s="211"/>
      <c r="L463" s="204"/>
      <c r="M463" s="211"/>
      <c r="N463" s="211"/>
      <c r="O463" s="211"/>
      <c r="P463" s="211"/>
      <c r="R463" s="204"/>
      <c r="T463" s="204"/>
      <c r="U463" s="204"/>
      <c r="V463" s="211"/>
      <c r="W463" s="211"/>
      <c r="X463" s="204"/>
      <c r="Y463" s="211"/>
      <c r="Z463" s="211"/>
      <c r="AA463" s="204"/>
      <c r="AB463" s="211"/>
      <c r="AC463" s="211"/>
      <c r="AF463" s="211"/>
      <c r="AR463" s="211"/>
      <c r="AS463" s="212"/>
      <c r="AT463" s="211"/>
      <c r="AU463" s="211"/>
      <c r="AV463" s="211"/>
      <c r="AW463" s="211"/>
      <c r="AX463" s="211"/>
      <c r="AY463" s="211"/>
      <c r="BA463" s="211"/>
      <c r="BD463" s="211"/>
      <c r="BE463" s="211"/>
      <c r="BF463" s="211"/>
      <c r="BG463" s="211"/>
      <c r="BH463" s="211"/>
      <c r="BI463" s="211"/>
      <c r="BL463" s="211"/>
    </row>
    <row r="464" spans="3:64">
      <c r="C464" s="204"/>
      <c r="E464" s="210"/>
      <c r="F464" s="204"/>
      <c r="G464" s="211"/>
      <c r="I464" s="204"/>
      <c r="J464" s="211"/>
      <c r="K464" s="211"/>
      <c r="L464" s="204"/>
      <c r="M464" s="211"/>
      <c r="N464" s="211"/>
      <c r="O464" s="211"/>
      <c r="P464" s="211"/>
      <c r="R464" s="204"/>
      <c r="T464" s="204"/>
      <c r="U464" s="204"/>
      <c r="V464" s="211"/>
      <c r="W464" s="211"/>
      <c r="X464" s="204"/>
      <c r="Y464" s="211"/>
      <c r="Z464" s="211"/>
      <c r="AA464" s="204"/>
      <c r="AB464" s="211"/>
      <c r="AC464" s="211"/>
      <c r="AF464" s="211"/>
      <c r="AR464" s="211"/>
      <c r="AS464" s="212"/>
      <c r="AT464" s="211"/>
      <c r="AU464" s="211"/>
      <c r="AV464" s="211"/>
      <c r="AW464" s="211"/>
      <c r="AX464" s="211"/>
      <c r="AY464" s="211"/>
      <c r="BA464" s="211"/>
      <c r="BD464" s="211"/>
      <c r="BE464" s="211"/>
      <c r="BF464" s="211"/>
      <c r="BG464" s="211"/>
      <c r="BH464" s="211"/>
      <c r="BI464" s="211"/>
      <c r="BL464" s="211"/>
    </row>
    <row r="465" spans="3:64">
      <c r="C465" s="204"/>
      <c r="E465" s="210"/>
      <c r="F465" s="204"/>
      <c r="G465" s="211"/>
      <c r="I465" s="204"/>
      <c r="J465" s="211"/>
      <c r="K465" s="211"/>
      <c r="L465" s="204"/>
      <c r="M465" s="211"/>
      <c r="N465" s="211"/>
      <c r="O465" s="211"/>
      <c r="P465" s="211"/>
      <c r="R465" s="204"/>
      <c r="T465" s="204"/>
      <c r="U465" s="204"/>
      <c r="V465" s="211"/>
      <c r="W465" s="211"/>
      <c r="X465" s="204"/>
      <c r="Y465" s="211"/>
      <c r="Z465" s="211"/>
      <c r="AA465" s="204"/>
      <c r="AB465" s="211"/>
      <c r="AC465" s="211"/>
      <c r="AF465" s="211"/>
      <c r="AR465" s="211"/>
      <c r="AS465" s="212"/>
      <c r="AT465" s="211"/>
      <c r="AU465" s="211"/>
      <c r="AV465" s="211"/>
      <c r="AW465" s="211"/>
      <c r="AX465" s="211"/>
      <c r="AY465" s="211"/>
      <c r="BA465" s="211"/>
      <c r="BD465" s="211"/>
      <c r="BE465" s="211"/>
      <c r="BF465" s="211"/>
      <c r="BG465" s="211"/>
      <c r="BH465" s="211"/>
      <c r="BI465" s="211"/>
      <c r="BL465" s="211"/>
    </row>
    <row r="466" spans="3:64">
      <c r="C466" s="204"/>
      <c r="E466" s="210"/>
      <c r="F466" s="204"/>
      <c r="G466" s="211"/>
      <c r="I466" s="204"/>
      <c r="J466" s="211"/>
      <c r="K466" s="211"/>
      <c r="L466" s="204"/>
      <c r="M466" s="211"/>
      <c r="N466" s="211"/>
      <c r="O466" s="211"/>
      <c r="P466" s="211"/>
      <c r="R466" s="204"/>
      <c r="T466" s="204"/>
      <c r="U466" s="204"/>
      <c r="V466" s="211"/>
      <c r="W466" s="211"/>
      <c r="X466" s="204"/>
      <c r="Y466" s="211"/>
      <c r="Z466" s="211"/>
      <c r="AA466" s="204"/>
      <c r="AB466" s="211"/>
      <c r="AC466" s="211"/>
      <c r="AF466" s="211"/>
      <c r="AR466" s="211"/>
      <c r="AS466" s="212"/>
      <c r="AT466" s="211"/>
      <c r="AU466" s="211"/>
      <c r="AV466" s="211"/>
      <c r="AW466" s="211"/>
      <c r="AX466" s="211"/>
      <c r="AY466" s="211"/>
      <c r="BA466" s="211"/>
      <c r="BD466" s="211"/>
      <c r="BE466" s="211"/>
      <c r="BF466" s="211"/>
      <c r="BG466" s="211"/>
      <c r="BH466" s="211"/>
      <c r="BI466" s="211"/>
      <c r="BL466" s="211"/>
    </row>
    <row r="467" spans="3:64">
      <c r="C467" s="204"/>
      <c r="E467" s="210"/>
      <c r="F467" s="204"/>
      <c r="G467" s="211"/>
      <c r="I467" s="204"/>
      <c r="J467" s="211"/>
      <c r="K467" s="211"/>
      <c r="L467" s="204"/>
      <c r="M467" s="211"/>
      <c r="N467" s="211"/>
      <c r="O467" s="211"/>
      <c r="P467" s="211"/>
      <c r="R467" s="204"/>
      <c r="T467" s="204"/>
      <c r="U467" s="204"/>
      <c r="V467" s="211"/>
      <c r="W467" s="211"/>
      <c r="X467" s="204"/>
      <c r="Y467" s="211"/>
      <c r="Z467" s="211"/>
      <c r="AA467" s="204"/>
      <c r="AB467" s="211"/>
      <c r="AC467" s="211"/>
      <c r="AF467" s="211"/>
      <c r="AR467" s="211"/>
      <c r="AS467" s="212"/>
      <c r="AT467" s="211"/>
      <c r="AU467" s="211"/>
      <c r="AV467" s="211"/>
      <c r="AW467" s="211"/>
      <c r="AX467" s="211"/>
      <c r="AY467" s="211"/>
      <c r="BA467" s="211"/>
      <c r="BD467" s="211"/>
      <c r="BE467" s="211"/>
      <c r="BF467" s="211"/>
      <c r="BG467" s="211"/>
      <c r="BH467" s="211"/>
      <c r="BI467" s="211"/>
      <c r="BL467" s="211"/>
    </row>
    <row r="468" spans="3:64">
      <c r="C468" s="204"/>
      <c r="E468" s="210"/>
      <c r="F468" s="204"/>
      <c r="G468" s="211"/>
      <c r="I468" s="204"/>
      <c r="J468" s="211"/>
      <c r="K468" s="211"/>
      <c r="L468" s="204"/>
      <c r="M468" s="211"/>
      <c r="N468" s="211"/>
      <c r="O468" s="211"/>
      <c r="P468" s="211"/>
      <c r="R468" s="204"/>
      <c r="T468" s="204"/>
      <c r="U468" s="204"/>
      <c r="V468" s="211"/>
      <c r="W468" s="211"/>
      <c r="X468" s="204"/>
      <c r="Y468" s="211"/>
      <c r="Z468" s="211"/>
      <c r="AA468" s="204"/>
      <c r="AB468" s="211"/>
      <c r="AC468" s="211"/>
      <c r="AF468" s="211"/>
      <c r="AR468" s="211"/>
      <c r="AS468" s="212"/>
      <c r="AT468" s="211"/>
      <c r="AU468" s="211"/>
      <c r="AV468" s="211"/>
      <c r="AW468" s="211"/>
      <c r="AX468" s="211"/>
      <c r="AY468" s="211"/>
      <c r="BA468" s="211"/>
      <c r="BD468" s="211"/>
      <c r="BE468" s="211"/>
      <c r="BF468" s="211"/>
      <c r="BG468" s="211"/>
      <c r="BH468" s="211"/>
      <c r="BI468" s="211"/>
      <c r="BL468" s="211"/>
    </row>
    <row r="469" spans="3:64">
      <c r="C469" s="204"/>
      <c r="E469" s="210"/>
      <c r="F469" s="204"/>
      <c r="G469" s="211"/>
      <c r="I469" s="204"/>
      <c r="J469" s="211"/>
      <c r="K469" s="211"/>
      <c r="L469" s="204"/>
      <c r="M469" s="211"/>
      <c r="N469" s="211"/>
      <c r="O469" s="211"/>
      <c r="P469" s="211"/>
      <c r="R469" s="204"/>
      <c r="T469" s="204"/>
      <c r="U469" s="204"/>
      <c r="V469" s="211"/>
      <c r="W469" s="211"/>
      <c r="X469" s="204"/>
      <c r="Y469" s="211"/>
      <c r="Z469" s="211"/>
      <c r="AA469" s="204"/>
      <c r="AB469" s="211"/>
      <c r="AC469" s="211"/>
      <c r="AF469" s="211"/>
      <c r="AR469" s="211"/>
      <c r="AS469" s="212"/>
      <c r="AT469" s="211"/>
      <c r="AU469" s="211"/>
      <c r="AV469" s="211"/>
      <c r="AW469" s="211"/>
      <c r="AX469" s="211"/>
      <c r="AY469" s="211"/>
      <c r="BA469" s="211"/>
      <c r="BD469" s="211"/>
      <c r="BE469" s="211"/>
      <c r="BF469" s="211"/>
      <c r="BG469" s="211"/>
      <c r="BH469" s="211"/>
      <c r="BI469" s="211"/>
      <c r="BL469" s="211"/>
    </row>
    <row r="470" spans="3:64">
      <c r="C470" s="204"/>
      <c r="E470" s="210"/>
      <c r="F470" s="204"/>
      <c r="G470" s="211"/>
      <c r="I470" s="204"/>
      <c r="J470" s="211"/>
      <c r="K470" s="211"/>
      <c r="L470" s="204"/>
      <c r="M470" s="211"/>
      <c r="N470" s="211"/>
      <c r="O470" s="211"/>
      <c r="P470" s="211"/>
      <c r="R470" s="204"/>
      <c r="T470" s="204"/>
      <c r="U470" s="204"/>
      <c r="V470" s="211"/>
      <c r="W470" s="211"/>
      <c r="X470" s="204"/>
      <c r="Y470" s="211"/>
      <c r="Z470" s="211"/>
      <c r="AA470" s="204"/>
      <c r="AB470" s="211"/>
      <c r="AC470" s="211"/>
      <c r="AF470" s="211"/>
      <c r="AR470" s="211"/>
      <c r="AS470" s="212"/>
      <c r="AT470" s="211"/>
      <c r="AU470" s="211"/>
      <c r="AV470" s="211"/>
      <c r="AW470" s="211"/>
      <c r="AX470" s="211"/>
      <c r="AY470" s="211"/>
      <c r="BA470" s="211"/>
      <c r="BD470" s="211"/>
      <c r="BE470" s="211"/>
      <c r="BF470" s="211"/>
      <c r="BG470" s="211"/>
      <c r="BH470" s="211"/>
      <c r="BI470" s="211"/>
      <c r="BL470" s="211"/>
    </row>
    <row r="471" spans="3:64">
      <c r="C471" s="204"/>
      <c r="E471" s="210"/>
      <c r="F471" s="204"/>
      <c r="G471" s="211"/>
      <c r="I471" s="204"/>
      <c r="J471" s="211"/>
      <c r="K471" s="211"/>
      <c r="L471" s="204"/>
      <c r="M471" s="211"/>
      <c r="N471" s="211"/>
      <c r="O471" s="211"/>
      <c r="P471" s="211"/>
      <c r="R471" s="204"/>
      <c r="T471" s="204"/>
      <c r="U471" s="204"/>
      <c r="V471" s="211"/>
      <c r="W471" s="211"/>
      <c r="X471" s="204"/>
      <c r="Y471" s="211"/>
      <c r="Z471" s="211"/>
      <c r="AA471" s="204"/>
      <c r="AB471" s="211"/>
      <c r="AC471" s="211"/>
      <c r="AF471" s="211"/>
      <c r="AR471" s="211"/>
      <c r="AS471" s="212"/>
      <c r="AT471" s="211"/>
      <c r="AU471" s="211"/>
      <c r="AV471" s="211"/>
      <c r="AW471" s="211"/>
      <c r="AX471" s="211"/>
      <c r="AY471" s="211"/>
      <c r="BA471" s="211"/>
      <c r="BD471" s="211"/>
      <c r="BE471" s="211"/>
      <c r="BF471" s="211"/>
      <c r="BG471" s="211"/>
      <c r="BH471" s="211"/>
      <c r="BI471" s="211"/>
      <c r="BL471" s="211"/>
    </row>
    <row r="472" spans="3:64">
      <c r="C472" s="204"/>
      <c r="E472" s="210"/>
      <c r="F472" s="204"/>
      <c r="G472" s="211"/>
      <c r="I472" s="204"/>
      <c r="J472" s="211"/>
      <c r="K472" s="211"/>
      <c r="L472" s="204"/>
      <c r="M472" s="211"/>
      <c r="N472" s="211"/>
      <c r="O472" s="211"/>
      <c r="P472" s="211"/>
      <c r="R472" s="204"/>
      <c r="T472" s="204"/>
      <c r="U472" s="204"/>
      <c r="V472" s="211"/>
      <c r="W472" s="211"/>
      <c r="X472" s="204"/>
      <c r="Y472" s="211"/>
      <c r="Z472" s="211"/>
      <c r="AA472" s="204"/>
      <c r="AB472" s="211"/>
      <c r="AC472" s="211"/>
      <c r="AF472" s="211"/>
      <c r="AR472" s="211"/>
      <c r="AS472" s="212"/>
      <c r="AT472" s="211"/>
      <c r="AU472" s="211"/>
      <c r="AV472" s="211"/>
      <c r="AW472" s="211"/>
      <c r="AX472" s="211"/>
      <c r="AY472" s="211"/>
      <c r="BA472" s="211"/>
      <c r="BD472" s="211"/>
      <c r="BE472" s="211"/>
      <c r="BF472" s="211"/>
      <c r="BG472" s="211"/>
      <c r="BH472" s="211"/>
      <c r="BI472" s="211"/>
      <c r="BL472" s="211"/>
    </row>
    <row r="473" spans="3:64">
      <c r="C473" s="204"/>
      <c r="E473" s="210"/>
      <c r="F473" s="204"/>
      <c r="G473" s="211"/>
      <c r="I473" s="204"/>
      <c r="J473" s="211"/>
      <c r="K473" s="211"/>
      <c r="L473" s="204"/>
      <c r="M473" s="211"/>
      <c r="N473" s="211"/>
      <c r="O473" s="211"/>
      <c r="P473" s="211"/>
      <c r="R473" s="204"/>
      <c r="T473" s="204"/>
      <c r="U473" s="204"/>
      <c r="V473" s="211"/>
      <c r="W473" s="211"/>
      <c r="X473" s="204"/>
      <c r="Y473" s="211"/>
      <c r="Z473" s="211"/>
      <c r="AA473" s="204"/>
      <c r="AB473" s="211"/>
      <c r="AC473" s="211"/>
      <c r="AF473" s="211"/>
      <c r="AR473" s="211"/>
      <c r="AS473" s="212"/>
      <c r="AT473" s="211"/>
      <c r="AU473" s="211"/>
      <c r="AV473" s="211"/>
      <c r="AW473" s="211"/>
      <c r="AX473" s="211"/>
      <c r="AY473" s="211"/>
      <c r="BA473" s="211"/>
      <c r="BD473" s="211"/>
      <c r="BE473" s="211"/>
      <c r="BF473" s="211"/>
      <c r="BG473" s="211"/>
      <c r="BH473" s="211"/>
      <c r="BI473" s="211"/>
      <c r="BL473" s="211"/>
    </row>
    <row r="474" spans="3:64">
      <c r="C474" s="204"/>
      <c r="E474" s="210"/>
      <c r="F474" s="204"/>
      <c r="G474" s="211"/>
      <c r="I474" s="204"/>
      <c r="J474" s="211"/>
      <c r="K474" s="211"/>
      <c r="L474" s="204"/>
      <c r="M474" s="211"/>
      <c r="N474" s="211"/>
      <c r="O474" s="211"/>
      <c r="P474" s="211"/>
      <c r="R474" s="204"/>
      <c r="T474" s="204"/>
      <c r="U474" s="204"/>
      <c r="V474" s="211"/>
      <c r="W474" s="211"/>
      <c r="X474" s="204"/>
      <c r="Y474" s="211"/>
      <c r="Z474" s="211"/>
      <c r="AA474" s="204"/>
      <c r="AB474" s="211"/>
      <c r="AC474" s="211"/>
      <c r="AF474" s="211"/>
      <c r="AR474" s="211"/>
      <c r="AS474" s="212"/>
      <c r="AT474" s="211"/>
      <c r="AU474" s="211"/>
      <c r="AV474" s="211"/>
      <c r="AW474" s="211"/>
      <c r="AX474" s="211"/>
      <c r="AY474" s="211"/>
      <c r="BA474" s="211"/>
      <c r="BD474" s="211"/>
      <c r="BE474" s="211"/>
      <c r="BF474" s="211"/>
      <c r="BG474" s="211"/>
      <c r="BH474" s="211"/>
      <c r="BI474" s="211"/>
      <c r="BL474" s="211"/>
    </row>
    <row r="475" spans="3:64">
      <c r="C475" s="204"/>
      <c r="E475" s="210"/>
      <c r="F475" s="204"/>
      <c r="G475" s="211"/>
      <c r="I475" s="204"/>
      <c r="J475" s="211"/>
      <c r="K475" s="211"/>
      <c r="L475" s="204"/>
      <c r="M475" s="211"/>
      <c r="N475" s="211"/>
      <c r="O475" s="211"/>
      <c r="P475" s="211"/>
      <c r="R475" s="204"/>
      <c r="T475" s="204"/>
      <c r="U475" s="204"/>
      <c r="V475" s="211"/>
      <c r="W475" s="211"/>
      <c r="X475" s="204"/>
      <c r="Y475" s="211"/>
      <c r="Z475" s="211"/>
      <c r="AA475" s="204"/>
      <c r="AB475" s="211"/>
      <c r="AC475" s="211"/>
      <c r="AF475" s="211"/>
      <c r="AR475" s="211"/>
      <c r="AS475" s="212"/>
      <c r="AT475" s="211"/>
      <c r="AU475" s="211"/>
      <c r="AV475" s="211"/>
      <c r="AW475" s="211"/>
      <c r="AX475" s="211"/>
      <c r="AY475" s="211"/>
      <c r="BA475" s="211"/>
      <c r="BD475" s="211"/>
      <c r="BE475" s="211"/>
      <c r="BF475" s="211"/>
      <c r="BG475" s="211"/>
      <c r="BH475" s="211"/>
      <c r="BI475" s="211"/>
      <c r="BL475" s="211"/>
    </row>
    <row r="476" spans="3:64">
      <c r="C476" s="204"/>
      <c r="E476" s="210"/>
      <c r="F476" s="204"/>
      <c r="G476" s="211"/>
      <c r="I476" s="204"/>
      <c r="J476" s="211"/>
      <c r="K476" s="211"/>
      <c r="L476" s="204"/>
      <c r="M476" s="211"/>
      <c r="N476" s="211"/>
      <c r="O476" s="211"/>
      <c r="P476" s="211"/>
      <c r="R476" s="204"/>
      <c r="T476" s="204"/>
      <c r="U476" s="204"/>
      <c r="V476" s="211"/>
      <c r="W476" s="211"/>
      <c r="X476" s="204"/>
      <c r="Y476" s="211"/>
      <c r="Z476" s="211"/>
      <c r="AA476" s="204"/>
      <c r="AB476" s="211"/>
      <c r="AC476" s="211"/>
      <c r="AF476" s="211"/>
      <c r="AR476" s="211"/>
      <c r="AS476" s="212"/>
      <c r="AT476" s="211"/>
      <c r="AU476" s="211"/>
      <c r="AV476" s="211"/>
      <c r="AW476" s="211"/>
      <c r="AX476" s="211"/>
      <c r="AY476" s="211"/>
      <c r="BA476" s="211"/>
      <c r="BD476" s="211"/>
      <c r="BE476" s="211"/>
      <c r="BF476" s="211"/>
      <c r="BG476" s="211"/>
      <c r="BH476" s="211"/>
      <c r="BI476" s="211"/>
      <c r="BL476" s="211"/>
    </row>
  </sheetData>
  <dataConsolidate/>
  <mergeCells count="6">
    <mergeCell ref="AA21:AC21"/>
    <mergeCell ref="I21:K21"/>
    <mergeCell ref="L21:N21"/>
    <mergeCell ref="F21:H21"/>
    <mergeCell ref="U21:W21"/>
    <mergeCell ref="X21:Z21"/>
  </mergeCells>
  <phoneticPr fontId="4"/>
  <printOptions horizontalCentered="1"/>
  <pageMargins left="0.39370078740157483" right="0.39370078740157483" top="0.59055118110236227" bottom="0.43307086614173229" header="0.43307086614173229" footer="0.43307086614173229"/>
  <pageSetup paperSize="9" scale="40" fitToHeight="0" orientation="landscape" horizontalDpi="4294967292" verticalDpi="4294967292" r:id="rId1"/>
  <headerFooter alignWithMargins="0">
    <oddHeader>&amp;R&amp;K000000&amp;D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48"/>
  <sheetViews>
    <sheetView workbookViewId="0">
      <selection activeCell="G3" sqref="G3"/>
    </sheetView>
  </sheetViews>
  <sheetFormatPr baseColWidth="10" defaultColWidth="11.42578125" defaultRowHeight="12.75"/>
  <cols>
    <col min="2" max="2" width="11.42578125" style="2" customWidth="1"/>
    <col min="9" max="9" width="24.85546875" bestFit="1" customWidth="1"/>
  </cols>
  <sheetData>
    <row r="1" spans="1:10">
      <c r="A1" t="s">
        <v>91</v>
      </c>
      <c r="B1" s="2" t="s">
        <v>92</v>
      </c>
      <c r="C1" t="s">
        <v>93</v>
      </c>
      <c r="D1" t="s">
        <v>94</v>
      </c>
      <c r="E1" t="s">
        <v>95</v>
      </c>
      <c r="F1" t="s">
        <v>96</v>
      </c>
      <c r="G1" t="s">
        <v>97</v>
      </c>
      <c r="H1" s="1" t="s">
        <v>98</v>
      </c>
      <c r="I1" t="s">
        <v>99</v>
      </c>
      <c r="J1" t="s">
        <v>100</v>
      </c>
    </row>
    <row r="2" spans="1:10" ht="12" customHeight="1">
      <c r="A2">
        <f>+gdlivre2022!A2</f>
        <v>0</v>
      </c>
      <c r="B2" s="3">
        <f>+gdlivre2022!B2</f>
        <v>0</v>
      </c>
      <c r="C2">
        <f>+gdlivre2022!C2</f>
        <v>0</v>
      </c>
      <c r="D2">
        <f>+gdlivre2022!D2</f>
        <v>0</v>
      </c>
      <c r="E2">
        <f>+gdlivre2022!E2</f>
        <v>0</v>
      </c>
      <c r="F2">
        <f>+gdlivre2022!F2</f>
        <v>0</v>
      </c>
      <c r="G2" t="str">
        <f>LEFT(F2,6)</f>
        <v>0</v>
      </c>
      <c r="H2" s="1">
        <f>+gdlivre2022!G2-gdlivre2022!H2</f>
        <v>0</v>
      </c>
      <c r="I2">
        <f>+gdlivre2022!O2</f>
        <v>0</v>
      </c>
      <c r="J2" t="str">
        <f>LEFT(G2,1)</f>
        <v>0</v>
      </c>
    </row>
    <row r="3" spans="1:10" ht="12" customHeight="1">
      <c r="A3">
        <f>+gdlivre2022!A3</f>
        <v>0</v>
      </c>
      <c r="B3" s="3">
        <f>+gdlivre2022!B3</f>
        <v>0</v>
      </c>
      <c r="C3">
        <f>+gdlivre2022!C3</f>
        <v>0</v>
      </c>
      <c r="D3">
        <f>+gdlivre2022!D3</f>
        <v>0</v>
      </c>
      <c r="E3">
        <f>+gdlivre2022!E3</f>
        <v>0</v>
      </c>
      <c r="F3">
        <f>+gdlivre2022!F3</f>
        <v>0</v>
      </c>
      <c r="G3" t="str">
        <f t="shared" ref="G3:G40" si="0">LEFT(F3,6)</f>
        <v>0</v>
      </c>
      <c r="H3" s="1">
        <f>+gdlivre2022!G3-gdlivre2022!H3</f>
        <v>0</v>
      </c>
      <c r="I3">
        <f>+gdlivre2022!O3</f>
        <v>0</v>
      </c>
      <c r="J3" t="str">
        <f t="shared" ref="J3:J40" si="1">LEFT(G3,1)</f>
        <v>0</v>
      </c>
    </row>
    <row r="4" spans="1:10" ht="12" customHeight="1">
      <c r="A4">
        <f>+gdlivre2022!A4</f>
        <v>0</v>
      </c>
      <c r="B4" s="3">
        <f>+gdlivre2022!B4</f>
        <v>0</v>
      </c>
      <c r="C4">
        <f>+gdlivre2022!C4</f>
        <v>0</v>
      </c>
      <c r="D4">
        <f>+gdlivre2022!D4</f>
        <v>0</v>
      </c>
      <c r="E4">
        <f>+gdlivre2022!E4</f>
        <v>0</v>
      </c>
      <c r="F4">
        <f>+gdlivre2022!F4</f>
        <v>0</v>
      </c>
      <c r="G4" t="str">
        <f t="shared" si="0"/>
        <v>0</v>
      </c>
      <c r="H4" s="1">
        <f>+gdlivre2022!G4-gdlivre2022!H4</f>
        <v>0</v>
      </c>
      <c r="I4">
        <f>+gdlivre2022!O4</f>
        <v>0</v>
      </c>
      <c r="J4" t="str">
        <f t="shared" si="1"/>
        <v>0</v>
      </c>
    </row>
    <row r="5" spans="1:10" ht="12" customHeight="1">
      <c r="A5">
        <f>+gdlivre2022!A5</f>
        <v>0</v>
      </c>
      <c r="B5" s="3">
        <f>+gdlivre2022!B5</f>
        <v>0</v>
      </c>
      <c r="C5">
        <f>+gdlivre2022!C5</f>
        <v>0</v>
      </c>
      <c r="D5">
        <f>+gdlivre2022!D5</f>
        <v>0</v>
      </c>
      <c r="E5">
        <f>+gdlivre2022!E5</f>
        <v>0</v>
      </c>
      <c r="F5">
        <f>+gdlivre2022!F5</f>
        <v>0</v>
      </c>
      <c r="G5" t="str">
        <f t="shared" si="0"/>
        <v>0</v>
      </c>
      <c r="H5" s="1">
        <f>+gdlivre2022!G5-gdlivre2022!H5</f>
        <v>0</v>
      </c>
      <c r="I5">
        <f>+gdlivre2022!O5</f>
        <v>0</v>
      </c>
      <c r="J5" t="str">
        <f t="shared" si="1"/>
        <v>0</v>
      </c>
    </row>
    <row r="6" spans="1:10" ht="12" customHeight="1">
      <c r="A6">
        <f>+gdlivre2022!A6</f>
        <v>0</v>
      </c>
      <c r="B6" s="3">
        <f>+gdlivre2022!B6</f>
        <v>0</v>
      </c>
      <c r="C6">
        <f>+gdlivre2022!C6</f>
        <v>0</v>
      </c>
      <c r="D6">
        <f>+gdlivre2022!D6</f>
        <v>0</v>
      </c>
      <c r="E6">
        <f>+gdlivre2022!E6</f>
        <v>0</v>
      </c>
      <c r="F6">
        <f>+gdlivre2022!F6</f>
        <v>0</v>
      </c>
      <c r="G6" t="str">
        <f t="shared" si="0"/>
        <v>0</v>
      </c>
      <c r="H6" s="1">
        <f>+gdlivre2022!G6-gdlivre2022!H6</f>
        <v>0</v>
      </c>
      <c r="I6">
        <f>+gdlivre2022!O6</f>
        <v>0</v>
      </c>
      <c r="J6" t="str">
        <f t="shared" si="1"/>
        <v>0</v>
      </c>
    </row>
    <row r="7" spans="1:10" ht="12" customHeight="1">
      <c r="A7">
        <f>+gdlivre2022!A7</f>
        <v>0</v>
      </c>
      <c r="B7" s="3">
        <f>+gdlivre2022!B7</f>
        <v>0</v>
      </c>
      <c r="C7">
        <f>+gdlivre2022!C7</f>
        <v>0</v>
      </c>
      <c r="D7">
        <f>+gdlivre2022!D7</f>
        <v>0</v>
      </c>
      <c r="E7">
        <f>+gdlivre2022!E7</f>
        <v>0</v>
      </c>
      <c r="F7">
        <f>+gdlivre2022!F7</f>
        <v>0</v>
      </c>
      <c r="G7" t="str">
        <f t="shared" si="0"/>
        <v>0</v>
      </c>
      <c r="H7" s="1">
        <f>+gdlivre2022!G7-gdlivre2022!H7</f>
        <v>0</v>
      </c>
      <c r="I7">
        <f>+gdlivre2022!O7</f>
        <v>0</v>
      </c>
      <c r="J7" t="str">
        <f t="shared" si="1"/>
        <v>0</v>
      </c>
    </row>
    <row r="8" spans="1:10" ht="12" customHeight="1">
      <c r="A8">
        <f>+gdlivre2022!A8</f>
        <v>0</v>
      </c>
      <c r="B8" s="3">
        <f>+gdlivre2022!B8</f>
        <v>0</v>
      </c>
      <c r="C8">
        <f>+gdlivre2022!C8</f>
        <v>0</v>
      </c>
      <c r="D8">
        <f>+gdlivre2022!D8</f>
        <v>0</v>
      </c>
      <c r="E8">
        <f>+gdlivre2022!E8</f>
        <v>0</v>
      </c>
      <c r="F8">
        <f>+gdlivre2022!F8</f>
        <v>0</v>
      </c>
      <c r="G8" t="str">
        <f t="shared" si="0"/>
        <v>0</v>
      </c>
      <c r="H8" s="1">
        <f>+gdlivre2022!G8-gdlivre2022!H8</f>
        <v>0</v>
      </c>
      <c r="I8">
        <f>+gdlivre2022!O8</f>
        <v>0</v>
      </c>
      <c r="J8" t="str">
        <f t="shared" si="1"/>
        <v>0</v>
      </c>
    </row>
    <row r="9" spans="1:10" ht="12" customHeight="1">
      <c r="A9">
        <f>+gdlivre2022!A9</f>
        <v>0</v>
      </c>
      <c r="B9" s="3">
        <f>+gdlivre2022!B9</f>
        <v>0</v>
      </c>
      <c r="C9">
        <f>+gdlivre2022!C9</f>
        <v>0</v>
      </c>
      <c r="D9">
        <f>+gdlivre2022!D9</f>
        <v>0</v>
      </c>
      <c r="E9">
        <f>+gdlivre2022!E9</f>
        <v>0</v>
      </c>
      <c r="F9">
        <f>+gdlivre2022!F9</f>
        <v>0</v>
      </c>
      <c r="G9" t="str">
        <f t="shared" si="0"/>
        <v>0</v>
      </c>
      <c r="H9" s="1">
        <f>+gdlivre2022!G9-gdlivre2022!H9</f>
        <v>0</v>
      </c>
      <c r="I9">
        <f>+gdlivre2022!O9</f>
        <v>0</v>
      </c>
      <c r="J9" t="str">
        <f t="shared" si="1"/>
        <v>0</v>
      </c>
    </row>
    <row r="10" spans="1:10" ht="12" customHeight="1">
      <c r="A10">
        <f>+gdlivre2022!A10</f>
        <v>0</v>
      </c>
      <c r="B10" s="3">
        <f>+gdlivre2022!B10</f>
        <v>0</v>
      </c>
      <c r="C10">
        <f>+gdlivre2022!C10</f>
        <v>0</v>
      </c>
      <c r="D10">
        <f>+gdlivre2022!D10</f>
        <v>0</v>
      </c>
      <c r="E10">
        <f>+gdlivre2022!E10</f>
        <v>0</v>
      </c>
      <c r="F10">
        <f>+gdlivre2022!F10</f>
        <v>0</v>
      </c>
      <c r="G10" t="str">
        <f t="shared" si="0"/>
        <v>0</v>
      </c>
      <c r="H10" s="1">
        <f>+gdlivre2022!G10-gdlivre2022!H10</f>
        <v>0</v>
      </c>
      <c r="I10">
        <f>+gdlivre2022!O10</f>
        <v>0</v>
      </c>
      <c r="J10" t="str">
        <f t="shared" si="1"/>
        <v>0</v>
      </c>
    </row>
    <row r="11" spans="1:10" ht="12" customHeight="1">
      <c r="A11">
        <f>+gdlivre2022!A11</f>
        <v>0</v>
      </c>
      <c r="B11" s="3">
        <f>+gdlivre2022!B11</f>
        <v>0</v>
      </c>
      <c r="C11">
        <f>+gdlivre2022!C11</f>
        <v>0</v>
      </c>
      <c r="D11">
        <f>+gdlivre2022!D11</f>
        <v>0</v>
      </c>
      <c r="E11">
        <f>+gdlivre2022!E11</f>
        <v>0</v>
      </c>
      <c r="F11">
        <f>+gdlivre2022!F11</f>
        <v>0</v>
      </c>
      <c r="G11" t="str">
        <f t="shared" si="0"/>
        <v>0</v>
      </c>
      <c r="H11" s="1">
        <f>+gdlivre2022!G11-gdlivre2022!H11</f>
        <v>0</v>
      </c>
      <c r="I11">
        <f>+gdlivre2022!O11</f>
        <v>0</v>
      </c>
      <c r="J11" t="str">
        <f t="shared" si="1"/>
        <v>0</v>
      </c>
    </row>
    <row r="12" spans="1:10" ht="12" customHeight="1">
      <c r="A12">
        <f>+gdlivre2022!A12</f>
        <v>0</v>
      </c>
      <c r="B12" s="3">
        <f>+gdlivre2022!B12</f>
        <v>0</v>
      </c>
      <c r="C12">
        <f>+gdlivre2022!C12</f>
        <v>0</v>
      </c>
      <c r="D12">
        <f>+gdlivre2022!D12</f>
        <v>0</v>
      </c>
      <c r="E12">
        <f>+gdlivre2022!E12</f>
        <v>0</v>
      </c>
      <c r="F12">
        <f>+gdlivre2022!F12</f>
        <v>0</v>
      </c>
      <c r="G12" t="str">
        <f t="shared" si="0"/>
        <v>0</v>
      </c>
      <c r="H12" s="1">
        <f>+gdlivre2022!G12-gdlivre2022!H12</f>
        <v>0</v>
      </c>
      <c r="I12">
        <f>+gdlivre2022!O12</f>
        <v>0</v>
      </c>
      <c r="J12" t="str">
        <f t="shared" si="1"/>
        <v>0</v>
      </c>
    </row>
    <row r="13" spans="1:10" ht="12" customHeight="1">
      <c r="A13">
        <f>+gdlivre2022!A13</f>
        <v>0</v>
      </c>
      <c r="B13" s="3">
        <f>+gdlivre2022!B13</f>
        <v>0</v>
      </c>
      <c r="C13">
        <f>+gdlivre2022!C13</f>
        <v>0</v>
      </c>
      <c r="D13">
        <f>+gdlivre2022!D13</f>
        <v>0</v>
      </c>
      <c r="E13">
        <f>+gdlivre2022!E13</f>
        <v>0</v>
      </c>
      <c r="F13">
        <f>+gdlivre2022!F13</f>
        <v>0</v>
      </c>
      <c r="G13" t="str">
        <f t="shared" si="0"/>
        <v>0</v>
      </c>
      <c r="H13" s="1">
        <f>+gdlivre2022!G13-gdlivre2022!H13</f>
        <v>0</v>
      </c>
      <c r="I13">
        <f>+gdlivre2022!O13</f>
        <v>0</v>
      </c>
      <c r="J13" t="str">
        <f t="shared" si="1"/>
        <v>0</v>
      </c>
    </row>
    <row r="14" spans="1:10" ht="12" customHeight="1">
      <c r="A14">
        <f>+gdlivre2022!A14</f>
        <v>0</v>
      </c>
      <c r="B14" s="3">
        <f>+gdlivre2022!B14</f>
        <v>0</v>
      </c>
      <c r="C14">
        <f>+gdlivre2022!C14</f>
        <v>0</v>
      </c>
      <c r="D14">
        <f>+gdlivre2022!D14</f>
        <v>0</v>
      </c>
      <c r="E14">
        <f>+gdlivre2022!E14</f>
        <v>0</v>
      </c>
      <c r="F14">
        <f>+gdlivre2022!F14</f>
        <v>0</v>
      </c>
      <c r="G14" t="str">
        <f t="shared" si="0"/>
        <v>0</v>
      </c>
      <c r="H14" s="1">
        <f>+gdlivre2022!G14-gdlivre2022!H14</f>
        <v>0</v>
      </c>
      <c r="I14">
        <f>+gdlivre2022!O14</f>
        <v>0</v>
      </c>
      <c r="J14" t="str">
        <f t="shared" si="1"/>
        <v>0</v>
      </c>
    </row>
    <row r="15" spans="1:10" ht="12" customHeight="1">
      <c r="A15">
        <f>+gdlivre2022!A15</f>
        <v>0</v>
      </c>
      <c r="B15" s="3">
        <f>+gdlivre2022!B15</f>
        <v>0</v>
      </c>
      <c r="C15">
        <f>+gdlivre2022!C15</f>
        <v>0</v>
      </c>
      <c r="D15">
        <f>+gdlivre2022!D15</f>
        <v>0</v>
      </c>
      <c r="E15">
        <f>+gdlivre2022!E15</f>
        <v>0</v>
      </c>
      <c r="F15">
        <f>+gdlivre2022!F15</f>
        <v>0</v>
      </c>
      <c r="G15" t="str">
        <f t="shared" si="0"/>
        <v>0</v>
      </c>
      <c r="H15" s="1">
        <f>+gdlivre2022!G15-gdlivre2022!H15</f>
        <v>0</v>
      </c>
      <c r="I15">
        <f>+gdlivre2022!O15</f>
        <v>0</v>
      </c>
      <c r="J15" t="str">
        <f t="shared" si="1"/>
        <v>0</v>
      </c>
    </row>
    <row r="16" spans="1:10" ht="12" customHeight="1">
      <c r="A16">
        <f>+gdlivre2022!A16</f>
        <v>0</v>
      </c>
      <c r="B16" s="3">
        <f>+gdlivre2022!B16</f>
        <v>0</v>
      </c>
      <c r="C16">
        <f>+gdlivre2022!C16</f>
        <v>0</v>
      </c>
      <c r="D16">
        <f>+gdlivre2022!D16</f>
        <v>0</v>
      </c>
      <c r="E16">
        <f>+gdlivre2022!E16</f>
        <v>0</v>
      </c>
      <c r="F16">
        <f>+gdlivre2022!F16</f>
        <v>0</v>
      </c>
      <c r="G16" t="str">
        <f t="shared" si="0"/>
        <v>0</v>
      </c>
      <c r="H16" s="1">
        <f>+gdlivre2022!G16-gdlivre2022!H16</f>
        <v>0</v>
      </c>
      <c r="I16">
        <f>+gdlivre2022!O16</f>
        <v>0</v>
      </c>
      <c r="J16" t="str">
        <f t="shared" si="1"/>
        <v>0</v>
      </c>
    </row>
    <row r="17" spans="1:10" ht="12" customHeight="1">
      <c r="A17">
        <f>+gdlivre2022!A17</f>
        <v>0</v>
      </c>
      <c r="B17" s="3">
        <f>+gdlivre2022!B17</f>
        <v>0</v>
      </c>
      <c r="C17">
        <f>+gdlivre2022!C17</f>
        <v>0</v>
      </c>
      <c r="D17">
        <f>+gdlivre2022!D17</f>
        <v>0</v>
      </c>
      <c r="E17">
        <f>+gdlivre2022!E17</f>
        <v>0</v>
      </c>
      <c r="F17">
        <f>+gdlivre2022!F17</f>
        <v>0</v>
      </c>
      <c r="G17" t="str">
        <f t="shared" si="0"/>
        <v>0</v>
      </c>
      <c r="H17" s="1">
        <f>+gdlivre2022!G17-gdlivre2022!H17</f>
        <v>0</v>
      </c>
      <c r="I17">
        <f>+gdlivre2022!O17</f>
        <v>0</v>
      </c>
      <c r="J17" t="str">
        <f t="shared" si="1"/>
        <v>0</v>
      </c>
    </row>
    <row r="18" spans="1:10" ht="12" customHeight="1">
      <c r="A18">
        <f>+gdlivre2022!A18</f>
        <v>0</v>
      </c>
      <c r="B18" s="3">
        <f>+gdlivre2022!B18</f>
        <v>0</v>
      </c>
      <c r="C18">
        <f>+gdlivre2022!C18</f>
        <v>0</v>
      </c>
      <c r="D18">
        <f>+gdlivre2022!D18</f>
        <v>0</v>
      </c>
      <c r="E18">
        <f>+gdlivre2022!E18</f>
        <v>0</v>
      </c>
      <c r="F18">
        <f>+gdlivre2022!F18</f>
        <v>0</v>
      </c>
      <c r="G18" t="str">
        <f t="shared" si="0"/>
        <v>0</v>
      </c>
      <c r="H18" s="1">
        <f>+gdlivre2022!G18-gdlivre2022!H18</f>
        <v>0</v>
      </c>
      <c r="I18">
        <f>+gdlivre2022!O18</f>
        <v>0</v>
      </c>
      <c r="J18" t="str">
        <f t="shared" si="1"/>
        <v>0</v>
      </c>
    </row>
    <row r="19" spans="1:10" ht="12" customHeight="1">
      <c r="A19">
        <f>+gdlivre2022!A19</f>
        <v>0</v>
      </c>
      <c r="B19" s="3">
        <f>+gdlivre2022!B19</f>
        <v>0</v>
      </c>
      <c r="C19">
        <f>+gdlivre2022!C19</f>
        <v>0</v>
      </c>
      <c r="D19">
        <f>+gdlivre2022!D19</f>
        <v>0</v>
      </c>
      <c r="E19">
        <f>+gdlivre2022!E19</f>
        <v>0</v>
      </c>
      <c r="F19">
        <f>+gdlivre2022!F19</f>
        <v>0</v>
      </c>
      <c r="G19" t="str">
        <f t="shared" si="0"/>
        <v>0</v>
      </c>
      <c r="H19" s="1">
        <f>+gdlivre2022!G19-gdlivre2022!H19</f>
        <v>0</v>
      </c>
      <c r="I19">
        <f>+gdlivre2022!O19</f>
        <v>0</v>
      </c>
      <c r="J19" t="str">
        <f t="shared" si="1"/>
        <v>0</v>
      </c>
    </row>
    <row r="20" spans="1:10" ht="12" customHeight="1">
      <c r="A20">
        <f>+gdlivre2022!A20</f>
        <v>0</v>
      </c>
      <c r="B20" s="3">
        <f>+gdlivre2022!B20</f>
        <v>0</v>
      </c>
      <c r="C20">
        <f>+gdlivre2022!C20</f>
        <v>0</v>
      </c>
      <c r="D20">
        <f>+gdlivre2022!D20</f>
        <v>0</v>
      </c>
      <c r="E20">
        <f>+gdlivre2022!E20</f>
        <v>0</v>
      </c>
      <c r="F20">
        <f>+gdlivre2022!F20</f>
        <v>0</v>
      </c>
      <c r="G20" t="str">
        <f t="shared" si="0"/>
        <v>0</v>
      </c>
      <c r="H20" s="1">
        <f>+gdlivre2022!G20-gdlivre2022!H20</f>
        <v>0</v>
      </c>
      <c r="I20">
        <f>+gdlivre2022!O20</f>
        <v>0</v>
      </c>
      <c r="J20" t="str">
        <f t="shared" si="1"/>
        <v>0</v>
      </c>
    </row>
    <row r="21" spans="1:10" ht="12" customHeight="1">
      <c r="A21">
        <f>+gdlivre2022!A21</f>
        <v>0</v>
      </c>
      <c r="B21" s="3">
        <f>+gdlivre2022!B21</f>
        <v>0</v>
      </c>
      <c r="C21">
        <f>+gdlivre2022!C21</f>
        <v>0</v>
      </c>
      <c r="D21">
        <f>+gdlivre2022!D21</f>
        <v>0</v>
      </c>
      <c r="E21">
        <f>+gdlivre2022!E21</f>
        <v>0</v>
      </c>
      <c r="F21">
        <f>+gdlivre2022!F21</f>
        <v>0</v>
      </c>
      <c r="G21" t="str">
        <f t="shared" si="0"/>
        <v>0</v>
      </c>
      <c r="H21" s="1">
        <f>+gdlivre2022!G21-gdlivre2022!H21</f>
        <v>0</v>
      </c>
      <c r="I21">
        <f>+gdlivre2022!O21</f>
        <v>0</v>
      </c>
      <c r="J21" t="str">
        <f t="shared" si="1"/>
        <v>0</v>
      </c>
    </row>
    <row r="22" spans="1:10" ht="12" customHeight="1">
      <c r="A22">
        <f>+gdlivre2022!A22</f>
        <v>0</v>
      </c>
      <c r="B22" s="3">
        <f>+gdlivre2022!B22</f>
        <v>0</v>
      </c>
      <c r="C22">
        <f>+gdlivre2022!C22</f>
        <v>0</v>
      </c>
      <c r="D22">
        <f>+gdlivre2022!D22</f>
        <v>0</v>
      </c>
      <c r="E22">
        <f>+gdlivre2022!E22</f>
        <v>0</v>
      </c>
      <c r="F22">
        <f>+gdlivre2022!F22</f>
        <v>0</v>
      </c>
      <c r="G22" t="str">
        <f t="shared" si="0"/>
        <v>0</v>
      </c>
      <c r="H22" s="1">
        <f>+gdlivre2022!G22-gdlivre2022!H22</f>
        <v>0</v>
      </c>
      <c r="I22">
        <f>+gdlivre2022!O22</f>
        <v>0</v>
      </c>
      <c r="J22" t="str">
        <f t="shared" si="1"/>
        <v>0</v>
      </c>
    </row>
    <row r="23" spans="1:10" ht="12" customHeight="1">
      <c r="A23">
        <f>+gdlivre2022!A23</f>
        <v>0</v>
      </c>
      <c r="B23" s="3">
        <f>+gdlivre2022!B23</f>
        <v>0</v>
      </c>
      <c r="C23">
        <f>+gdlivre2022!C23</f>
        <v>0</v>
      </c>
      <c r="D23">
        <f>+gdlivre2022!D23</f>
        <v>0</v>
      </c>
      <c r="E23">
        <f>+gdlivre2022!E23</f>
        <v>0</v>
      </c>
      <c r="F23">
        <f>+gdlivre2022!F23</f>
        <v>0</v>
      </c>
      <c r="G23" t="str">
        <f t="shared" si="0"/>
        <v>0</v>
      </c>
      <c r="H23" s="1">
        <f>+gdlivre2022!G23-gdlivre2022!H23</f>
        <v>0</v>
      </c>
      <c r="I23">
        <f>+gdlivre2022!O23</f>
        <v>0</v>
      </c>
      <c r="J23" t="str">
        <f t="shared" si="1"/>
        <v>0</v>
      </c>
    </row>
    <row r="24" spans="1:10" ht="12" customHeight="1">
      <c r="A24">
        <f>+gdlivre2022!A24</f>
        <v>0</v>
      </c>
      <c r="B24" s="3">
        <f>+gdlivre2022!B24</f>
        <v>0</v>
      </c>
      <c r="C24">
        <f>+gdlivre2022!C24</f>
        <v>0</v>
      </c>
      <c r="D24">
        <f>+gdlivre2022!D24</f>
        <v>0</v>
      </c>
      <c r="E24">
        <f>+gdlivre2022!E24</f>
        <v>0</v>
      </c>
      <c r="F24">
        <f>+gdlivre2022!F24</f>
        <v>0</v>
      </c>
      <c r="G24" t="str">
        <f t="shared" si="0"/>
        <v>0</v>
      </c>
      <c r="H24" s="1">
        <f>+gdlivre2022!G24-gdlivre2022!H24</f>
        <v>0</v>
      </c>
      <c r="I24">
        <f>+gdlivre2022!O24</f>
        <v>0</v>
      </c>
      <c r="J24" t="str">
        <f t="shared" si="1"/>
        <v>0</v>
      </c>
    </row>
    <row r="25" spans="1:10" ht="12" customHeight="1">
      <c r="A25">
        <f>+gdlivre2022!A25</f>
        <v>0</v>
      </c>
      <c r="B25" s="3">
        <f>+gdlivre2022!B25</f>
        <v>0</v>
      </c>
      <c r="C25">
        <f>+gdlivre2022!C25</f>
        <v>0</v>
      </c>
      <c r="D25">
        <f>+gdlivre2022!D25</f>
        <v>0</v>
      </c>
      <c r="E25">
        <f>+gdlivre2022!E25</f>
        <v>0</v>
      </c>
      <c r="F25">
        <f>+gdlivre2022!F25</f>
        <v>0</v>
      </c>
      <c r="G25" t="str">
        <f t="shared" si="0"/>
        <v>0</v>
      </c>
      <c r="H25" s="1">
        <f>+gdlivre2022!G25-gdlivre2022!H25</f>
        <v>0</v>
      </c>
      <c r="I25">
        <f>+gdlivre2022!O25</f>
        <v>0</v>
      </c>
      <c r="J25" t="str">
        <f t="shared" si="1"/>
        <v>0</v>
      </c>
    </row>
    <row r="26" spans="1:10" ht="12" customHeight="1">
      <c r="A26">
        <f>+gdlivre2022!A26</f>
        <v>0</v>
      </c>
      <c r="B26" s="3">
        <f>+gdlivre2022!B26</f>
        <v>0</v>
      </c>
      <c r="C26">
        <f>+gdlivre2022!C26</f>
        <v>0</v>
      </c>
      <c r="D26">
        <f>+gdlivre2022!D26</f>
        <v>0</v>
      </c>
      <c r="E26">
        <f>+gdlivre2022!E26</f>
        <v>0</v>
      </c>
      <c r="F26">
        <f>+gdlivre2022!F26</f>
        <v>0</v>
      </c>
      <c r="G26" t="str">
        <f t="shared" si="0"/>
        <v>0</v>
      </c>
      <c r="H26" s="1">
        <f>+gdlivre2022!G26-gdlivre2022!H26</f>
        <v>0</v>
      </c>
      <c r="I26">
        <f>+gdlivre2022!O26</f>
        <v>0</v>
      </c>
      <c r="J26" t="str">
        <f t="shared" si="1"/>
        <v>0</v>
      </c>
    </row>
    <row r="27" spans="1:10" ht="12" customHeight="1">
      <c r="A27">
        <f>+gdlivre2022!A27</f>
        <v>0</v>
      </c>
      <c r="B27" s="3">
        <f>+gdlivre2022!B27</f>
        <v>0</v>
      </c>
      <c r="C27">
        <f>+gdlivre2022!C27</f>
        <v>0</v>
      </c>
      <c r="D27">
        <f>+gdlivre2022!D27</f>
        <v>0</v>
      </c>
      <c r="E27">
        <f>+gdlivre2022!E27</f>
        <v>0</v>
      </c>
      <c r="F27">
        <f>+gdlivre2022!F27</f>
        <v>0</v>
      </c>
      <c r="G27" t="str">
        <f t="shared" si="0"/>
        <v>0</v>
      </c>
      <c r="H27" s="1">
        <f>+gdlivre2022!G27-gdlivre2022!H27</f>
        <v>0</v>
      </c>
      <c r="I27">
        <f>+gdlivre2022!O27</f>
        <v>0</v>
      </c>
      <c r="J27" t="str">
        <f t="shared" si="1"/>
        <v>0</v>
      </c>
    </row>
    <row r="28" spans="1:10" ht="12" customHeight="1">
      <c r="A28">
        <f>+gdlivre2022!A28</f>
        <v>0</v>
      </c>
      <c r="B28" s="3">
        <f>+gdlivre2022!B28</f>
        <v>0</v>
      </c>
      <c r="C28">
        <f>+gdlivre2022!C28</f>
        <v>0</v>
      </c>
      <c r="D28">
        <f>+gdlivre2022!D28</f>
        <v>0</v>
      </c>
      <c r="E28">
        <f>+gdlivre2022!E28</f>
        <v>0</v>
      </c>
      <c r="F28">
        <f>+gdlivre2022!F28</f>
        <v>0</v>
      </c>
      <c r="G28" t="str">
        <f t="shared" si="0"/>
        <v>0</v>
      </c>
      <c r="H28" s="1">
        <f>+gdlivre2022!G28-gdlivre2022!H28</f>
        <v>0</v>
      </c>
      <c r="I28">
        <f>+gdlivre2022!O28</f>
        <v>0</v>
      </c>
      <c r="J28" t="str">
        <f t="shared" si="1"/>
        <v>0</v>
      </c>
    </row>
    <row r="29" spans="1:10" ht="12" customHeight="1">
      <c r="A29">
        <f>+gdlivre2022!A29</f>
        <v>0</v>
      </c>
      <c r="B29" s="3">
        <f>+gdlivre2022!B29</f>
        <v>0</v>
      </c>
      <c r="C29">
        <f>+gdlivre2022!C29</f>
        <v>0</v>
      </c>
      <c r="D29">
        <f>+gdlivre2022!D29</f>
        <v>0</v>
      </c>
      <c r="E29">
        <f>+gdlivre2022!E29</f>
        <v>0</v>
      </c>
      <c r="F29">
        <f>+gdlivre2022!F29</f>
        <v>0</v>
      </c>
      <c r="G29" t="str">
        <f t="shared" si="0"/>
        <v>0</v>
      </c>
      <c r="H29" s="1">
        <f>+gdlivre2022!G29-gdlivre2022!H29</f>
        <v>0</v>
      </c>
      <c r="I29">
        <f>+gdlivre2022!O29</f>
        <v>0</v>
      </c>
      <c r="J29" t="str">
        <f t="shared" si="1"/>
        <v>0</v>
      </c>
    </row>
    <row r="30" spans="1:10" ht="12" customHeight="1">
      <c r="A30">
        <f>+gdlivre2022!A30</f>
        <v>0</v>
      </c>
      <c r="B30" s="3">
        <f>+gdlivre2022!B30</f>
        <v>0</v>
      </c>
      <c r="C30">
        <f>+gdlivre2022!C30</f>
        <v>0</v>
      </c>
      <c r="D30">
        <f>+gdlivre2022!D30</f>
        <v>0</v>
      </c>
      <c r="E30">
        <f>+gdlivre2022!E30</f>
        <v>0</v>
      </c>
      <c r="F30">
        <f>+gdlivre2022!F30</f>
        <v>0</v>
      </c>
      <c r="G30" t="str">
        <f t="shared" si="0"/>
        <v>0</v>
      </c>
      <c r="H30" s="1">
        <f>+gdlivre2022!G30-gdlivre2022!H30</f>
        <v>0</v>
      </c>
      <c r="I30">
        <f>+gdlivre2022!O30</f>
        <v>0</v>
      </c>
      <c r="J30" t="str">
        <f t="shared" si="1"/>
        <v>0</v>
      </c>
    </row>
    <row r="31" spans="1:10" ht="12" customHeight="1">
      <c r="A31">
        <f>+gdlivre2022!A31</f>
        <v>0</v>
      </c>
      <c r="B31" s="3">
        <f>+gdlivre2022!B31</f>
        <v>0</v>
      </c>
      <c r="C31">
        <f>+gdlivre2022!C31</f>
        <v>0</v>
      </c>
      <c r="D31">
        <f>+gdlivre2022!D31</f>
        <v>0</v>
      </c>
      <c r="E31">
        <f>+gdlivre2022!E31</f>
        <v>0</v>
      </c>
      <c r="F31">
        <f>+gdlivre2022!F31</f>
        <v>0</v>
      </c>
      <c r="G31" t="str">
        <f t="shared" si="0"/>
        <v>0</v>
      </c>
      <c r="H31" s="1">
        <f>+gdlivre2022!G31-gdlivre2022!H31</f>
        <v>0</v>
      </c>
      <c r="I31">
        <f>+gdlivre2022!O31</f>
        <v>0</v>
      </c>
      <c r="J31" t="str">
        <f t="shared" si="1"/>
        <v>0</v>
      </c>
    </row>
    <row r="32" spans="1:10" ht="12" customHeight="1">
      <c r="A32">
        <f>+gdlivre2022!A32</f>
        <v>0</v>
      </c>
      <c r="B32" s="3">
        <f>+gdlivre2022!B32</f>
        <v>0</v>
      </c>
      <c r="C32">
        <f>+gdlivre2022!C32</f>
        <v>0</v>
      </c>
      <c r="D32">
        <f>+gdlivre2022!D32</f>
        <v>0</v>
      </c>
      <c r="E32">
        <f>+gdlivre2022!E32</f>
        <v>0</v>
      </c>
      <c r="F32">
        <f>+gdlivre2022!F32</f>
        <v>0</v>
      </c>
      <c r="G32" t="str">
        <f t="shared" si="0"/>
        <v>0</v>
      </c>
      <c r="H32" s="1">
        <f>+gdlivre2022!G32-gdlivre2022!H32</f>
        <v>0</v>
      </c>
      <c r="I32">
        <f>+gdlivre2022!O32</f>
        <v>0</v>
      </c>
      <c r="J32" t="str">
        <f t="shared" si="1"/>
        <v>0</v>
      </c>
    </row>
    <row r="33" spans="1:10" ht="12" customHeight="1">
      <c r="A33">
        <f>+gdlivre2022!A33</f>
        <v>0</v>
      </c>
      <c r="B33" s="3">
        <f>+gdlivre2022!B33</f>
        <v>0</v>
      </c>
      <c r="C33">
        <f>+gdlivre2022!C33</f>
        <v>0</v>
      </c>
      <c r="D33">
        <f>+gdlivre2022!D33</f>
        <v>0</v>
      </c>
      <c r="E33">
        <f>+gdlivre2022!E33</f>
        <v>0</v>
      </c>
      <c r="F33">
        <f>+gdlivre2022!F33</f>
        <v>0</v>
      </c>
      <c r="G33" t="str">
        <f t="shared" si="0"/>
        <v>0</v>
      </c>
      <c r="H33" s="1">
        <f>+gdlivre2022!G33-gdlivre2022!H33</f>
        <v>0</v>
      </c>
      <c r="I33">
        <f>+gdlivre2022!O33</f>
        <v>0</v>
      </c>
      <c r="J33" t="str">
        <f t="shared" si="1"/>
        <v>0</v>
      </c>
    </row>
    <row r="34" spans="1:10" ht="12" customHeight="1">
      <c r="A34">
        <f>+gdlivre2022!A34</f>
        <v>0</v>
      </c>
      <c r="B34" s="3">
        <f>+gdlivre2022!B34</f>
        <v>0</v>
      </c>
      <c r="C34">
        <f>+gdlivre2022!C34</f>
        <v>0</v>
      </c>
      <c r="D34">
        <f>+gdlivre2022!D34</f>
        <v>0</v>
      </c>
      <c r="E34">
        <f>+gdlivre2022!E34</f>
        <v>0</v>
      </c>
      <c r="F34">
        <f>+gdlivre2022!F34</f>
        <v>0</v>
      </c>
      <c r="G34" t="str">
        <f t="shared" si="0"/>
        <v>0</v>
      </c>
      <c r="H34" s="1">
        <f>+gdlivre2022!G34-gdlivre2022!H34</f>
        <v>0</v>
      </c>
      <c r="I34">
        <f>+gdlivre2022!O34</f>
        <v>0</v>
      </c>
      <c r="J34" t="str">
        <f t="shared" si="1"/>
        <v>0</v>
      </c>
    </row>
    <row r="35" spans="1:10" ht="12" customHeight="1">
      <c r="A35">
        <f>+gdlivre2022!A35</f>
        <v>0</v>
      </c>
      <c r="B35" s="3">
        <f>+gdlivre2022!B35</f>
        <v>0</v>
      </c>
      <c r="C35">
        <f>+gdlivre2022!C35</f>
        <v>0</v>
      </c>
      <c r="D35">
        <f>+gdlivre2022!D35</f>
        <v>0</v>
      </c>
      <c r="E35">
        <f>+gdlivre2022!E35</f>
        <v>0</v>
      </c>
      <c r="F35">
        <f>+gdlivre2022!F35</f>
        <v>0</v>
      </c>
      <c r="G35" t="str">
        <f t="shared" si="0"/>
        <v>0</v>
      </c>
      <c r="H35" s="1">
        <f>+gdlivre2022!G35-gdlivre2022!H35</f>
        <v>0</v>
      </c>
      <c r="I35">
        <f>+gdlivre2022!O35</f>
        <v>0</v>
      </c>
      <c r="J35" t="str">
        <f t="shared" si="1"/>
        <v>0</v>
      </c>
    </row>
    <row r="36" spans="1:10" ht="12" customHeight="1">
      <c r="A36">
        <f>+gdlivre2022!A36</f>
        <v>0</v>
      </c>
      <c r="B36" s="3">
        <f>+gdlivre2022!B36</f>
        <v>0</v>
      </c>
      <c r="C36">
        <f>+gdlivre2022!C36</f>
        <v>0</v>
      </c>
      <c r="D36">
        <f>+gdlivre2022!D36</f>
        <v>0</v>
      </c>
      <c r="E36">
        <f>+gdlivre2022!E36</f>
        <v>0</v>
      </c>
      <c r="F36">
        <f>+gdlivre2022!F36</f>
        <v>0</v>
      </c>
      <c r="G36" t="str">
        <f t="shared" si="0"/>
        <v>0</v>
      </c>
      <c r="H36" s="1">
        <f>+gdlivre2022!G36-gdlivre2022!H36</f>
        <v>0</v>
      </c>
      <c r="I36">
        <f>+gdlivre2022!O36</f>
        <v>0</v>
      </c>
      <c r="J36" t="str">
        <f t="shared" si="1"/>
        <v>0</v>
      </c>
    </row>
    <row r="37" spans="1:10" ht="12" customHeight="1">
      <c r="A37">
        <f>+gdlivre2022!A37</f>
        <v>0</v>
      </c>
      <c r="B37" s="3">
        <f>+gdlivre2022!B37</f>
        <v>0</v>
      </c>
      <c r="C37">
        <f>+gdlivre2022!C37</f>
        <v>0</v>
      </c>
      <c r="D37">
        <f>+gdlivre2022!D37</f>
        <v>0</v>
      </c>
      <c r="E37">
        <f>+gdlivre2022!E37</f>
        <v>0</v>
      </c>
      <c r="F37">
        <f>+gdlivre2022!F37</f>
        <v>0</v>
      </c>
      <c r="G37" t="str">
        <f t="shared" si="0"/>
        <v>0</v>
      </c>
      <c r="H37" s="1">
        <f>+gdlivre2022!G37-gdlivre2022!H37</f>
        <v>0</v>
      </c>
      <c r="I37">
        <f>+gdlivre2022!O37</f>
        <v>0</v>
      </c>
      <c r="J37" t="str">
        <f t="shared" si="1"/>
        <v>0</v>
      </c>
    </row>
    <row r="38" spans="1:10" ht="12" customHeight="1">
      <c r="A38">
        <f>+gdlivre2022!A38</f>
        <v>0</v>
      </c>
      <c r="B38" s="3">
        <f>+gdlivre2022!B38</f>
        <v>0</v>
      </c>
      <c r="C38">
        <f>+gdlivre2022!C38</f>
        <v>0</v>
      </c>
      <c r="D38">
        <f>+gdlivre2022!D38</f>
        <v>0</v>
      </c>
      <c r="E38">
        <f>+gdlivre2022!E38</f>
        <v>0</v>
      </c>
      <c r="F38">
        <f>+gdlivre2022!F38</f>
        <v>0</v>
      </c>
      <c r="G38" t="str">
        <f t="shared" si="0"/>
        <v>0</v>
      </c>
      <c r="H38" s="1">
        <f>+gdlivre2022!G38-gdlivre2022!H38</f>
        <v>0</v>
      </c>
      <c r="I38">
        <f>+gdlivre2022!O38</f>
        <v>0</v>
      </c>
      <c r="J38" t="str">
        <f t="shared" si="1"/>
        <v>0</v>
      </c>
    </row>
    <row r="39" spans="1:10" ht="12" customHeight="1">
      <c r="A39">
        <f>+gdlivre2022!A39</f>
        <v>0</v>
      </c>
      <c r="B39" s="3">
        <f>+gdlivre2022!B39</f>
        <v>0</v>
      </c>
      <c r="C39">
        <f>+gdlivre2022!C39</f>
        <v>0</v>
      </c>
      <c r="D39">
        <f>+gdlivre2022!D39</f>
        <v>0</v>
      </c>
      <c r="E39">
        <f>+gdlivre2022!E39</f>
        <v>0</v>
      </c>
      <c r="F39">
        <f>+gdlivre2022!F39</f>
        <v>0</v>
      </c>
      <c r="G39" t="str">
        <f t="shared" si="0"/>
        <v>0</v>
      </c>
      <c r="H39" s="1">
        <f>+gdlivre2022!G39-gdlivre2022!H39</f>
        <v>0</v>
      </c>
      <c r="I39">
        <f>+gdlivre2022!O39</f>
        <v>0</v>
      </c>
      <c r="J39" t="str">
        <f t="shared" si="1"/>
        <v>0</v>
      </c>
    </row>
    <row r="40" spans="1:10" ht="12" customHeight="1">
      <c r="A40">
        <f>+gdlivre2022!A40</f>
        <v>0</v>
      </c>
      <c r="B40" s="3">
        <f>+gdlivre2022!B40</f>
        <v>0</v>
      </c>
      <c r="C40">
        <f>+gdlivre2022!C40</f>
        <v>0</v>
      </c>
      <c r="D40">
        <f>+gdlivre2022!D40</f>
        <v>0</v>
      </c>
      <c r="E40">
        <f>+gdlivre2022!E40</f>
        <v>0</v>
      </c>
      <c r="F40">
        <f>+gdlivre2022!F40</f>
        <v>0</v>
      </c>
      <c r="G40" t="str">
        <f t="shared" si="0"/>
        <v>0</v>
      </c>
      <c r="H40" s="1">
        <f>+gdlivre2022!G40-gdlivre2022!H40</f>
        <v>0</v>
      </c>
      <c r="I40">
        <f>+gdlivre2022!O40</f>
        <v>0</v>
      </c>
      <c r="J40" t="str">
        <f t="shared" si="1"/>
        <v>0</v>
      </c>
    </row>
    <row r="41" spans="1:10" ht="12" customHeight="1">
      <c r="B41" s="3"/>
      <c r="H41" s="1"/>
    </row>
    <row r="42" spans="1:10" ht="12" customHeight="1">
      <c r="B42" s="3"/>
      <c r="H42" s="1">
        <f>SUM(H2:H41)</f>
        <v>0</v>
      </c>
    </row>
    <row r="43" spans="1:10" ht="12" customHeight="1">
      <c r="B43" s="3"/>
      <c r="H43" s="1"/>
    </row>
    <row r="44" spans="1:10" ht="12" customHeight="1">
      <c r="B44" s="3"/>
      <c r="H44" s="1"/>
    </row>
    <row r="45" spans="1:10" ht="12" customHeight="1">
      <c r="B45" s="3"/>
      <c r="H45" s="1"/>
    </row>
    <row r="46" spans="1:10" ht="12" customHeight="1">
      <c r="B46" s="3"/>
      <c r="H46" s="1"/>
    </row>
    <row r="47" spans="1:10" ht="12" customHeight="1">
      <c r="B47" s="3"/>
      <c r="H47" s="1"/>
    </row>
    <row r="48" spans="1:10" ht="12" customHeight="1">
      <c r="B48" s="3"/>
      <c r="H4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B43"/>
  <sheetViews>
    <sheetView workbookViewId="0">
      <selection activeCell="A2" sqref="A2:I3"/>
    </sheetView>
  </sheetViews>
  <sheetFormatPr baseColWidth="10" defaultColWidth="11.42578125" defaultRowHeight="12.75"/>
  <cols>
    <col min="4" max="4" width="28.42578125" bestFit="1" customWidth="1"/>
    <col min="7" max="8" width="11.42578125" style="1" customWidth="1"/>
  </cols>
  <sheetData>
    <row r="1" spans="1:28">
      <c r="A1" t="s">
        <v>91</v>
      </c>
      <c r="B1" t="s">
        <v>92</v>
      </c>
      <c r="C1" t="s">
        <v>93</v>
      </c>
      <c r="D1" t="s">
        <v>94</v>
      </c>
      <c r="E1" t="s">
        <v>95</v>
      </c>
      <c r="F1" t="s">
        <v>96</v>
      </c>
      <c r="G1" s="1" t="s">
        <v>101</v>
      </c>
      <c r="H1" s="1" t="s">
        <v>102</v>
      </c>
      <c r="I1" t="s">
        <v>103</v>
      </c>
      <c r="J1" t="s">
        <v>104</v>
      </c>
      <c r="K1" t="s">
        <v>105</v>
      </c>
      <c r="L1" t="s">
        <v>106</v>
      </c>
      <c r="M1" t="s">
        <v>107</v>
      </c>
      <c r="N1" t="s">
        <v>108</v>
      </c>
      <c r="O1" t="s">
        <v>109</v>
      </c>
      <c r="P1" t="s">
        <v>110</v>
      </c>
      <c r="Q1" t="s">
        <v>111</v>
      </c>
      <c r="R1" t="s">
        <v>112</v>
      </c>
      <c r="S1" t="s">
        <v>70</v>
      </c>
      <c r="T1" t="s">
        <v>113</v>
      </c>
      <c r="U1" t="s">
        <v>114</v>
      </c>
      <c r="V1" t="s">
        <v>115</v>
      </c>
      <c r="W1" t="s">
        <v>116</v>
      </c>
      <c r="X1" t="s">
        <v>117</v>
      </c>
      <c r="Y1" t="s">
        <v>118</v>
      </c>
      <c r="Z1" t="s">
        <v>119</v>
      </c>
      <c r="AA1" t="s">
        <v>120</v>
      </c>
      <c r="AB1" t="s">
        <v>121</v>
      </c>
    </row>
    <row r="2" spans="1:28" ht="15.75">
      <c r="A2" s="102"/>
      <c r="B2" s="3"/>
      <c r="F2" s="102"/>
      <c r="W2" s="3"/>
      <c r="Z2" s="3"/>
    </row>
    <row r="3" spans="1:28">
      <c r="B3" s="3"/>
      <c r="W3" s="3"/>
      <c r="Z3" s="3"/>
      <c r="AA3" s="3"/>
    </row>
    <row r="4" spans="1:28">
      <c r="B4" s="3"/>
      <c r="W4" s="3"/>
      <c r="Z4" s="3"/>
    </row>
    <row r="5" spans="1:28">
      <c r="B5" s="3"/>
      <c r="W5" s="3"/>
      <c r="Z5" s="3"/>
      <c r="AA5" s="3"/>
    </row>
    <row r="6" spans="1:28">
      <c r="B6" s="3"/>
      <c r="W6" s="3"/>
      <c r="Z6" s="3"/>
    </row>
    <row r="7" spans="1:28">
      <c r="B7" s="3"/>
      <c r="W7" s="3"/>
      <c r="Z7" s="3"/>
      <c r="AA7" s="3"/>
    </row>
    <row r="8" spans="1:28">
      <c r="B8" s="3"/>
      <c r="W8" s="3"/>
      <c r="Z8" s="3"/>
      <c r="AA8" s="3"/>
    </row>
    <row r="9" spans="1:28">
      <c r="B9" s="3"/>
      <c r="W9" s="3"/>
      <c r="Z9" s="3"/>
      <c r="AA9" s="3"/>
    </row>
    <row r="10" spans="1:28">
      <c r="B10" s="3"/>
      <c r="W10" s="3"/>
      <c r="Z10" s="3"/>
      <c r="AA10" s="3"/>
    </row>
    <row r="11" spans="1:28">
      <c r="B11" s="3"/>
      <c r="W11" s="3"/>
      <c r="Z11" s="3"/>
      <c r="AA11" s="3"/>
    </row>
    <row r="12" spans="1:28">
      <c r="B12" s="3"/>
      <c r="W12" s="3"/>
      <c r="Z12" s="3"/>
      <c r="AA12" s="3"/>
    </row>
    <row r="13" spans="1:28">
      <c r="B13" s="3"/>
      <c r="W13" s="3"/>
      <c r="Z13" s="3"/>
    </row>
    <row r="14" spans="1:28">
      <c r="B14" s="3"/>
      <c r="W14" s="3"/>
      <c r="Z14" s="3"/>
    </row>
    <row r="15" spans="1:28">
      <c r="B15" s="3"/>
      <c r="W15" s="3"/>
      <c r="Z15" s="3"/>
    </row>
    <row r="16" spans="1:28">
      <c r="B16" s="3"/>
      <c r="W16" s="3"/>
      <c r="Z16" s="3"/>
    </row>
    <row r="17" spans="2:27">
      <c r="B17" s="3"/>
      <c r="W17" s="3"/>
      <c r="Z17" s="3"/>
    </row>
    <row r="18" spans="2:27">
      <c r="B18" s="3"/>
      <c r="W18" s="3"/>
      <c r="Z18" s="3"/>
    </row>
    <row r="19" spans="2:27">
      <c r="B19" s="3"/>
      <c r="W19" s="3"/>
      <c r="Z19" s="3"/>
    </row>
    <row r="20" spans="2:27">
      <c r="B20" s="3"/>
      <c r="W20" s="3"/>
      <c r="Z20" s="3"/>
    </row>
    <row r="21" spans="2:27">
      <c r="B21" s="3"/>
      <c r="W21" s="3"/>
      <c r="Z21" s="3"/>
    </row>
    <row r="22" spans="2:27">
      <c r="B22" s="3"/>
      <c r="W22" s="3"/>
      <c r="Z22" s="3"/>
    </row>
    <row r="23" spans="2:27">
      <c r="B23" s="3"/>
      <c r="W23" s="3"/>
      <c r="Z23" s="3"/>
    </row>
    <row r="24" spans="2:27">
      <c r="B24" s="3"/>
      <c r="W24" s="3"/>
      <c r="Z24" s="3"/>
    </row>
    <row r="25" spans="2:27">
      <c r="B25" s="3"/>
      <c r="W25" s="3"/>
      <c r="Z25" s="3"/>
      <c r="AA25" s="3"/>
    </row>
    <row r="26" spans="2:27">
      <c r="B26" s="3"/>
      <c r="W26" s="3"/>
      <c r="Z26" s="3"/>
      <c r="AA26" s="3"/>
    </row>
    <row r="27" spans="2:27">
      <c r="B27" s="3"/>
      <c r="W27" s="3"/>
      <c r="Z27" s="3"/>
    </row>
    <row r="28" spans="2:27">
      <c r="B28" s="3"/>
      <c r="W28" s="3"/>
      <c r="Z28" s="3"/>
    </row>
    <row r="29" spans="2:27">
      <c r="B29" s="3"/>
      <c r="W29" s="3"/>
      <c r="Z29" s="3"/>
    </row>
    <row r="30" spans="2:27">
      <c r="B30" s="3"/>
      <c r="W30" s="3"/>
      <c r="Z30" s="3"/>
    </row>
    <row r="31" spans="2:27">
      <c r="B31" s="3"/>
      <c r="W31" s="3"/>
      <c r="Z31" s="3"/>
    </row>
    <row r="32" spans="2:27">
      <c r="B32" s="3"/>
      <c r="W32" s="3"/>
      <c r="Z32" s="3"/>
    </row>
    <row r="33" spans="2:26">
      <c r="B33" s="3"/>
      <c r="W33" s="3"/>
      <c r="Z33" s="3"/>
    </row>
    <row r="34" spans="2:26">
      <c r="B34" s="3"/>
      <c r="W34" s="3"/>
      <c r="Z34" s="3"/>
    </row>
    <row r="35" spans="2:26">
      <c r="B35" s="3"/>
      <c r="W35" s="3"/>
      <c r="Z35" s="3"/>
    </row>
    <row r="36" spans="2:26">
      <c r="B36" s="3"/>
      <c r="W36" s="3"/>
      <c r="Z36" s="3"/>
    </row>
    <row r="37" spans="2:26">
      <c r="B37" s="3"/>
      <c r="W37" s="3"/>
      <c r="Z37" s="3"/>
    </row>
    <row r="38" spans="2:26">
      <c r="B38" s="3"/>
      <c r="W38" s="3"/>
      <c r="Z38" s="3"/>
    </row>
    <row r="39" spans="2:26">
      <c r="B39" s="3"/>
      <c r="W39" s="3"/>
      <c r="Z39" s="3"/>
    </row>
    <row r="40" spans="2:26">
      <c r="B40" s="3"/>
      <c r="W40" s="3"/>
      <c r="Z40" s="3"/>
    </row>
    <row r="42" spans="2:26">
      <c r="G42" s="1">
        <f>SUM(G2:G41)</f>
        <v>0</v>
      </c>
      <c r="H42" s="1">
        <f>SUM(H2:H41)</f>
        <v>0</v>
      </c>
    </row>
    <row r="43" spans="2:26">
      <c r="G43" s="1">
        <f>+G42-H42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16"/>
  <sheetViews>
    <sheetView workbookViewId="0">
      <selection activeCell="A2" sqref="A2"/>
    </sheetView>
  </sheetViews>
  <sheetFormatPr baseColWidth="10" defaultColWidth="11.42578125" defaultRowHeight="12.75"/>
  <cols>
    <col min="9" max="9" width="31.7109375" bestFit="1" customWidth="1"/>
  </cols>
  <sheetData>
    <row r="1" spans="1:10">
      <c r="A1" t="s">
        <v>91</v>
      </c>
      <c r="B1" s="2" t="s">
        <v>92</v>
      </c>
      <c r="C1" t="s">
        <v>93</v>
      </c>
      <c r="D1" t="s">
        <v>94</v>
      </c>
      <c r="E1" t="s">
        <v>95</v>
      </c>
      <c r="F1" t="s">
        <v>96</v>
      </c>
      <c r="G1" t="s">
        <v>97</v>
      </c>
      <c r="H1" s="1" t="s">
        <v>98</v>
      </c>
      <c r="I1" t="s">
        <v>99</v>
      </c>
      <c r="J1" t="s">
        <v>100</v>
      </c>
    </row>
    <row r="2" spans="1:10" ht="12" customHeight="1">
      <c r="A2">
        <f>+gdlivre21!A2</f>
        <v>0</v>
      </c>
      <c r="B2" s="3">
        <f>+gdlivre21!B2</f>
        <v>0</v>
      </c>
      <c r="C2">
        <f>+gdlivre21!C2</f>
        <v>0</v>
      </c>
      <c r="D2">
        <f>+gdlivre21!D2</f>
        <v>0</v>
      </c>
      <c r="E2">
        <f>+gdlivre21!E2</f>
        <v>0</v>
      </c>
      <c r="F2">
        <f>+gdlivre21!F2</f>
        <v>0</v>
      </c>
      <c r="G2" t="str">
        <f>LEFT(F2,6)</f>
        <v>0</v>
      </c>
      <c r="H2" s="1">
        <f>+gdlivre21!G2-gdlivre21!H2</f>
        <v>0</v>
      </c>
      <c r="I2">
        <f>+gdlivre21!O2</f>
        <v>0</v>
      </c>
      <c r="J2" t="str">
        <f>LEFT(G2,1)</f>
        <v>0</v>
      </c>
    </row>
    <row r="3" spans="1:10" ht="12" customHeight="1">
      <c r="A3">
        <f>+gdlivre21!A3</f>
        <v>0</v>
      </c>
      <c r="B3" s="3">
        <f>+gdlivre21!B3</f>
        <v>0</v>
      </c>
      <c r="C3">
        <f>+gdlivre21!C3</f>
        <v>0</v>
      </c>
      <c r="D3">
        <f>+gdlivre21!D3</f>
        <v>0</v>
      </c>
      <c r="E3">
        <f>+gdlivre21!E3</f>
        <v>0</v>
      </c>
      <c r="F3">
        <f>+gdlivre21!F3</f>
        <v>0</v>
      </c>
      <c r="G3" t="str">
        <f t="shared" ref="G3:G14" si="0">LEFT(F3,6)</f>
        <v>0</v>
      </c>
      <c r="H3" s="1">
        <f>+gdlivre21!G3-gdlivre21!H3</f>
        <v>0</v>
      </c>
      <c r="I3">
        <f>+gdlivre21!O3</f>
        <v>0</v>
      </c>
      <c r="J3" t="str">
        <f t="shared" ref="J3:J14" si="1">LEFT(G3,1)</f>
        <v>0</v>
      </c>
    </row>
    <row r="4" spans="1:10" ht="12" customHeight="1">
      <c r="A4">
        <f>+gdlivre21!A4</f>
        <v>0</v>
      </c>
      <c r="B4" s="3">
        <f>+gdlivre21!B4</f>
        <v>0</v>
      </c>
      <c r="C4">
        <f>+gdlivre21!C4</f>
        <v>0</v>
      </c>
      <c r="D4">
        <f>+gdlivre21!D4</f>
        <v>0</v>
      </c>
      <c r="E4">
        <f>+gdlivre21!E4</f>
        <v>0</v>
      </c>
      <c r="F4">
        <f>+gdlivre21!F4</f>
        <v>0</v>
      </c>
      <c r="G4" t="str">
        <f t="shared" si="0"/>
        <v>0</v>
      </c>
      <c r="H4" s="1">
        <f>+gdlivre21!G4-gdlivre21!H4</f>
        <v>0</v>
      </c>
      <c r="I4">
        <f>+gdlivre21!O4</f>
        <v>0</v>
      </c>
      <c r="J4" t="str">
        <f t="shared" si="1"/>
        <v>0</v>
      </c>
    </row>
    <row r="5" spans="1:10" ht="12" customHeight="1">
      <c r="A5">
        <f>+gdlivre21!A5</f>
        <v>0</v>
      </c>
      <c r="B5" s="3">
        <f>+gdlivre21!B5</f>
        <v>0</v>
      </c>
      <c r="C5">
        <f>+gdlivre21!C5</f>
        <v>0</v>
      </c>
      <c r="D5">
        <f>+gdlivre21!D5</f>
        <v>0</v>
      </c>
      <c r="E5">
        <f>+gdlivre21!E5</f>
        <v>0</v>
      </c>
      <c r="F5">
        <f>+gdlivre21!F5</f>
        <v>0</v>
      </c>
      <c r="G5" t="str">
        <f t="shared" si="0"/>
        <v>0</v>
      </c>
      <c r="H5" s="1">
        <f>+gdlivre21!G5-gdlivre21!H5</f>
        <v>0</v>
      </c>
      <c r="I5">
        <f>+gdlivre21!O5</f>
        <v>0</v>
      </c>
      <c r="J5" t="str">
        <f t="shared" si="1"/>
        <v>0</v>
      </c>
    </row>
    <row r="6" spans="1:10" ht="12" customHeight="1">
      <c r="A6">
        <f>+gdlivre21!A6</f>
        <v>0</v>
      </c>
      <c r="B6" s="3">
        <f>+gdlivre21!B6</f>
        <v>0</v>
      </c>
      <c r="C6">
        <f>+gdlivre21!C6</f>
        <v>0</v>
      </c>
      <c r="D6">
        <f>+gdlivre21!D6</f>
        <v>0</v>
      </c>
      <c r="E6">
        <f>+gdlivre21!E6</f>
        <v>0</v>
      </c>
      <c r="F6">
        <f>+gdlivre21!F6</f>
        <v>0</v>
      </c>
      <c r="G6" t="str">
        <f t="shared" si="0"/>
        <v>0</v>
      </c>
      <c r="H6" s="1">
        <f>+gdlivre21!G6-gdlivre21!H6</f>
        <v>0</v>
      </c>
      <c r="I6">
        <f>+gdlivre21!O6</f>
        <v>0</v>
      </c>
      <c r="J6" t="str">
        <f t="shared" si="1"/>
        <v>0</v>
      </c>
    </row>
    <row r="7" spans="1:10" ht="12" customHeight="1">
      <c r="A7">
        <f>+gdlivre21!A7</f>
        <v>0</v>
      </c>
      <c r="B7" s="3">
        <f>+gdlivre21!B7</f>
        <v>0</v>
      </c>
      <c r="C7">
        <f>+gdlivre21!C7</f>
        <v>0</v>
      </c>
      <c r="D7">
        <f>+gdlivre21!D7</f>
        <v>0</v>
      </c>
      <c r="E7">
        <f>+gdlivre21!E7</f>
        <v>0</v>
      </c>
      <c r="F7">
        <f>+gdlivre21!F7</f>
        <v>0</v>
      </c>
      <c r="G7" t="str">
        <f t="shared" si="0"/>
        <v>0</v>
      </c>
      <c r="H7" s="1">
        <f>+gdlivre21!G7-gdlivre21!H7</f>
        <v>0</v>
      </c>
      <c r="I7">
        <f>+gdlivre21!O7</f>
        <v>0</v>
      </c>
      <c r="J7" t="str">
        <f t="shared" si="1"/>
        <v>0</v>
      </c>
    </row>
    <row r="8" spans="1:10" ht="12" customHeight="1">
      <c r="A8">
        <f>+gdlivre21!A8</f>
        <v>0</v>
      </c>
      <c r="B8" s="3">
        <f>+gdlivre21!B8</f>
        <v>0</v>
      </c>
      <c r="C8">
        <f>+gdlivre21!C8</f>
        <v>0</v>
      </c>
      <c r="D8">
        <f>+gdlivre21!D8</f>
        <v>0</v>
      </c>
      <c r="E8">
        <f>+gdlivre21!E8</f>
        <v>0</v>
      </c>
      <c r="F8">
        <f>+gdlivre21!F8</f>
        <v>0</v>
      </c>
      <c r="G8" t="str">
        <f t="shared" si="0"/>
        <v>0</v>
      </c>
      <c r="H8" s="1">
        <f>+gdlivre21!G8-gdlivre21!H8</f>
        <v>0</v>
      </c>
      <c r="I8">
        <f>+gdlivre21!O8</f>
        <v>0</v>
      </c>
      <c r="J8" t="str">
        <f t="shared" si="1"/>
        <v>0</v>
      </c>
    </row>
    <row r="9" spans="1:10" ht="12" customHeight="1">
      <c r="A9">
        <f>+gdlivre21!A9</f>
        <v>0</v>
      </c>
      <c r="B9" s="3">
        <f>+gdlivre21!B9</f>
        <v>0</v>
      </c>
      <c r="C9">
        <f>+gdlivre21!C9</f>
        <v>0</v>
      </c>
      <c r="D9">
        <f>+gdlivre21!D9</f>
        <v>0</v>
      </c>
      <c r="E9">
        <f>+gdlivre21!E9</f>
        <v>0</v>
      </c>
      <c r="F9">
        <f>+gdlivre21!F9</f>
        <v>0</v>
      </c>
      <c r="G9" t="str">
        <f t="shared" si="0"/>
        <v>0</v>
      </c>
      <c r="H9" s="1">
        <f>+gdlivre21!G9-gdlivre21!H9</f>
        <v>0</v>
      </c>
      <c r="I9">
        <f>+gdlivre21!O9</f>
        <v>0</v>
      </c>
      <c r="J9" t="str">
        <f t="shared" si="1"/>
        <v>0</v>
      </c>
    </row>
    <row r="10" spans="1:10" ht="12" customHeight="1">
      <c r="A10">
        <f>+gdlivre21!A10</f>
        <v>0</v>
      </c>
      <c r="B10" s="3">
        <f>+gdlivre21!B10</f>
        <v>0</v>
      </c>
      <c r="C10">
        <f>+gdlivre21!C10</f>
        <v>0</v>
      </c>
      <c r="D10">
        <f>+gdlivre21!D10</f>
        <v>0</v>
      </c>
      <c r="E10">
        <f>+gdlivre21!E10</f>
        <v>0</v>
      </c>
      <c r="F10">
        <f>+gdlivre21!F10</f>
        <v>0</v>
      </c>
      <c r="G10" t="str">
        <f t="shared" si="0"/>
        <v>0</v>
      </c>
      <c r="H10" s="1">
        <f>+gdlivre21!G10-gdlivre21!H10</f>
        <v>0</v>
      </c>
      <c r="I10">
        <f>+gdlivre21!O10</f>
        <v>0</v>
      </c>
      <c r="J10" t="str">
        <f t="shared" si="1"/>
        <v>0</v>
      </c>
    </row>
    <row r="11" spans="1:10" ht="12" customHeight="1">
      <c r="A11">
        <f>+gdlivre21!A11</f>
        <v>0</v>
      </c>
      <c r="B11" s="3">
        <f>+gdlivre21!B11</f>
        <v>0</v>
      </c>
      <c r="C11">
        <f>+gdlivre21!C11</f>
        <v>0</v>
      </c>
      <c r="D11">
        <f>+gdlivre21!D11</f>
        <v>0</v>
      </c>
      <c r="E11">
        <f>+gdlivre21!E11</f>
        <v>0</v>
      </c>
      <c r="F11">
        <f>+gdlivre21!F11</f>
        <v>0</v>
      </c>
      <c r="G11" t="str">
        <f t="shared" si="0"/>
        <v>0</v>
      </c>
      <c r="H11" s="1">
        <f>+gdlivre21!G11-gdlivre21!H11</f>
        <v>0</v>
      </c>
      <c r="I11">
        <f>+gdlivre21!O11</f>
        <v>0</v>
      </c>
      <c r="J11" t="str">
        <f t="shared" si="1"/>
        <v>0</v>
      </c>
    </row>
    <row r="12" spans="1:10" ht="12" customHeight="1">
      <c r="A12">
        <f>+gdlivre21!A12</f>
        <v>0</v>
      </c>
      <c r="B12" s="3">
        <f>+gdlivre21!B12</f>
        <v>0</v>
      </c>
      <c r="C12">
        <f>+gdlivre21!C12</f>
        <v>0</v>
      </c>
      <c r="D12">
        <f>+gdlivre21!D12</f>
        <v>0</v>
      </c>
      <c r="E12">
        <f>+gdlivre21!E12</f>
        <v>0</v>
      </c>
      <c r="F12">
        <f>+gdlivre21!F12</f>
        <v>0</v>
      </c>
      <c r="G12" t="str">
        <f t="shared" si="0"/>
        <v>0</v>
      </c>
      <c r="H12" s="1">
        <f>+gdlivre21!G12-gdlivre21!H12</f>
        <v>0</v>
      </c>
      <c r="I12">
        <f>+gdlivre21!O12</f>
        <v>0</v>
      </c>
      <c r="J12" t="str">
        <f t="shared" si="1"/>
        <v>0</v>
      </c>
    </row>
    <row r="13" spans="1:10" ht="12" customHeight="1">
      <c r="A13">
        <f>+gdlivre21!A13</f>
        <v>0</v>
      </c>
      <c r="B13" s="3">
        <f>+gdlivre21!B13</f>
        <v>0</v>
      </c>
      <c r="C13">
        <f>+gdlivre21!C13</f>
        <v>0</v>
      </c>
      <c r="D13">
        <f>+gdlivre21!D13</f>
        <v>0</v>
      </c>
      <c r="E13">
        <f>+gdlivre21!E13</f>
        <v>0</v>
      </c>
      <c r="F13">
        <f>+gdlivre21!F13</f>
        <v>0</v>
      </c>
      <c r="G13" t="str">
        <f t="shared" si="0"/>
        <v>0</v>
      </c>
      <c r="H13" s="1">
        <f>+gdlivre21!G13-gdlivre21!H13</f>
        <v>0</v>
      </c>
      <c r="I13">
        <f>+gdlivre21!O13</f>
        <v>0</v>
      </c>
      <c r="J13" t="str">
        <f t="shared" si="1"/>
        <v>0</v>
      </c>
    </row>
    <row r="14" spans="1:10" ht="12" customHeight="1">
      <c r="A14">
        <f>+gdlivre21!A14</f>
        <v>0</v>
      </c>
      <c r="B14" s="3">
        <f>+gdlivre21!B14</f>
        <v>0</v>
      </c>
      <c r="C14">
        <f>+gdlivre21!C14</f>
        <v>0</v>
      </c>
      <c r="D14">
        <f>+gdlivre21!D14</f>
        <v>0</v>
      </c>
      <c r="E14">
        <f>+gdlivre21!E14</f>
        <v>0</v>
      </c>
      <c r="F14">
        <f>+gdlivre21!F14</f>
        <v>0</v>
      </c>
      <c r="G14" t="str">
        <f t="shared" si="0"/>
        <v>0</v>
      </c>
      <c r="H14" s="1">
        <f>+gdlivre21!G14-gdlivre21!H14</f>
        <v>0</v>
      </c>
      <c r="I14">
        <f>+gdlivre21!O14</f>
        <v>0</v>
      </c>
      <c r="J14" t="str">
        <f t="shared" si="1"/>
        <v>0</v>
      </c>
    </row>
    <row r="15" spans="1:10">
      <c r="B15" s="3"/>
      <c r="H15" s="1"/>
    </row>
    <row r="16" spans="1:10">
      <c r="B16" s="3"/>
      <c r="H16" s="1">
        <f>SUM(H2:H14)</f>
        <v>0</v>
      </c>
    </row>
  </sheetData>
  <pageMargins left="0.78740157499999996" right="0.78740157499999996" top="0.984251969" bottom="0.984251969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X17"/>
  <sheetViews>
    <sheetView workbookViewId="0">
      <selection activeCell="F2" sqref="F2:H5"/>
    </sheetView>
  </sheetViews>
  <sheetFormatPr baseColWidth="10" defaultColWidth="11.42578125" defaultRowHeight="12.75"/>
  <cols>
    <col min="7" max="8" width="11.42578125" style="1" customWidth="1"/>
  </cols>
  <sheetData>
    <row r="1" spans="1:24">
      <c r="A1" t="s">
        <v>91</v>
      </c>
      <c r="B1" t="s">
        <v>92</v>
      </c>
      <c r="C1" t="s">
        <v>93</v>
      </c>
      <c r="D1" t="s">
        <v>94</v>
      </c>
      <c r="E1" t="s">
        <v>95</v>
      </c>
      <c r="F1" t="s">
        <v>96</v>
      </c>
      <c r="G1" s="1" t="s">
        <v>101</v>
      </c>
      <c r="H1" s="1" t="s">
        <v>102</v>
      </c>
      <c r="I1" t="s">
        <v>103</v>
      </c>
      <c r="J1" t="s">
        <v>104</v>
      </c>
      <c r="K1" t="s">
        <v>105</v>
      </c>
      <c r="L1" t="s">
        <v>106</v>
      </c>
      <c r="M1" t="s">
        <v>107</v>
      </c>
      <c r="N1" t="s">
        <v>108</v>
      </c>
      <c r="O1" t="s">
        <v>122</v>
      </c>
      <c r="P1" t="s">
        <v>110</v>
      </c>
      <c r="Q1" t="s">
        <v>111</v>
      </c>
      <c r="R1" t="s">
        <v>112</v>
      </c>
      <c r="S1" t="s">
        <v>70</v>
      </c>
      <c r="W1" t="s">
        <v>116</v>
      </c>
      <c r="X1" t="s">
        <v>117</v>
      </c>
    </row>
    <row r="2" spans="1:24" ht="15.75">
      <c r="B2" s="3"/>
      <c r="F2" s="102"/>
      <c r="W2" s="3"/>
    </row>
    <row r="3" spans="1:24">
      <c r="B3" s="3"/>
      <c r="W3" s="3"/>
    </row>
    <row r="4" spans="1:24">
      <c r="B4" s="3"/>
      <c r="W4" s="3"/>
    </row>
    <row r="5" spans="1:24">
      <c r="B5" s="3"/>
      <c r="W5" s="3"/>
    </row>
    <row r="6" spans="1:24">
      <c r="B6" s="3"/>
      <c r="W6" s="3"/>
    </row>
    <row r="7" spans="1:24">
      <c r="B7" s="3"/>
      <c r="W7" s="3"/>
    </row>
    <row r="8" spans="1:24">
      <c r="B8" s="3"/>
      <c r="W8" s="3"/>
    </row>
    <row r="9" spans="1:24">
      <c r="B9" s="3"/>
      <c r="W9" s="3"/>
    </row>
    <row r="10" spans="1:24">
      <c r="B10" s="3"/>
      <c r="W10" s="3"/>
    </row>
    <row r="11" spans="1:24">
      <c r="B11" s="3"/>
      <c r="W11" s="3"/>
    </row>
    <row r="12" spans="1:24">
      <c r="B12" s="3"/>
      <c r="W12" s="3"/>
    </row>
    <row r="13" spans="1:24">
      <c r="B13" s="3"/>
      <c r="W13" s="3"/>
    </row>
    <row r="14" spans="1:24">
      <c r="B14" s="3"/>
      <c r="W14" s="3"/>
    </row>
    <row r="16" spans="1:24">
      <c r="G16" s="1">
        <f>SUM(G2:G15)</f>
        <v>0</v>
      </c>
      <c r="H16" s="1">
        <f>SUM(H2:H15)</f>
        <v>0</v>
      </c>
    </row>
    <row r="17" spans="7:7">
      <c r="G17" s="1">
        <f>+G16-H16</f>
        <v>0</v>
      </c>
    </row>
  </sheetData>
  <pageMargins left="0.78740157499999996" right="0.78740157499999996" top="0.984251969" bottom="0.984251969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7f583e6-8861-4be1-b6d5-9a5d561fc680" xsi:nil="true"/>
    <lcf76f155ced4ddcb4097134ff3c332f xmlns="576ee254-ede3-46c0-a648-71f898deb103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590C3C9BCAB89479FD0E7817554B588" ma:contentTypeVersion="16" ma:contentTypeDescription="Crée un document." ma:contentTypeScope="" ma:versionID="1de52be787220ca0738446d67163557d">
  <xsd:schema xmlns:xsd="http://www.w3.org/2001/XMLSchema" xmlns:xs="http://www.w3.org/2001/XMLSchema" xmlns:p="http://schemas.microsoft.com/office/2006/metadata/properties" xmlns:ns2="576ee254-ede3-46c0-a648-71f898deb103" xmlns:ns3="b7f583e6-8861-4be1-b6d5-9a5d561fc680" targetNamespace="http://schemas.microsoft.com/office/2006/metadata/properties" ma:root="true" ma:fieldsID="d217f66406e0be0e60399be4306cda98" ns2:_="" ns3:_="">
    <xsd:import namespace="576ee254-ede3-46c0-a648-71f898deb103"/>
    <xsd:import namespace="b7f583e6-8861-4be1-b6d5-9a5d561fc68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6ee254-ede3-46c0-a648-71f898deb1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7d474686-b5c1-4591-a55b-80a89437f3e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f583e6-8861-4be1-b6d5-9a5d561fc680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fa468baf-21a8-46c9-8160-a55816139df7}" ma:internalName="TaxCatchAll" ma:showField="CatchAllData" ma:web="b7f583e6-8861-4be1-b6d5-9a5d561fc68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DB818B4-B293-4D9B-9729-08D57F40187D}">
  <ds:schemaRefs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www.w3.org/XML/1998/namespace"/>
    <ds:schemaRef ds:uri="b7f583e6-8861-4be1-b6d5-9a5d561fc680"/>
    <ds:schemaRef ds:uri="http://purl.org/dc/terms/"/>
    <ds:schemaRef ds:uri="576ee254-ede3-46c0-a648-71f898deb103"/>
  </ds:schemaRefs>
</ds:datastoreItem>
</file>

<file path=customXml/itemProps2.xml><?xml version="1.0" encoding="utf-8"?>
<ds:datastoreItem xmlns:ds="http://schemas.openxmlformats.org/officeDocument/2006/customXml" ds:itemID="{0FB0065C-928B-47DA-9FC7-C1236DD645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6ee254-ede3-46c0-a648-71f898deb103"/>
    <ds:schemaRef ds:uri="b7f583e6-8861-4be1-b6d5-9a5d561fc68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B2AB1CF-6353-437A-B656-A623BEB4204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FINANCEMENT</vt:lpstr>
      <vt:lpstr>BUDGET</vt:lpstr>
      <vt:lpstr>gdlivretrie2022</vt:lpstr>
      <vt:lpstr>gdlivre2022</vt:lpstr>
      <vt:lpstr>gdlivretrie21</vt:lpstr>
      <vt:lpstr>gdlivre21</vt:lpstr>
      <vt:lpstr>BUDGET!Impression_des_titres</vt:lpstr>
      <vt:lpstr>BUDGET!Zone_d_impression</vt:lpstr>
    </vt:vector>
  </TitlesOfParts>
  <Manager/>
  <Company>Ideale Audience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IA</dc:creator>
  <cp:keywords/>
  <dc:description/>
  <cp:lastModifiedBy>GRE NAMI</cp:lastModifiedBy>
  <cp:revision/>
  <dcterms:created xsi:type="dcterms:W3CDTF">2005-11-24T15:05:14Z</dcterms:created>
  <dcterms:modified xsi:type="dcterms:W3CDTF">2023-01-24T15:59:06Z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ContentTypeId">
    <vt:lpwstr>0x010100A590C3C9BCAB89479FD0E7817554B588</vt:lpwstr>
  </property>
  <property fmtid="{D5CDD505-2E9C-101B-9397-08002B2CF9AE}" pid="4" name="MediaServiceImageTags">
    <vt:lpwstr/>
  </property>
</Properties>
</file>