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E56FE1F0-CE97-4D12-A71E-1BE969B1628E}" xr6:coauthVersionLast="47" xr6:coauthVersionMax="47" xr10:uidLastSave="{00000000-0000-0000-0000-000000000000}"/>
  <bookViews>
    <workbookView xWindow="-120" yWindow="-120" windowWidth="29040" windowHeight="15840" activeTab="1" xr2:uid="{1044DC1D-F9BC-40E2-8B59-1A248AC2BE4B}"/>
  </bookViews>
  <sheets>
    <sheet name="Recapitulatif" sheetId="1" r:id="rId1"/>
    <sheet name="Modules" sheetId="3" r:id="rId2"/>
    <sheet name="BACKUP" sheetId="4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1" l="1"/>
  <c r="D24" i="1"/>
  <c r="G24" i="1"/>
  <c r="H24" i="1"/>
  <c r="K24" i="1"/>
  <c r="L24" i="1"/>
  <c r="O24" i="1"/>
  <c r="P24" i="1"/>
  <c r="C25" i="1"/>
  <c r="D25" i="1"/>
  <c r="G25" i="1"/>
  <c r="H25" i="1"/>
  <c r="K25" i="1"/>
  <c r="L25" i="1"/>
  <c r="O25" i="1"/>
  <c r="P25" i="1"/>
  <c r="C26" i="1"/>
  <c r="D26" i="1"/>
  <c r="G26" i="1"/>
  <c r="H26" i="1"/>
  <c r="K26" i="1"/>
  <c r="L26" i="1"/>
  <c r="O26" i="1"/>
  <c r="P26" i="1"/>
  <c r="C27" i="1"/>
  <c r="D27" i="1"/>
  <c r="G27" i="1"/>
  <c r="H27" i="1"/>
  <c r="K27" i="1"/>
  <c r="L27" i="1"/>
  <c r="O27" i="1"/>
  <c r="P27" i="1"/>
  <c r="C28" i="1"/>
  <c r="D28" i="1"/>
  <c r="G28" i="1"/>
  <c r="H28" i="1"/>
  <c r="K28" i="1"/>
  <c r="L28" i="1"/>
  <c r="O28" i="1"/>
  <c r="P28" i="1"/>
  <c r="G38" i="1"/>
  <c r="H38" i="1"/>
  <c r="K38" i="1"/>
  <c r="L38" i="1"/>
  <c r="O38" i="1"/>
  <c r="P38" i="1"/>
  <c r="G39" i="1"/>
  <c r="H39" i="1"/>
  <c r="K39" i="1"/>
  <c r="L39" i="1"/>
  <c r="O39" i="1"/>
  <c r="P39" i="1"/>
  <c r="G40" i="1"/>
  <c r="H40" i="1"/>
  <c r="K40" i="1"/>
  <c r="L40" i="1"/>
  <c r="O40" i="1"/>
  <c r="P40" i="1"/>
  <c r="G41" i="1"/>
  <c r="H41" i="1"/>
  <c r="K41" i="1"/>
  <c r="L41" i="1"/>
  <c r="O41" i="1"/>
  <c r="P41" i="1"/>
  <c r="G42" i="1"/>
  <c r="H42" i="1"/>
  <c r="K42" i="1"/>
  <c r="L42" i="1"/>
  <c r="O42" i="1"/>
  <c r="P42" i="1"/>
  <c r="G52" i="1"/>
  <c r="H52" i="1"/>
  <c r="G53" i="1"/>
  <c r="H53" i="1"/>
  <c r="G54" i="1"/>
  <c r="H54" i="1"/>
  <c r="G55" i="1"/>
  <c r="H55" i="1"/>
  <c r="G56" i="1"/>
  <c r="H56" i="1"/>
  <c r="H56" i="4"/>
  <c r="G56" i="4"/>
  <c r="H55" i="4"/>
  <c r="G55" i="4"/>
  <c r="H54" i="4"/>
  <c r="G54" i="4"/>
  <c r="H53" i="4"/>
  <c r="G53" i="4"/>
  <c r="H52" i="4"/>
  <c r="G52" i="4"/>
  <c r="P42" i="4"/>
  <c r="O42" i="4"/>
  <c r="L42" i="4"/>
  <c r="K42" i="4"/>
  <c r="H42" i="4"/>
  <c r="G42" i="4"/>
  <c r="P41" i="4"/>
  <c r="O41" i="4"/>
  <c r="L41" i="4"/>
  <c r="K41" i="4"/>
  <c r="H41" i="4"/>
  <c r="G41" i="4"/>
  <c r="P40" i="4"/>
  <c r="O40" i="4"/>
  <c r="L40" i="4"/>
  <c r="K40" i="4"/>
  <c r="H40" i="4"/>
  <c r="G40" i="4"/>
  <c r="P39" i="4"/>
  <c r="O39" i="4"/>
  <c r="L39" i="4"/>
  <c r="K39" i="4"/>
  <c r="H39" i="4"/>
  <c r="G39" i="4"/>
  <c r="P38" i="4"/>
  <c r="O38" i="4"/>
  <c r="C11" i="4" s="1"/>
  <c r="L38" i="4"/>
  <c r="K38" i="4"/>
  <c r="H38" i="4"/>
  <c r="G38" i="4"/>
  <c r="P28" i="4"/>
  <c r="O28" i="4"/>
  <c r="L28" i="4"/>
  <c r="K28" i="4"/>
  <c r="H28" i="4"/>
  <c r="G28" i="4"/>
  <c r="D28" i="4"/>
  <c r="C28" i="4"/>
  <c r="P27" i="4"/>
  <c r="O27" i="4"/>
  <c r="L27" i="4"/>
  <c r="K27" i="4"/>
  <c r="H27" i="4"/>
  <c r="G27" i="4"/>
  <c r="D27" i="4"/>
  <c r="C27" i="4"/>
  <c r="P26" i="4"/>
  <c r="O26" i="4"/>
  <c r="L26" i="4"/>
  <c r="K26" i="4"/>
  <c r="H26" i="4"/>
  <c r="G26" i="4"/>
  <c r="C5" i="4" s="1"/>
  <c r="D26" i="4"/>
  <c r="C26" i="4"/>
  <c r="P25" i="4"/>
  <c r="O25" i="4"/>
  <c r="L25" i="4"/>
  <c r="K25" i="4"/>
  <c r="H25" i="4"/>
  <c r="G25" i="4"/>
  <c r="D25" i="4"/>
  <c r="C25" i="4"/>
  <c r="P24" i="4"/>
  <c r="O24" i="4"/>
  <c r="C7" i="4" s="1"/>
  <c r="L24" i="4"/>
  <c r="K24" i="4"/>
  <c r="H24" i="4"/>
  <c r="G24" i="4"/>
  <c r="D24" i="4"/>
  <c r="C24" i="4"/>
  <c r="C12" i="4"/>
  <c r="C8" i="4"/>
  <c r="H36" i="3"/>
  <c r="G36" i="3"/>
  <c r="H35" i="3"/>
  <c r="G35" i="3"/>
  <c r="H34" i="3"/>
  <c r="G34" i="3"/>
  <c r="H33" i="3"/>
  <c r="G33" i="3"/>
  <c r="H32" i="3"/>
  <c r="G32" i="3"/>
  <c r="P22" i="3"/>
  <c r="O22" i="3"/>
  <c r="L22" i="3"/>
  <c r="K22" i="3"/>
  <c r="H22" i="3"/>
  <c r="G22" i="3"/>
  <c r="P21" i="3"/>
  <c r="O21" i="3"/>
  <c r="L21" i="3"/>
  <c r="K21" i="3"/>
  <c r="H21" i="3"/>
  <c r="G21" i="3"/>
  <c r="P20" i="3"/>
  <c r="O20" i="3"/>
  <c r="L20" i="3"/>
  <c r="K20" i="3"/>
  <c r="H20" i="3"/>
  <c r="G20" i="3"/>
  <c r="P19" i="3"/>
  <c r="O19" i="3"/>
  <c r="L19" i="3"/>
  <c r="K19" i="3"/>
  <c r="H19" i="3"/>
  <c r="G19" i="3"/>
  <c r="P18" i="3"/>
  <c r="O18" i="3"/>
  <c r="L18" i="3"/>
  <c r="K18" i="3"/>
  <c r="H18" i="3"/>
  <c r="G18" i="3"/>
  <c r="P8" i="3"/>
  <c r="O8" i="3"/>
  <c r="L8" i="3"/>
  <c r="K8" i="3"/>
  <c r="H8" i="3"/>
  <c r="G8" i="3"/>
  <c r="D8" i="3"/>
  <c r="C8" i="3"/>
  <c r="P7" i="3"/>
  <c r="O7" i="3"/>
  <c r="L7" i="3"/>
  <c r="K7" i="3"/>
  <c r="H7" i="3"/>
  <c r="G7" i="3"/>
  <c r="D7" i="3"/>
  <c r="C7" i="3"/>
  <c r="P6" i="3"/>
  <c r="O6" i="3"/>
  <c r="L6" i="3"/>
  <c r="K6" i="3"/>
  <c r="H6" i="3"/>
  <c r="G6" i="3"/>
  <c r="D6" i="3"/>
  <c r="C6" i="3"/>
  <c r="P5" i="3"/>
  <c r="O5" i="3"/>
  <c r="L5" i="3"/>
  <c r="K5" i="3"/>
  <c r="H5" i="3"/>
  <c r="G5" i="3"/>
  <c r="D5" i="3"/>
  <c r="C5" i="3"/>
  <c r="P4" i="3"/>
  <c r="O4" i="3"/>
  <c r="L4" i="3"/>
  <c r="K4" i="3"/>
  <c r="H4" i="3"/>
  <c r="G4" i="3"/>
  <c r="D4" i="3"/>
  <c r="C4" i="3"/>
  <c r="C12" i="1"/>
  <c r="C8" i="1"/>
  <c r="C10" i="4" l="1"/>
  <c r="C9" i="4"/>
  <c r="C13" i="4"/>
  <c r="C4" i="4"/>
  <c r="C6" i="4"/>
  <c r="C10" i="1"/>
  <c r="C4" i="1"/>
  <c r="C13" i="1"/>
  <c r="C11" i="1"/>
  <c r="C9" i="1"/>
  <c r="C7" i="1"/>
  <c r="C6" i="1"/>
  <c r="C5" i="1"/>
</calcChain>
</file>

<file path=xl/sharedStrings.xml><?xml version="1.0" encoding="utf-8"?>
<sst xmlns="http://schemas.openxmlformats.org/spreadsheetml/2006/main" count="244" uniqueCount="22">
  <si>
    <t>Note</t>
  </si>
  <si>
    <t>Coefficient</t>
  </si>
  <si>
    <t>Matière</t>
  </si>
  <si>
    <t>Matière 1</t>
  </si>
  <si>
    <t>Matière 2</t>
  </si>
  <si>
    <t>Matière 3</t>
  </si>
  <si>
    <t>Moyenne des Modules</t>
  </si>
  <si>
    <t>Module 0</t>
  </si>
  <si>
    <t>Module 1</t>
  </si>
  <si>
    <t>Module 2</t>
  </si>
  <si>
    <t>Module 3</t>
  </si>
  <si>
    <t>Module 4</t>
  </si>
  <si>
    <t>Module 5</t>
  </si>
  <si>
    <t>Module 6</t>
  </si>
  <si>
    <t>Module 7</t>
  </si>
  <si>
    <t>Module 8</t>
  </si>
  <si>
    <t>Thermodynamique</t>
  </si>
  <si>
    <t>Elec</t>
  </si>
  <si>
    <t>Mécanique des fluides</t>
  </si>
  <si>
    <t>Transfert Thermique</t>
  </si>
  <si>
    <t>Psychométrie</t>
  </si>
  <si>
    <t>Module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</si>
</sst>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hair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0" xfId="0" applyFill="1"/>
    <xf numFmtId="0" fontId="0" fillId="3" borderId="0" xfId="0" applyFill="1" applyAlignment="1">
      <alignment vertical="center"/>
    </xf>
    <xf numFmtId="0" fontId="0" fillId="3" borderId="0" xfId="0" applyFill="1" applyAlignment="1">
      <alignment vertical="center" wrapText="1"/>
    </xf>
    <xf numFmtId="0" fontId="0" fillId="3" borderId="0" xfId="0" applyFill="1"/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3" borderId="0" xfId="0" quotePrefix="1" applyFill="1"/>
    <xf numFmtId="0" fontId="0" fillId="3" borderId="10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5" xfId="0" applyFill="1" applyBorder="1"/>
    <xf numFmtId="0" fontId="0" fillId="3" borderId="3" xfId="0" applyFill="1" applyBorder="1"/>
    <xf numFmtId="0" fontId="0" fillId="3" borderId="11" xfId="0" applyFill="1" applyBorder="1"/>
    <xf numFmtId="0" fontId="0" fillId="3" borderId="6" xfId="0" applyFill="1" applyBorder="1"/>
    <xf numFmtId="0" fontId="0" fillId="3" borderId="12" xfId="0" applyFill="1" applyBorder="1"/>
    <xf numFmtId="0" fontId="0" fillId="3" borderId="4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13" xfId="0" applyFill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9" xfId="0" quotePrefix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5" xfId="0" applyFill="1" applyBorder="1"/>
    <xf numFmtId="0" fontId="0" fillId="2" borderId="3" xfId="0" applyFill="1" applyBorder="1"/>
    <xf numFmtId="0" fontId="0" fillId="2" borderId="11" xfId="0" applyFill="1" applyBorder="1"/>
    <xf numFmtId="0" fontId="0" fillId="2" borderId="6" xfId="0" applyFill="1" applyBorder="1"/>
    <xf numFmtId="0" fontId="0" fillId="2" borderId="12" xfId="0" applyFill="1" applyBorder="1"/>
    <xf numFmtId="0" fontId="0" fillId="2" borderId="4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13" xfId="0" applyFill="1" applyBorder="1"/>
    <xf numFmtId="0" fontId="2" fillId="3" borderId="10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</cellXfs>
  <cellStyles count="1">
    <cellStyle name="Normal" xfId="0" builtinId="0"/>
  </cellStyles>
  <dxfs count="210"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 tint="-0.249977111117893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 tint="-0.249977111117893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BFBFBF"/>
        </patternFill>
      </fill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 tint="-0.249977111117893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BFBFBF"/>
        </patternFill>
      </fill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/>
        <right/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 tint="-0.249977111117893"/>
        </patternFill>
      </fill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0ED52AA-99F8-4385-BE23-74BC8DF6409D}" name="Module9" displayName="Module9" ref="F51:H56" totalsRowShown="0" headerRowDxfId="181" dataDxfId="180" headerRowBorderDxfId="190" tableBorderDxfId="191">
  <autoFilter ref="F51:H56" xr:uid="{80ED52AA-99F8-4385-BE23-74BC8DF6409D}"/>
  <tableColumns count="3">
    <tableColumn id="1" xr3:uid="{1637699B-C847-437A-BB3B-A612DD2B262E}" name="Matière" dataDxfId="184"/>
    <tableColumn id="2" xr3:uid="{893A314D-BE64-43F8-A3CC-E29C35A0DF8F}" name="Note" dataDxfId="183">
      <calculatedColumnFormula>RAND()*20</calculatedColumnFormula>
    </tableColumn>
    <tableColumn id="3" xr3:uid="{7AEB88E8-C5F0-44E6-8487-A0EFA9E6637E}" name="Coefficient" dataDxfId="182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82414E4A-5BCF-4539-B3B7-028C816719F4}" name="Module8" displayName="Module8" ref="B51:D56" totalsRowShown="0" headerRowDxfId="186" dataDxfId="185" headerRowBorderDxfId="192" tableBorderDxfId="193">
  <autoFilter ref="B51:D56" xr:uid="{82414E4A-5BCF-4539-B3B7-028C816719F4}"/>
  <tableColumns count="3">
    <tableColumn id="1" xr3:uid="{0248DA80-6F78-47D7-98F2-BE8B843F2019}" name="Matière" dataDxfId="189"/>
    <tableColumn id="2" xr3:uid="{8DE1B456-98A1-46DB-BF79-EDEEE45D3386}" name="Note" dataDxfId="188"/>
    <tableColumn id="3" xr3:uid="{936C2F2E-4A29-43D8-AA6A-7BC7DCD8B68E}" name="Coefficient" dataDxfId="187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9BCB8A1-1896-48F2-A41C-13DA9327083E}" name="Module7" displayName="Module7" ref="N37:P42" totalsRowShown="0" headerRowDxfId="141" dataDxfId="140" headerRowBorderDxfId="194" tableBorderDxfId="195">
  <autoFilter ref="N37:P42" xr:uid="{E9BCB8A1-1896-48F2-A41C-13DA9327083E}"/>
  <tableColumns count="3">
    <tableColumn id="1" xr3:uid="{33E6C7AD-A43F-43CD-83D9-23B9995B05E9}" name="Matière" dataDxfId="144"/>
    <tableColumn id="2" xr3:uid="{FEAC4E5B-5039-4D30-9C4A-B8C85F25ABC4}" name="Note" dataDxfId="143">
      <calculatedColumnFormula>RAND()*20</calculatedColumnFormula>
    </tableColumn>
    <tableColumn id="3" xr3:uid="{04EA0D6A-3964-47A2-814B-01274FA5829F}" name="Coefficient" dataDxfId="142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DD252F8-6339-4B82-A506-0DC7D6B5A412}" name="Module6" displayName="Module6" ref="J37:L42" totalsRowShown="0" headerRowDxfId="146" dataDxfId="145" headerRowBorderDxfId="196" tableBorderDxfId="197">
  <autoFilter ref="J37:L42" xr:uid="{BDD252F8-6339-4B82-A506-0DC7D6B5A412}"/>
  <tableColumns count="3">
    <tableColumn id="1" xr3:uid="{D0A2A4F9-9C00-4F97-8759-25961E8E83AA}" name="Matière" dataDxfId="149"/>
    <tableColumn id="2" xr3:uid="{5EB07F4B-107D-4D87-A97B-8B48F7183C7A}" name="Note" dataDxfId="148">
      <calculatedColumnFormula>RAND()*20</calculatedColumnFormula>
    </tableColumn>
    <tableColumn id="3" xr3:uid="{84BEBBA4-FAB6-4EEA-BAE9-62960FF9D133}" name="Coefficient" dataDxfId="147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7399F98-1C41-46A4-B017-B7586FCC5DEF}" name="Module5" displayName="Module5" ref="F37:H42" totalsRowShown="0" headerRowDxfId="151" dataDxfId="150" headerRowBorderDxfId="198" tableBorderDxfId="199">
  <autoFilter ref="F37:H42" xr:uid="{D7399F98-1C41-46A4-B017-B7586FCC5DEF}"/>
  <tableColumns count="3">
    <tableColumn id="1" xr3:uid="{6ACA9854-31D6-4040-A074-3108DC0F4B3D}" name="Matière" dataDxfId="154"/>
    <tableColumn id="2" xr3:uid="{D63C1CED-6106-488A-BC1B-6B5A09CB0431}" name="Note" dataDxfId="153">
      <calculatedColumnFormula>RAND()*20</calculatedColumnFormula>
    </tableColumn>
    <tableColumn id="3" xr3:uid="{62BE5F80-A547-440E-ADC2-17ED877A6BC4}" name="Coefficient" dataDxfId="152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FBF0C1B-4C50-4D00-8E05-999B41C2E4A7}" name="Module4" displayName="Module4" ref="B37:D42" totalsRowShown="0" headerRowDxfId="156" dataDxfId="155" headerRowBorderDxfId="200" tableBorderDxfId="201">
  <autoFilter ref="B37:D42" xr:uid="{3FBF0C1B-4C50-4D00-8E05-999B41C2E4A7}"/>
  <tableColumns count="3">
    <tableColumn id="1" xr3:uid="{1EB5951A-7325-48CB-8CFC-9D74A7AFFFCC}" name="Matière" dataDxfId="159"/>
    <tableColumn id="2" xr3:uid="{2192077D-A631-49CF-BB4E-BBC22E8567ED}" name="Note" dataDxfId="158"/>
    <tableColumn id="3" xr3:uid="{F6142ECE-E8A8-4A09-B438-48E7AD5E4449}" name="Coefficient" dataDxfId="157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FD61AA6-F8BF-4053-B514-B545CE38832D}" name="Module3" displayName="Module3" ref="N23:P28" totalsRowShown="0" headerRowDxfId="161" dataDxfId="160" headerRowBorderDxfId="202" tableBorderDxfId="203">
  <autoFilter ref="N23:P28" xr:uid="{3FD61AA6-F8BF-4053-B514-B545CE38832D}"/>
  <tableColumns count="3">
    <tableColumn id="1" xr3:uid="{1AC49BC6-EF50-4E80-9DEE-E73BE7579F87}" name="Matière" dataDxfId="164"/>
    <tableColumn id="2" xr3:uid="{E283D9DF-E6E1-470B-99E6-01B09CE0081E}" name="Note" dataDxfId="163"/>
    <tableColumn id="3" xr3:uid="{B682B763-88C1-4119-94C2-1C032325006B}" name="Coefficient" dataDxfId="162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A2BCAEC-E832-484B-B35B-C9666CC54865}" name="Module2" displayName="Module2" ref="J23:L28" totalsRowShown="0" headerRowDxfId="166" dataDxfId="165" headerRowBorderDxfId="204" tableBorderDxfId="205">
  <autoFilter ref="J23:L28" xr:uid="{BA2BCAEC-E832-484B-B35B-C9666CC54865}"/>
  <tableColumns count="3">
    <tableColumn id="1" xr3:uid="{76E7F063-A0A3-4365-82BF-53C410E97458}" name="Matière" dataDxfId="169"/>
    <tableColumn id="2" xr3:uid="{22804E82-0BAF-42E9-B391-03AD4672800A}" name="Note" dataDxfId="168"/>
    <tableColumn id="3" xr3:uid="{27E843D4-8F05-47B3-8E9F-B9951438B85C}" name="Coefficient" dataDxfId="167"/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C88DF7-B9A9-4F80-91A0-E49E44516C6D}" name="Module1" displayName="Module1" ref="F23:H28" totalsRowShown="0" headerRowDxfId="171" dataDxfId="170" headerRowBorderDxfId="206" tableBorderDxfId="207">
  <autoFilter ref="F23:H28" xr:uid="{80C88DF7-B9A9-4F80-91A0-E49E44516C6D}"/>
  <tableColumns count="3">
    <tableColumn id="1" xr3:uid="{F45F68BD-8506-4087-AFD3-D8ADE0857365}" name="Matière" dataDxfId="174"/>
    <tableColumn id="2" xr3:uid="{5DA00C58-825B-44FF-8B50-EE15A1D91C2F}" name="Note" dataDxfId="173"/>
    <tableColumn id="3" xr3:uid="{DF7488B5-C5E7-416C-90F8-0E023B9D2F24}" name="Coefficient" dataDxfId="172"/>
  </tableColumns>
  <tableStyleInfo name="TableStyleLight1" showFirstColumn="0" showLastColumn="0" showRowStripes="0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57B40A-0AB4-4416-9D54-B3326BBD9040}" name="Module0" displayName="Module0" ref="B23:D28" totalsRowShown="0" headerRowDxfId="176" dataDxfId="175" headerRowBorderDxfId="208" tableBorderDxfId="209">
  <autoFilter ref="B23:D28" xr:uid="{A357B40A-0AB4-4416-9D54-B3326BBD9040}"/>
  <tableColumns count="3">
    <tableColumn id="1" xr3:uid="{4411379F-21E6-4EC1-9FD6-E5B0DACB48ED}" name="Matière" dataDxfId="179"/>
    <tableColumn id="2" xr3:uid="{82C6F8C9-FAC3-4E41-BEDB-55533CCDF610}" name="Note" dataDxfId="178">
      <calculatedColumnFormula>RAND()*20</calculatedColumnFormula>
    </tableColumn>
    <tableColumn id="3" xr3:uid="{7EF7ABC1-D363-4B44-847B-5571150CF900}" name="Coefficient" dataDxfId="177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61F5960F-618E-4A46-8554-A0F59A34C407}" name="Module014" displayName="Module014" ref="B3:D8" totalsRowShown="0" headerRowDxfId="139" dataDxfId="138" headerRowBorderDxfId="136" tableBorderDxfId="137">
  <autoFilter ref="B3:D8" xr:uid="{A357B40A-0AB4-4416-9D54-B3326BBD9040}"/>
  <tableColumns count="3">
    <tableColumn id="1" xr3:uid="{1447B1BD-A477-46B5-8DD0-3067A2763C03}" name="Matière" dataDxfId="135"/>
    <tableColumn id="2" xr3:uid="{71C52858-1713-4425-BC71-9E0E972B38A4}" name="Note" dataDxfId="134">
      <calculatedColumnFormula>RAND()*20</calculatedColumnFormula>
    </tableColumn>
    <tableColumn id="3" xr3:uid="{6CCBE8CA-11B6-4A21-BB61-5024D9E3457F}" name="Coefficient" dataDxfId="133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BF08A7C-5B75-44F7-85D2-956D2D816E95}" name="Module115" displayName="Module115" ref="F3:H8" totalsRowShown="0" headerRowDxfId="132" dataDxfId="131" headerRowBorderDxfId="129" tableBorderDxfId="130">
  <autoFilter ref="F3:H8" xr:uid="{80C88DF7-B9A9-4F80-91A0-E49E44516C6D}"/>
  <tableColumns count="3">
    <tableColumn id="1" xr3:uid="{196EAEE2-0D76-4C12-AC41-3FE2F0849B10}" name="Matière" dataDxfId="128"/>
    <tableColumn id="2" xr3:uid="{6B9D344E-793B-48F8-A6BA-18D6E1284D2B}" name="Note" dataDxfId="127">
      <calculatedColumnFormula>RAND()*20</calculatedColumnFormula>
    </tableColumn>
    <tableColumn id="3" xr3:uid="{98AE61D4-EDC8-4D02-8D9E-2E4141F08F8C}" name="Coefficient" dataDxfId="126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BD33A549-2D61-4F47-AA22-EF46DA0A2B89}" name="Module216" displayName="Module216" ref="J3:L8" totalsRowShown="0" headerRowDxfId="125" dataDxfId="124" headerRowBorderDxfId="122" tableBorderDxfId="123">
  <autoFilter ref="J3:L8" xr:uid="{BA2BCAEC-E832-484B-B35B-C9666CC54865}"/>
  <tableColumns count="3">
    <tableColumn id="1" xr3:uid="{01A32D5B-36F9-4A4B-838B-4C49EDC6FA20}" name="Matière" dataDxfId="121"/>
    <tableColumn id="2" xr3:uid="{EA244BF6-A787-437E-B51E-956A56B6BB12}" name="Note" dataDxfId="120">
      <calculatedColumnFormula>RAND()*20</calculatedColumnFormula>
    </tableColumn>
    <tableColumn id="3" xr3:uid="{F513CDA2-9319-46AF-9A08-16E3D6372A56}" name="Coefficient" dataDxfId="119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A653A87A-E646-48B8-882B-0547A58FB4F8}" name="Module317" displayName="Module317" ref="N3:P8" totalsRowShown="0" headerRowDxfId="118" dataDxfId="117" headerRowBorderDxfId="115" tableBorderDxfId="116">
  <autoFilter ref="N3:P8" xr:uid="{3FD61AA6-F8BF-4053-B514-B545CE38832D}"/>
  <tableColumns count="3">
    <tableColumn id="1" xr3:uid="{54B7227C-D137-498D-9BB8-57D729025C06}" name="Matière" dataDxfId="114"/>
    <tableColumn id="2" xr3:uid="{0F76083C-A5FD-44A3-81AC-06DCBB22503C}" name="Note" dataDxfId="113">
      <calculatedColumnFormula>RAND()*20</calculatedColumnFormula>
    </tableColumn>
    <tableColumn id="3" xr3:uid="{9C54E032-216B-4F1E-A6B7-82E9B737DC01}" name="Coefficient" dataDxfId="112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C1DFAC20-1949-47A3-BA32-B4A341F62EF7}" name="Module418" displayName="Module418" ref="B17:D22" totalsRowShown="0" headerRowDxfId="111" dataDxfId="110" headerRowBorderDxfId="108" tableBorderDxfId="109">
  <autoFilter ref="B17:D22" xr:uid="{3FBF0C1B-4C50-4D00-8E05-999B41C2E4A7}"/>
  <tableColumns count="3">
    <tableColumn id="1" xr3:uid="{CBAE3640-E03F-4851-8C8C-F9C121079C14}" name="Matière" dataDxfId="107"/>
    <tableColumn id="2" xr3:uid="{D5C6D277-2872-434B-BC1D-60433168DB0F}" name="Note" dataDxfId="106"/>
    <tableColumn id="3" xr3:uid="{AD347794-69AE-44B8-8AE2-87E8C857589E}" name="Coefficient" dataDxfId="105"/>
  </tableColumns>
  <tableStyleInfo name="TableStyleLight1" showFirstColumn="0" showLastColumn="0" showRowStripes="0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49320E3-C115-461F-B434-30FF67EC3DEA}" name="Module519" displayName="Module519" ref="F17:H22" totalsRowShown="0" headerRowDxfId="104" dataDxfId="103" headerRowBorderDxfId="101" tableBorderDxfId="102">
  <autoFilter ref="F17:H22" xr:uid="{D7399F98-1C41-46A4-B017-B7586FCC5DEF}"/>
  <tableColumns count="3">
    <tableColumn id="1" xr3:uid="{8D9BD4BD-B76C-4087-9FD2-6FAFE448F697}" name="Matière" dataDxfId="100"/>
    <tableColumn id="2" xr3:uid="{FDEED03E-8B10-4C21-B46A-08F1B80204F1}" name="Note" dataDxfId="99">
      <calculatedColumnFormula>RAND()*20</calculatedColumnFormula>
    </tableColumn>
    <tableColumn id="3" xr3:uid="{4F124BEE-15DD-4991-88DC-E3C8085CB9AC}" name="Coefficient" dataDxfId="98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57135E0A-0256-415E-8B4A-84BCC7DEFC0B}" name="Module620" displayName="Module620" ref="J17:L22" totalsRowShown="0" headerRowDxfId="97" dataDxfId="96" headerRowBorderDxfId="94" tableBorderDxfId="95">
  <autoFilter ref="J17:L22" xr:uid="{BDD252F8-6339-4B82-A506-0DC7D6B5A412}"/>
  <tableColumns count="3">
    <tableColumn id="1" xr3:uid="{8A52CE72-79E8-40C2-82D4-A47C68D5C333}" name="Matière" dataDxfId="93"/>
    <tableColumn id="2" xr3:uid="{760F250C-18E7-4927-BF4B-381BF7187954}" name="Note" dataDxfId="92">
      <calculatedColumnFormula>RAND()*20</calculatedColumnFormula>
    </tableColumn>
    <tableColumn id="3" xr3:uid="{A7C291ED-8001-4BAE-B234-92D3601FDD65}" name="Coefficient" dataDxfId="91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193AD4FE-9070-42C9-89DF-847D3C72D473}" name="Module721" displayName="Module721" ref="N17:P22" totalsRowShown="0" headerRowDxfId="90" dataDxfId="89" headerRowBorderDxfId="87" tableBorderDxfId="88">
  <autoFilter ref="N17:P22" xr:uid="{E9BCB8A1-1896-48F2-A41C-13DA9327083E}"/>
  <tableColumns count="3">
    <tableColumn id="1" xr3:uid="{F543C35D-8F96-4C64-B9F9-2538B3AD8EF9}" name="Matière" dataDxfId="86"/>
    <tableColumn id="2" xr3:uid="{EF1847E6-B26D-4420-9707-5B32D0726BEE}" name="Note" dataDxfId="85">
      <calculatedColumnFormula>RAND()*20</calculatedColumnFormula>
    </tableColumn>
    <tableColumn id="3" xr3:uid="{875255A4-F3F8-45C5-8393-4C172CABAD36}" name="Coefficient" dataDxfId="84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E413206E-74B2-4E2C-84FB-0FD1FA91F90C}" name="Module822" displayName="Module822" ref="B31:D36" totalsRowShown="0" headerRowDxfId="6" dataDxfId="5" headerRowBorderDxfId="82" tableBorderDxfId="83">
  <autoFilter ref="B31:D36" xr:uid="{82414E4A-5BCF-4539-B3B7-028C816719F4}"/>
  <tableColumns count="3">
    <tableColumn id="1" xr3:uid="{B9E43373-5178-41A5-B89B-C1E28C5C674C}" name="Matière" dataDxfId="9"/>
    <tableColumn id="2" xr3:uid="{C135418E-FD7C-4A1B-8B6A-1B021439D34E}" name="Note" dataDxfId="8"/>
    <tableColumn id="3" xr3:uid="{558774F5-D1B5-4005-A98A-12268B0F21C7}" name="Coefficient" dataDxfId="7"/>
  </tableColumns>
  <tableStyleInfo name="TableStyleLight1" showFirstColumn="0" showLastColumn="0" showRowStripes="0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40FD6CC9-FCBA-402E-A45C-AA7D5B0BB154}" name="Module923" displayName="Module923" ref="F31:H36" totalsRowShown="0" headerRowDxfId="1" dataDxfId="0" headerRowBorderDxfId="80" tableBorderDxfId="81">
  <autoFilter ref="F31:H36" xr:uid="{80ED52AA-99F8-4385-BE23-74BC8DF6409D}"/>
  <tableColumns count="3">
    <tableColumn id="1" xr3:uid="{0AC2EB3D-E236-4B1A-BC57-C381683B7CF4}" name="Matière" dataDxfId="4"/>
    <tableColumn id="2" xr3:uid="{5CF860E3-EB9F-4F5B-A9E2-AA0665E87DC9}" name="Note" dataDxfId="3">
      <calculatedColumnFormula>RAND()*20</calculatedColumnFormula>
    </tableColumn>
    <tableColumn id="3" xr3:uid="{E1D96A7D-1E04-445B-878A-FA0E043DF521}" name="Coefficient" dataDxfId="2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F536B749-9CB6-421D-ABBE-F5B8A7DB99C9}" name="Module024" displayName="Module024" ref="B23:D28" totalsRowShown="0" headerRowDxfId="79" dataDxfId="78" headerRowBorderDxfId="76" tableBorderDxfId="77">
  <autoFilter ref="B23:D28" xr:uid="{A357B40A-0AB4-4416-9D54-B3326BBD9040}"/>
  <tableColumns count="3">
    <tableColumn id="1" xr3:uid="{FAD4297B-26F4-4D4E-B383-0C9A93C7EB6F}" name="Matière" dataDxfId="75"/>
    <tableColumn id="2" xr3:uid="{478B60CA-F6E7-4FD8-B5E1-FA55C3BCDA45}" name="Note" dataDxfId="74">
      <calculatedColumnFormula>RAND()*20</calculatedColumnFormula>
    </tableColumn>
    <tableColumn id="3" xr3:uid="{1FFA4E95-ECB2-4DBA-A5C6-C48CBC70816C}" name="Coefficient" dataDxfId="73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9585E839-F9E5-4B6C-92B6-D0FA5FC0BF53}" name="Module125" displayName="Module125" ref="F23:H28" totalsRowShown="0" headerRowDxfId="72" dataDxfId="71" headerRowBorderDxfId="69" tableBorderDxfId="70">
  <autoFilter ref="F23:H28" xr:uid="{80C88DF7-B9A9-4F80-91A0-E49E44516C6D}"/>
  <tableColumns count="3">
    <tableColumn id="1" xr3:uid="{1F56EB4E-475B-458B-9D63-1F59C6364C6E}" name="Matière" dataDxfId="68"/>
    <tableColumn id="2" xr3:uid="{8F52D82E-3E38-44B2-BA76-776024306EAD}" name="Note" dataDxfId="67">
      <calculatedColumnFormula>RAND()*20</calculatedColumnFormula>
    </tableColumn>
    <tableColumn id="3" xr3:uid="{3F622945-33A0-4C3F-A490-B26BE35F7EAA}" name="Coefficient" dataDxfId="66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4026647C-4974-4FAC-B770-6401BE80136E}" name="Module226" displayName="Module226" ref="J23:L28" totalsRowShown="0" headerRowDxfId="65" dataDxfId="64" headerRowBorderDxfId="62" tableBorderDxfId="63">
  <autoFilter ref="J23:L28" xr:uid="{BA2BCAEC-E832-484B-B35B-C9666CC54865}"/>
  <tableColumns count="3">
    <tableColumn id="1" xr3:uid="{1BCDFEFD-2072-4129-A09D-F3C90C1F1116}" name="Matière" dataDxfId="61"/>
    <tableColumn id="2" xr3:uid="{A0912FB7-E5D3-43A2-9566-6FFCA5B9C5E6}" name="Note" dataDxfId="60">
      <calculatedColumnFormula>RAND()*20</calculatedColumnFormula>
    </tableColumn>
    <tableColumn id="3" xr3:uid="{A226E932-CFD5-4F63-B060-FB0787857365}" name="Coefficient" dataDxfId="59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7496C609-4BB9-4E79-A164-E27C12B0B398}" name="Module327" displayName="Module327" ref="N23:P28" totalsRowShown="0" headerRowDxfId="58" dataDxfId="57" headerRowBorderDxfId="55" tableBorderDxfId="56">
  <autoFilter ref="N23:P28" xr:uid="{3FD61AA6-F8BF-4053-B514-B545CE38832D}"/>
  <tableColumns count="3">
    <tableColumn id="1" xr3:uid="{347E5F62-AE2B-4401-B1F1-52E8FD1F3FC0}" name="Matière" dataDxfId="54"/>
    <tableColumn id="2" xr3:uid="{4138BA13-101D-44C1-849B-643E6859EFC4}" name="Note" dataDxfId="53">
      <calculatedColumnFormula>RAND()*20</calculatedColumnFormula>
    </tableColumn>
    <tableColumn id="3" xr3:uid="{39EE1B0B-73DF-46FB-8239-C3095DF8CB31}" name="Coefficient" dataDxfId="52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0C2B72C2-51E0-4649-8C0D-B609E397A6FE}" name="Module428" displayName="Module428" ref="B37:D42" totalsRowShown="0" headerRowDxfId="51" dataDxfId="50" headerRowBorderDxfId="48" tableBorderDxfId="49">
  <autoFilter ref="B37:D42" xr:uid="{3FBF0C1B-4C50-4D00-8E05-999B41C2E4A7}"/>
  <tableColumns count="3">
    <tableColumn id="1" xr3:uid="{0219229C-44CD-45C6-B301-4A669338D1B4}" name="Matière" dataDxfId="47"/>
    <tableColumn id="2" xr3:uid="{DE0B7737-80F0-43FF-A25C-789A575D0D08}" name="Note" dataDxfId="46"/>
    <tableColumn id="3" xr3:uid="{419033DF-A238-4853-8F05-720E0F7BFF9C}" name="Coefficient" dataDxfId="45"/>
  </tableColumns>
  <tableStyleInfo name="TableStyleLight1" showFirstColumn="0" showLastColumn="0" showRowStripes="0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B621A87E-EB86-451B-9144-22BAE21B63CB}" name="Module529" displayName="Module529" ref="F37:H42" totalsRowShown="0" headerRowDxfId="44" dataDxfId="43" headerRowBorderDxfId="41" tableBorderDxfId="42">
  <autoFilter ref="F37:H42" xr:uid="{D7399F98-1C41-46A4-B017-B7586FCC5DEF}"/>
  <tableColumns count="3">
    <tableColumn id="1" xr3:uid="{66BC4884-8134-42DB-A119-C16538DE96D7}" name="Matière" dataDxfId="40"/>
    <tableColumn id="2" xr3:uid="{9240F958-ACE6-4EF8-82FD-1B9FF6F68041}" name="Note" dataDxfId="39">
      <calculatedColumnFormula>RAND()*20</calculatedColumnFormula>
    </tableColumn>
    <tableColumn id="3" xr3:uid="{86481D0D-7032-4B56-B676-BE4AE5E98DC3}" name="Coefficient" dataDxfId="38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F75E00DB-4DB8-4525-9D5D-9D50FB1EC2B8}" name="Module630" displayName="Module630" ref="J37:L42" totalsRowShown="0" headerRowDxfId="37" dataDxfId="36" headerRowBorderDxfId="34" tableBorderDxfId="35">
  <autoFilter ref="J37:L42" xr:uid="{BDD252F8-6339-4B82-A506-0DC7D6B5A412}"/>
  <tableColumns count="3">
    <tableColumn id="1" xr3:uid="{E1ABCD4F-F71A-4D42-8D12-BA2EF407CEEC}" name="Matière" dataDxfId="33"/>
    <tableColumn id="2" xr3:uid="{555D90BD-F705-4D81-8E3E-59CD22BC6EA7}" name="Note" dataDxfId="32">
      <calculatedColumnFormula>RAND()*20</calculatedColumnFormula>
    </tableColumn>
    <tableColumn id="3" xr3:uid="{9F83719F-5B61-4C64-8EEE-FD59642AF67A}" name="Coefficient" dataDxfId="31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B3457DF8-8ACB-4AFC-A353-C9134F6EE823}" name="Module731" displayName="Module731" ref="N37:P42" totalsRowShown="0" headerRowDxfId="30" dataDxfId="29" headerRowBorderDxfId="27" tableBorderDxfId="28">
  <autoFilter ref="N37:P42" xr:uid="{E9BCB8A1-1896-48F2-A41C-13DA9327083E}"/>
  <tableColumns count="3">
    <tableColumn id="1" xr3:uid="{2BBD5F4A-3751-4F3F-95A2-A8D4C6C7C580}" name="Matière" dataDxfId="26"/>
    <tableColumn id="2" xr3:uid="{3F2A1310-7633-41BC-B97F-1421467DBA0D}" name="Note" dataDxfId="25">
      <calculatedColumnFormula>RAND()*20</calculatedColumnFormula>
    </tableColumn>
    <tableColumn id="3" xr3:uid="{BE57E9FA-829D-47D8-AEE8-54B9E71806CB}" name="Coefficient" dataDxfId="24">
      <calculatedColumnFormula>RANDBETWEEN(1,6)</calculatedColumnFormula>
    </tableColumn>
  </tableColumns>
  <tableStyleInfo name="TableStyleLight1" showFirstColumn="0" showLastColumn="0" showRowStripes="0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A3678FCD-2B17-437E-BB52-9972EB7A155E}" name="Module832" displayName="Module832" ref="B51:D56" totalsRowShown="0" headerRowDxfId="23" dataDxfId="22" headerRowBorderDxfId="20" tableBorderDxfId="21">
  <autoFilter ref="B51:D56" xr:uid="{82414E4A-5BCF-4539-B3B7-028C816719F4}"/>
  <tableColumns count="3">
    <tableColumn id="1" xr3:uid="{C7567F72-8F73-4E85-A941-A07A96D93668}" name="Matière" dataDxfId="19"/>
    <tableColumn id="2" xr3:uid="{04BF4169-93F4-402E-9F62-A2EDAFD24CDE}" name="Note" dataDxfId="18"/>
    <tableColumn id="3" xr3:uid="{13769468-B9BA-4245-89BF-1EE82BE98462}" name="Coefficient" dataDxfId="17"/>
  </tableColumns>
  <tableStyleInfo name="TableStyleLight1" showFirstColumn="0" showLastColumn="0" showRowStripes="0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366A9203-3F10-48C4-98AD-3E2BC7FA7A46}" name="Module933" displayName="Module933" ref="F51:H56" totalsRowShown="0" headerRowDxfId="16" dataDxfId="15" headerRowBorderDxfId="13" tableBorderDxfId="14">
  <autoFilter ref="F51:H56" xr:uid="{80ED52AA-99F8-4385-BE23-74BC8DF6409D}"/>
  <tableColumns count="3">
    <tableColumn id="1" xr3:uid="{83CBFDA9-188F-430F-8A3C-F5B568BFBFD0}" name="Matière" dataDxfId="12"/>
    <tableColumn id="2" xr3:uid="{0F9FB5F5-98C7-45A3-85CA-C18A6788D88B}" name="Note" dataDxfId="11">
      <calculatedColumnFormula>RAND()*20</calculatedColumnFormula>
    </tableColumn>
    <tableColumn id="3" xr3:uid="{0440970F-B54E-4E84-8797-1FF2A5688534}" name="Coefficient" dataDxfId="10">
      <calculatedColumnFormula>RANDBETWEEN(1,6)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7.xml"/><Relationship Id="rId3" Type="http://schemas.openxmlformats.org/officeDocument/2006/relationships/table" Target="../tables/table12.xml"/><Relationship Id="rId7" Type="http://schemas.openxmlformats.org/officeDocument/2006/relationships/table" Target="../tables/table16.xml"/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5.xml"/><Relationship Id="rId11" Type="http://schemas.openxmlformats.org/officeDocument/2006/relationships/table" Target="../tables/table20.xml"/><Relationship Id="rId5" Type="http://schemas.openxmlformats.org/officeDocument/2006/relationships/table" Target="../tables/table14.xml"/><Relationship Id="rId10" Type="http://schemas.openxmlformats.org/officeDocument/2006/relationships/table" Target="../tables/table19.xml"/><Relationship Id="rId4" Type="http://schemas.openxmlformats.org/officeDocument/2006/relationships/table" Target="../tables/table13.xml"/><Relationship Id="rId9" Type="http://schemas.openxmlformats.org/officeDocument/2006/relationships/table" Target="../tables/table18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7.xml"/><Relationship Id="rId3" Type="http://schemas.openxmlformats.org/officeDocument/2006/relationships/table" Target="../tables/table22.xml"/><Relationship Id="rId7" Type="http://schemas.openxmlformats.org/officeDocument/2006/relationships/table" Target="../tables/table26.xml"/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5.xml"/><Relationship Id="rId11" Type="http://schemas.openxmlformats.org/officeDocument/2006/relationships/table" Target="../tables/table30.xml"/><Relationship Id="rId5" Type="http://schemas.openxmlformats.org/officeDocument/2006/relationships/table" Target="../tables/table24.xml"/><Relationship Id="rId10" Type="http://schemas.openxmlformats.org/officeDocument/2006/relationships/table" Target="../tables/table29.xml"/><Relationship Id="rId4" Type="http://schemas.openxmlformats.org/officeDocument/2006/relationships/table" Target="../tables/table23.xml"/><Relationship Id="rId9" Type="http://schemas.openxmlformats.org/officeDocument/2006/relationships/table" Target="../tables/table2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89E990-D039-47D3-AA3C-337D9364E694}">
  <dimension ref="B2:P56"/>
  <sheetViews>
    <sheetView showGridLines="0" zoomScale="85" zoomScaleNormal="85" workbookViewId="0">
      <selection activeCell="C4" sqref="C4"/>
    </sheetView>
  </sheetViews>
  <sheetFormatPr baseColWidth="10" defaultRowHeight="15" x14ac:dyDescent="0.25"/>
  <cols>
    <col min="1" max="1" width="5.7109375" style="4" customWidth="1"/>
    <col min="2" max="2" width="21.7109375" style="4" customWidth="1"/>
    <col min="3" max="3" width="11.42578125" style="4"/>
    <col min="4" max="4" width="11.85546875" style="4" customWidth="1"/>
    <col min="5" max="5" width="10.7109375" style="4" customWidth="1"/>
    <col min="6" max="6" width="21.7109375" style="4" customWidth="1"/>
    <col min="7" max="7" width="13.28515625" style="4" customWidth="1"/>
    <col min="8" max="9" width="11.42578125" style="4"/>
    <col min="10" max="10" width="21.7109375" style="4" customWidth="1"/>
    <col min="11" max="13" width="11.42578125" style="4"/>
    <col min="14" max="14" width="21.7109375" style="4" customWidth="1"/>
    <col min="15" max="16384" width="11.42578125" style="4"/>
  </cols>
  <sheetData>
    <row r="2" spans="2:7" ht="15" customHeight="1" thickBot="1" x14ac:dyDescent="0.3">
      <c r="B2" s="2"/>
      <c r="C2" s="2"/>
      <c r="D2" s="2"/>
      <c r="E2" s="3"/>
      <c r="F2" s="3"/>
      <c r="G2" s="3"/>
    </row>
    <row r="3" spans="2:7" ht="15.75" thickBot="1" x14ac:dyDescent="0.3">
      <c r="B3" s="19" t="s">
        <v>6</v>
      </c>
      <c r="C3" s="20"/>
      <c r="E3" s="3"/>
    </row>
    <row r="4" spans="2:7" ht="15.75" thickBot="1" x14ac:dyDescent="0.3">
      <c r="B4" s="21" t="s">
        <v>7</v>
      </c>
      <c r="C4" s="22">
        <f ca="1">SUMPRODUCT(Module0[Note],Module0[Coefficient])/(SUM(Module0[Coefficient]))</f>
        <v>9.5983858060995484</v>
      </c>
      <c r="E4" s="7"/>
    </row>
    <row r="5" spans="2:7" ht="15.75" thickBot="1" x14ac:dyDescent="0.3">
      <c r="B5" s="21" t="s">
        <v>8</v>
      </c>
      <c r="C5" s="22">
        <f ca="1">SUMPRODUCT(Module1[Note],Module1[Coefficient])/SUM(Module1[Coefficient])</f>
        <v>9.1387267187047971</v>
      </c>
      <c r="E5" s="7"/>
    </row>
    <row r="6" spans="2:7" ht="15.75" thickBot="1" x14ac:dyDescent="0.3">
      <c r="B6" s="21" t="s">
        <v>9</v>
      </c>
      <c r="C6" s="22">
        <f ca="1">SUMPRODUCT(Module2[Note],Module2[Coefficient])/SUM(Module2[Coefficient])</f>
        <v>6.2474657782379044</v>
      </c>
    </row>
    <row r="7" spans="2:7" ht="15.75" thickBot="1" x14ac:dyDescent="0.3">
      <c r="B7" s="21" t="s">
        <v>10</v>
      </c>
      <c r="C7" s="22">
        <f ca="1">SUMPRODUCT(Module3[Note],Module3[Coefficient])/SUM(Module3[Coefficient])</f>
        <v>10.854777330899841</v>
      </c>
    </row>
    <row r="8" spans="2:7" ht="15.75" thickBot="1" x14ac:dyDescent="0.3">
      <c r="B8" s="21" t="s">
        <v>11</v>
      </c>
      <c r="C8" s="22">
        <f>SUMPRODUCT(Module4[Note],Module4[Coefficient])/SUM(Module4[Coefficient])</f>
        <v>13.636363636363637</v>
      </c>
    </row>
    <row r="9" spans="2:7" ht="15.75" thickBot="1" x14ac:dyDescent="0.3">
      <c r="B9" s="21" t="s">
        <v>12</v>
      </c>
      <c r="C9" s="22">
        <f ca="1">SUMPRODUCT(Module5[Note],Module5[Coefficient])/SUM(Module5[Coefficient])</f>
        <v>12.88276216658528</v>
      </c>
    </row>
    <row r="10" spans="2:7" ht="15.75" thickBot="1" x14ac:dyDescent="0.3">
      <c r="B10" s="21" t="s">
        <v>13</v>
      </c>
      <c r="C10" s="22">
        <f ca="1">SUMPRODUCT(Module6[Note],Module6[Coefficient])/SUM(Module6[Coefficient])</f>
        <v>12.857814936851655</v>
      </c>
    </row>
    <row r="11" spans="2:7" ht="15.75" thickBot="1" x14ac:dyDescent="0.3">
      <c r="B11" s="21" t="s">
        <v>14</v>
      </c>
      <c r="C11" s="22">
        <f ca="1">SUMPRODUCT(Module7[Note],Module7[Coefficient])/SUM(Module7[Coefficient])</f>
        <v>11.985045974626983</v>
      </c>
    </row>
    <row r="12" spans="2:7" ht="15.75" thickBot="1" x14ac:dyDescent="0.3">
      <c r="B12" s="21" t="s">
        <v>15</v>
      </c>
      <c r="C12" s="22">
        <f>SUMPRODUCT(Module8[Note],Module8[Coefficient])/SUM(Module8[Coefficient])</f>
        <v>13.636363636363637</v>
      </c>
    </row>
    <row r="13" spans="2:7" ht="15.75" thickBot="1" x14ac:dyDescent="0.3">
      <c r="B13" s="21" t="s">
        <v>21</v>
      </c>
      <c r="C13" s="22">
        <f ca="1">SUMPRODUCT(Module9[Note],Module9[Coefficient])/SUM(Module9[Coefficient])</f>
        <v>9.3322809981003338</v>
      </c>
    </row>
    <row r="21" spans="2:16" ht="15.75" thickBot="1" x14ac:dyDescent="0.3"/>
    <row r="22" spans="2:16" ht="15.75" thickBot="1" x14ac:dyDescent="0.3">
      <c r="B22" s="19" t="s">
        <v>7</v>
      </c>
      <c r="C22" s="35"/>
      <c r="D22" s="20"/>
      <c r="F22" s="19" t="s">
        <v>8</v>
      </c>
      <c r="G22" s="35"/>
      <c r="H22" s="20"/>
      <c r="J22" s="19" t="s">
        <v>9</v>
      </c>
      <c r="K22" s="35"/>
      <c r="L22" s="20"/>
      <c r="N22" s="19" t="s">
        <v>10</v>
      </c>
      <c r="O22" s="35"/>
      <c r="P22" s="20"/>
    </row>
    <row r="23" spans="2:16" ht="15.75" thickBot="1" x14ac:dyDescent="0.3">
      <c r="B23" s="25" t="s">
        <v>2</v>
      </c>
      <c r="C23" s="25" t="s">
        <v>0</v>
      </c>
      <c r="D23" s="25" t="s">
        <v>1</v>
      </c>
      <c r="F23" s="25" t="s">
        <v>2</v>
      </c>
      <c r="G23" s="25" t="s">
        <v>0</v>
      </c>
      <c r="H23" s="25" t="s">
        <v>1</v>
      </c>
      <c r="J23" s="25" t="s">
        <v>2</v>
      </c>
      <c r="K23" s="25" t="s">
        <v>0</v>
      </c>
      <c r="L23" s="25" t="s">
        <v>1</v>
      </c>
      <c r="N23" s="25" t="s">
        <v>2</v>
      </c>
      <c r="O23" s="25" t="s">
        <v>0</v>
      </c>
      <c r="P23" s="25" t="s">
        <v>1</v>
      </c>
    </row>
    <row r="24" spans="2:16" x14ac:dyDescent="0.25">
      <c r="B24" s="26" t="s">
        <v>3</v>
      </c>
      <c r="C24" s="27">
        <f ca="1">RAND()*20</f>
        <v>4.7847028360027473</v>
      </c>
      <c r="D24" s="26">
        <f ca="1">RANDBETWEEN(1,6)</f>
        <v>6</v>
      </c>
      <c r="F24" s="26" t="s">
        <v>3</v>
      </c>
      <c r="G24" s="27">
        <f ca="1">RAND()*20</f>
        <v>12.396459099607897</v>
      </c>
      <c r="H24" s="26">
        <f ca="1">RANDBETWEEN(1,6)</f>
        <v>2</v>
      </c>
      <c r="J24" s="26" t="s">
        <v>3</v>
      </c>
      <c r="K24" s="1">
        <f ca="1">RAND()*20</f>
        <v>8.3718600487888217</v>
      </c>
      <c r="L24" s="26">
        <f ca="1">RANDBETWEEN(1,6)</f>
        <v>3</v>
      </c>
      <c r="N24" s="26" t="s">
        <v>3</v>
      </c>
      <c r="O24" s="26">
        <f ca="1">RAND()*20</f>
        <v>9.9659104612248264</v>
      </c>
      <c r="P24" s="26">
        <f ca="1">RANDBETWEEN(1,6)</f>
        <v>1</v>
      </c>
    </row>
    <row r="25" spans="2:16" x14ac:dyDescent="0.25">
      <c r="B25" s="28" t="s">
        <v>4</v>
      </c>
      <c r="C25" s="29">
        <f ca="1">RAND()*20</f>
        <v>9.6817850173010882</v>
      </c>
      <c r="D25" s="30">
        <f ca="1">RANDBETWEEN(1,6)</f>
        <v>6</v>
      </c>
      <c r="F25" s="28" t="s">
        <v>4</v>
      </c>
      <c r="G25" s="29">
        <f ca="1">RAND()*20</f>
        <v>19.962017437408399</v>
      </c>
      <c r="H25" s="30">
        <f ca="1">RANDBETWEEN(1,6)</f>
        <v>3</v>
      </c>
      <c r="J25" s="28" t="s">
        <v>4</v>
      </c>
      <c r="K25" s="30">
        <f ca="1">RAND()*20</f>
        <v>15.070131909465898</v>
      </c>
      <c r="L25" s="30">
        <f ca="1">RANDBETWEEN(1,6)</f>
        <v>1</v>
      </c>
      <c r="N25" s="28" t="s">
        <v>4</v>
      </c>
      <c r="O25" s="30">
        <f ca="1">RAND()*20</f>
        <v>6.3962016848903902</v>
      </c>
      <c r="P25" s="30">
        <f ca="1">RANDBETWEEN(1,6)</f>
        <v>2</v>
      </c>
    </row>
    <row r="26" spans="2:16" x14ac:dyDescent="0.25">
      <c r="B26" s="31" t="s">
        <v>5</v>
      </c>
      <c r="C26" s="29">
        <f ca="1">RAND()*20</f>
        <v>15.670019274733807</v>
      </c>
      <c r="D26" s="30">
        <f ca="1">RANDBETWEEN(1,6)</f>
        <v>2</v>
      </c>
      <c r="F26" s="31" t="s">
        <v>5</v>
      </c>
      <c r="G26" s="29">
        <f ca="1">RAND()*20</f>
        <v>3.6901333170878736</v>
      </c>
      <c r="H26" s="30">
        <f ca="1">RANDBETWEEN(1,6)</f>
        <v>1</v>
      </c>
      <c r="J26" s="31" t="s">
        <v>5</v>
      </c>
      <c r="K26" s="30">
        <f ca="1">RAND()*20</f>
        <v>2.76962267418015</v>
      </c>
      <c r="L26" s="30">
        <f ca="1">RANDBETWEEN(1,6)</f>
        <v>3</v>
      </c>
      <c r="N26" s="31" t="s">
        <v>5</v>
      </c>
      <c r="O26" s="30">
        <f ca="1">RAND()*20</f>
        <v>15.679309156391728</v>
      </c>
      <c r="P26" s="30">
        <f ca="1">RANDBETWEEN(1,6)</f>
        <v>2</v>
      </c>
    </row>
    <row r="27" spans="2:16" x14ac:dyDescent="0.25">
      <c r="B27" s="32"/>
      <c r="C27" s="29">
        <f ca="1">RAND()*20</f>
        <v>15.362567270980927</v>
      </c>
      <c r="D27" s="30">
        <f ca="1">RANDBETWEEN(1,6)</f>
        <v>3</v>
      </c>
      <c r="F27" s="32"/>
      <c r="G27" s="29">
        <f ca="1">RAND()*20</f>
        <v>8.7046820391128783</v>
      </c>
      <c r="H27" s="30">
        <f ca="1">RANDBETWEEN(1,6)</f>
        <v>4</v>
      </c>
      <c r="J27" s="32"/>
      <c r="K27" s="30">
        <f ca="1">RAND()*20</f>
        <v>0.70904028153863319</v>
      </c>
      <c r="L27" s="30">
        <f ca="1">RANDBETWEEN(1,6)</f>
        <v>1</v>
      </c>
      <c r="N27" s="32"/>
      <c r="O27" s="30">
        <f ca="1">RAND()*20</f>
        <v>10.471262979505243</v>
      </c>
      <c r="P27" s="30">
        <f ca="1">RANDBETWEEN(1,6)</f>
        <v>5</v>
      </c>
    </row>
    <row r="28" spans="2:16" x14ac:dyDescent="0.25">
      <c r="B28" s="1"/>
      <c r="C28" s="33">
        <f ca="1">RAND()*20</f>
        <v>9.3348586114642771</v>
      </c>
      <c r="D28" s="28">
        <f ca="1">RANDBETWEEN(1,6)</f>
        <v>4</v>
      </c>
      <c r="F28" s="1"/>
      <c r="G28" s="33">
        <f ca="1">RAND()*20</f>
        <v>1.1885855192216965</v>
      </c>
      <c r="H28" s="28">
        <f ca="1">RANDBETWEEN(1,6)</f>
        <v>4</v>
      </c>
      <c r="J28" s="1"/>
      <c r="K28" s="28">
        <f ca="1">RAND()*20</f>
        <v>6.5061677335684998</v>
      </c>
      <c r="L28" s="28">
        <f ca="1">RANDBETWEEN(1,6)</f>
        <v>3</v>
      </c>
      <c r="N28" s="1"/>
      <c r="O28" s="28">
        <f ca="1">RAND()*20</f>
        <v>11.269682584436467</v>
      </c>
      <c r="P28" s="28">
        <f ca="1">RANDBETWEEN(1,6)</f>
        <v>5</v>
      </c>
    </row>
    <row r="35" spans="2:16" ht="15.75" thickBot="1" x14ac:dyDescent="0.3"/>
    <row r="36" spans="2:16" ht="15.75" thickBot="1" x14ac:dyDescent="0.3">
      <c r="B36" s="19" t="s">
        <v>11</v>
      </c>
      <c r="C36" s="35"/>
      <c r="D36" s="20"/>
      <c r="F36" s="19" t="s">
        <v>12</v>
      </c>
      <c r="G36" s="35"/>
      <c r="H36" s="20"/>
      <c r="J36" s="19" t="s">
        <v>13</v>
      </c>
      <c r="K36" s="35"/>
      <c r="L36" s="20"/>
      <c r="N36" s="19" t="s">
        <v>14</v>
      </c>
      <c r="O36" s="35"/>
      <c r="P36" s="20"/>
    </row>
    <row r="37" spans="2:16" ht="15.75" thickBot="1" x14ac:dyDescent="0.3">
      <c r="B37" s="25" t="s">
        <v>2</v>
      </c>
      <c r="C37" s="25" t="s">
        <v>0</v>
      </c>
      <c r="D37" s="25" t="s">
        <v>1</v>
      </c>
      <c r="F37" s="25" t="s">
        <v>2</v>
      </c>
      <c r="G37" s="25" t="s">
        <v>0</v>
      </c>
      <c r="H37" s="25" t="s">
        <v>1</v>
      </c>
      <c r="J37" s="25" t="s">
        <v>2</v>
      </c>
      <c r="K37" s="25" t="s">
        <v>0</v>
      </c>
      <c r="L37" s="25" t="s">
        <v>1</v>
      </c>
      <c r="N37" s="25" t="s">
        <v>2</v>
      </c>
      <c r="O37" s="25" t="s">
        <v>0</v>
      </c>
      <c r="P37" s="25" t="s">
        <v>1</v>
      </c>
    </row>
    <row r="38" spans="2:16" x14ac:dyDescent="0.25">
      <c r="B38" s="26" t="s">
        <v>16</v>
      </c>
      <c r="C38" s="26">
        <v>18</v>
      </c>
      <c r="D38" s="26">
        <v>3</v>
      </c>
      <c r="F38" s="26" t="s">
        <v>3</v>
      </c>
      <c r="G38" s="27">
        <f ca="1">RAND()*20</f>
        <v>5.4285527013901831</v>
      </c>
      <c r="H38" s="26">
        <f ca="1">RANDBETWEEN(1,6)</f>
        <v>5</v>
      </c>
      <c r="J38" s="26" t="s">
        <v>3</v>
      </c>
      <c r="K38" s="1">
        <f ca="1">RAND()*20</f>
        <v>5.3475148789413263</v>
      </c>
      <c r="L38" s="26">
        <f ca="1">RANDBETWEEN(1,6)</f>
        <v>3</v>
      </c>
      <c r="N38" s="26" t="s">
        <v>3</v>
      </c>
      <c r="O38" s="26">
        <f ca="1">RAND()*20</f>
        <v>16.096456882626537</v>
      </c>
      <c r="P38" s="26">
        <f ca="1">RANDBETWEEN(1,6)</f>
        <v>3</v>
      </c>
    </row>
    <row r="39" spans="2:16" x14ac:dyDescent="0.25">
      <c r="B39" s="28" t="s">
        <v>17</v>
      </c>
      <c r="C39" s="30">
        <v>12</v>
      </c>
      <c r="D39" s="30">
        <v>2</v>
      </c>
      <c r="F39" s="28" t="s">
        <v>4</v>
      </c>
      <c r="G39" s="29">
        <f ca="1">RAND()*20</f>
        <v>19.730944351273468</v>
      </c>
      <c r="H39" s="30">
        <f ca="1">RANDBETWEEN(1,6)</f>
        <v>5</v>
      </c>
      <c r="J39" s="28" t="s">
        <v>4</v>
      </c>
      <c r="K39" s="30">
        <f ca="1">RAND()*20</f>
        <v>7.9033247897462733</v>
      </c>
      <c r="L39" s="30">
        <f ca="1">RANDBETWEEN(1,6)</f>
        <v>1</v>
      </c>
      <c r="N39" s="28" t="s">
        <v>4</v>
      </c>
      <c r="O39" s="30">
        <f ca="1">RAND()*20</f>
        <v>4.5918888974738366</v>
      </c>
      <c r="P39" s="30">
        <f ca="1">RANDBETWEEN(1,6)</f>
        <v>3</v>
      </c>
    </row>
    <row r="40" spans="2:16" x14ac:dyDescent="0.25">
      <c r="B40" s="31" t="s">
        <v>18</v>
      </c>
      <c r="C40" s="30">
        <v>14</v>
      </c>
      <c r="D40" s="30">
        <v>2</v>
      </c>
      <c r="F40" s="31" t="s">
        <v>5</v>
      </c>
      <c r="G40" s="29">
        <f ca="1">RAND()*20</f>
        <v>19.561884363817942</v>
      </c>
      <c r="H40" s="30">
        <f ca="1">RANDBETWEEN(1,6)</f>
        <v>4</v>
      </c>
      <c r="J40" s="31" t="s">
        <v>5</v>
      </c>
      <c r="K40" s="30">
        <f ca="1">RAND()*20</f>
        <v>12.224430559452292</v>
      </c>
      <c r="L40" s="30">
        <f ca="1">RANDBETWEEN(1,6)</f>
        <v>5</v>
      </c>
      <c r="N40" s="31" t="s">
        <v>5</v>
      </c>
      <c r="O40" s="30">
        <f ca="1">RAND()*20</f>
        <v>3.0051862578201982</v>
      </c>
      <c r="P40" s="30">
        <f ca="1">RANDBETWEEN(1,6)</f>
        <v>4</v>
      </c>
    </row>
    <row r="41" spans="2:16" x14ac:dyDescent="0.25">
      <c r="B41" s="32" t="s">
        <v>19</v>
      </c>
      <c r="C41" s="30">
        <v>10</v>
      </c>
      <c r="D41" s="30">
        <v>3</v>
      </c>
      <c r="F41" s="32"/>
      <c r="G41" s="29">
        <f ca="1">RAND()*20</f>
        <v>8.4889930105012397</v>
      </c>
      <c r="H41" s="30">
        <f ca="1">RANDBETWEEN(1,6)</f>
        <v>4</v>
      </c>
      <c r="J41" s="32"/>
      <c r="K41" s="30">
        <f ca="1">RAND()*20</f>
        <v>18.979793596499967</v>
      </c>
      <c r="L41" s="30">
        <f ca="1">RANDBETWEEN(1,6)</f>
        <v>5</v>
      </c>
      <c r="N41" s="32"/>
      <c r="O41" s="30">
        <f ca="1">RAND()*20</f>
        <v>14.592324714752838</v>
      </c>
      <c r="P41" s="30">
        <f ca="1">RANDBETWEEN(1,6)</f>
        <v>3</v>
      </c>
    </row>
    <row r="42" spans="2:16" x14ac:dyDescent="0.25">
      <c r="B42" s="1" t="s">
        <v>20</v>
      </c>
      <c r="C42" s="28">
        <v>14</v>
      </c>
      <c r="D42" s="28">
        <v>1</v>
      </c>
      <c r="F42" s="1"/>
      <c r="G42" s="33">
        <f ca="1">RAND()*20</f>
        <v>9.8271242855553158</v>
      </c>
      <c r="H42" s="28">
        <f ca="1">RANDBETWEEN(1,6)</f>
        <v>2</v>
      </c>
      <c r="J42" s="1"/>
      <c r="K42" s="28">
        <f ca="1">RAND()*20</f>
        <v>12.90023384644325</v>
      </c>
      <c r="L42" s="28">
        <f ca="1">RANDBETWEEN(1,6)</f>
        <v>1</v>
      </c>
      <c r="N42" s="1"/>
      <c r="O42" s="28">
        <f ca="1">RAND()*20</f>
        <v>19.573614205489054</v>
      </c>
      <c r="P42" s="28">
        <f ca="1">RANDBETWEEN(1,6)</f>
        <v>5</v>
      </c>
    </row>
    <row r="49" spans="2:8" ht="15.75" thickBot="1" x14ac:dyDescent="0.3"/>
    <row r="50" spans="2:8" ht="15.75" thickBot="1" x14ac:dyDescent="0.3">
      <c r="B50" s="5" t="s">
        <v>15</v>
      </c>
      <c r="C50" s="34"/>
      <c r="D50" s="6"/>
      <c r="F50" s="5" t="s">
        <v>21</v>
      </c>
      <c r="G50" s="34"/>
      <c r="H50" s="6"/>
    </row>
    <row r="51" spans="2:8" ht="15.75" thickBot="1" x14ac:dyDescent="0.3">
      <c r="B51" s="10" t="s">
        <v>2</v>
      </c>
      <c r="C51" s="10" t="s">
        <v>0</v>
      </c>
      <c r="D51" s="10" t="s">
        <v>1</v>
      </c>
      <c r="F51" s="10" t="s">
        <v>2</v>
      </c>
      <c r="G51" s="10" t="s">
        <v>0</v>
      </c>
      <c r="H51" s="10" t="s">
        <v>1</v>
      </c>
    </row>
    <row r="52" spans="2:8" x14ac:dyDescent="0.25">
      <c r="B52" s="11" t="s">
        <v>16</v>
      </c>
      <c r="C52" s="11">
        <v>18</v>
      </c>
      <c r="D52" s="11">
        <v>3</v>
      </c>
      <c r="F52" s="11" t="s">
        <v>3</v>
      </c>
      <c r="G52" s="12">
        <f ca="1">RAND()*20</f>
        <v>13.765805573911488</v>
      </c>
      <c r="H52" s="11">
        <f ca="1">RANDBETWEEN(1,6)</f>
        <v>3</v>
      </c>
    </row>
    <row r="53" spans="2:8" x14ac:dyDescent="0.25">
      <c r="B53" s="13" t="s">
        <v>17</v>
      </c>
      <c r="C53" s="15">
        <v>12</v>
      </c>
      <c r="D53" s="15">
        <v>2</v>
      </c>
      <c r="F53" s="13" t="s">
        <v>4</v>
      </c>
      <c r="G53" s="14">
        <f ca="1">RAND()*20</f>
        <v>2.3592046709114944</v>
      </c>
      <c r="H53" s="15">
        <f ca="1">RANDBETWEEN(1,6)</f>
        <v>4</v>
      </c>
    </row>
    <row r="54" spans="2:8" x14ac:dyDescent="0.25">
      <c r="B54" s="16" t="s">
        <v>18</v>
      </c>
      <c r="C54" s="15">
        <v>14</v>
      </c>
      <c r="D54" s="15">
        <v>2</v>
      </c>
      <c r="F54" s="16" t="s">
        <v>5</v>
      </c>
      <c r="G54" s="14">
        <f ca="1">RAND()*20</f>
        <v>18.270432717036019</v>
      </c>
      <c r="H54" s="15">
        <f ca="1">RANDBETWEEN(1,6)</f>
        <v>5</v>
      </c>
    </row>
    <row r="55" spans="2:8" x14ac:dyDescent="0.25">
      <c r="B55" s="17" t="s">
        <v>19</v>
      </c>
      <c r="C55" s="15">
        <v>10</v>
      </c>
      <c r="D55" s="15">
        <v>3</v>
      </c>
      <c r="F55" s="17"/>
      <c r="G55" s="14">
        <f ca="1">RAND()*20</f>
        <v>8.0077330355902294</v>
      </c>
      <c r="H55" s="15">
        <f ca="1">RANDBETWEEN(1,6)</f>
        <v>2</v>
      </c>
    </row>
    <row r="56" spans="2:8" x14ac:dyDescent="0.25">
      <c r="B56" s="4" t="s">
        <v>20</v>
      </c>
      <c r="C56" s="13">
        <v>14</v>
      </c>
      <c r="D56" s="13">
        <v>1</v>
      </c>
      <c r="G56" s="18">
        <f ca="1">RAND()*20</f>
        <v>4.757292483377606</v>
      </c>
      <c r="H56" s="13">
        <f ca="1">RANDBETWEEN(1,6)</f>
        <v>6</v>
      </c>
    </row>
  </sheetData>
  <sheetProtection formatCells="0" formatColumns="0" formatRows="0" insertColumns="0" insertRows="0" insertHyperlinks="0" deleteColumns="0" deleteRows="0" sort="0" autoFilter="0" pivotTables="0"/>
  <protectedRanges>
    <protectedRange algorithmName="SHA-512" hashValue="56Q4435LriCvkUWXKd2qjXkD18mgqU/6zwN2yeAGrGjkvCMtODbwz6p/qlnUrjhPYQy7YrVqpMN8pUsIVuCVVQ==" saltValue="xGiKhimjYTNl6PdmvGbIqg==" spinCount="100000" sqref="B3:C3 D9:D12 E3:E12 H3:XFD12 A1:XFD1 D13:XFD13 A14:XFD1048576 A2:A13 E2:XFD2" name="Plage Feuille1"/>
  </protectedRanges>
  <mergeCells count="11">
    <mergeCell ref="B50:D50"/>
    <mergeCell ref="F50:H50"/>
    <mergeCell ref="F22:H22"/>
    <mergeCell ref="B22:D22"/>
    <mergeCell ref="J22:L22"/>
    <mergeCell ref="N22:P22"/>
    <mergeCell ref="B36:D36"/>
    <mergeCell ref="F36:H36"/>
    <mergeCell ref="J36:L36"/>
    <mergeCell ref="N36:P36"/>
    <mergeCell ref="B3:C3"/>
  </mergeCells>
  <phoneticPr fontId="1" type="noConversion"/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105444-8B91-4D60-B3FF-83794E4FCEB0}">
  <dimension ref="B1:P36"/>
  <sheetViews>
    <sheetView showGridLines="0" tabSelected="1" zoomScale="85" zoomScaleNormal="85" workbookViewId="0">
      <selection activeCell="B17" sqref="B17"/>
    </sheetView>
  </sheetViews>
  <sheetFormatPr baseColWidth="10" defaultRowHeight="15" x14ac:dyDescent="0.25"/>
  <cols>
    <col min="1" max="1" width="5.7109375" style="4" customWidth="1"/>
    <col min="2" max="2" width="21.7109375" style="4" customWidth="1"/>
    <col min="3" max="3" width="11.42578125" style="4"/>
    <col min="4" max="4" width="11.85546875" style="4" customWidth="1"/>
    <col min="5" max="5" width="10.7109375" style="4" customWidth="1"/>
    <col min="6" max="6" width="21.7109375" style="4" customWidth="1"/>
    <col min="7" max="7" width="13.28515625" style="4" customWidth="1"/>
    <col min="8" max="9" width="11.42578125" style="4"/>
    <col min="10" max="10" width="21.7109375" style="4" customWidth="1"/>
    <col min="11" max="13" width="11.42578125" style="4"/>
    <col min="14" max="14" width="21.7109375" style="4" customWidth="1"/>
    <col min="15" max="16384" width="11.42578125" style="4"/>
  </cols>
  <sheetData>
    <row r="1" spans="2:16" ht="15.75" thickBot="1" x14ac:dyDescent="0.3"/>
    <row r="2" spans="2:16" ht="15.75" thickBot="1" x14ac:dyDescent="0.3">
      <c r="B2" s="19" t="s">
        <v>7</v>
      </c>
      <c r="C2" s="23"/>
      <c r="D2" s="24"/>
      <c r="F2" s="19" t="s">
        <v>8</v>
      </c>
      <c r="G2" s="23"/>
      <c r="H2" s="24"/>
      <c r="J2" s="19" t="s">
        <v>9</v>
      </c>
      <c r="K2" s="23"/>
      <c r="L2" s="24"/>
      <c r="N2" s="19" t="s">
        <v>10</v>
      </c>
      <c r="O2" s="23"/>
      <c r="P2" s="24"/>
    </row>
    <row r="3" spans="2:16" ht="15.75" thickBot="1" x14ac:dyDescent="0.3">
      <c r="B3" s="25" t="s">
        <v>2</v>
      </c>
      <c r="C3" s="25" t="s">
        <v>0</v>
      </c>
      <c r="D3" s="25" t="s">
        <v>1</v>
      </c>
      <c r="F3" s="25" t="s">
        <v>2</v>
      </c>
      <c r="G3" s="25" t="s">
        <v>0</v>
      </c>
      <c r="H3" s="25" t="s">
        <v>1</v>
      </c>
      <c r="J3" s="25" t="s">
        <v>2</v>
      </c>
      <c r="K3" s="25" t="s">
        <v>0</v>
      </c>
      <c r="L3" s="25" t="s">
        <v>1</v>
      </c>
      <c r="N3" s="25" t="s">
        <v>2</v>
      </c>
      <c r="O3" s="25" t="s">
        <v>0</v>
      </c>
      <c r="P3" s="25" t="s">
        <v>1</v>
      </c>
    </row>
    <row r="4" spans="2:16" x14ac:dyDescent="0.25">
      <c r="B4" s="26" t="s">
        <v>3</v>
      </c>
      <c r="C4" s="27">
        <f ca="1">RAND()*20</f>
        <v>2.6648276796530168</v>
      </c>
      <c r="D4" s="26">
        <f ca="1">RANDBETWEEN(1,6)</f>
        <v>6</v>
      </c>
      <c r="F4" s="26" t="s">
        <v>3</v>
      </c>
      <c r="G4" s="27">
        <f ca="1">RAND()*20</f>
        <v>7.268108935918784</v>
      </c>
      <c r="H4" s="26">
        <f ca="1">RANDBETWEEN(1,6)</f>
        <v>3</v>
      </c>
      <c r="J4" s="26" t="s">
        <v>3</v>
      </c>
      <c r="K4" s="1">
        <f ca="1">RAND()*20</f>
        <v>7.477675670188102</v>
      </c>
      <c r="L4" s="26">
        <f ca="1">RANDBETWEEN(1,6)</f>
        <v>1</v>
      </c>
      <c r="N4" s="26" t="s">
        <v>3</v>
      </c>
      <c r="O4" s="26">
        <f ca="1">RAND()*20</f>
        <v>16.726233624285264</v>
      </c>
      <c r="P4" s="26">
        <f ca="1">RANDBETWEEN(1,6)</f>
        <v>6</v>
      </c>
    </row>
    <row r="5" spans="2:16" x14ac:dyDescent="0.25">
      <c r="B5" s="28" t="s">
        <v>4</v>
      </c>
      <c r="C5" s="29">
        <f ca="1">RAND()*20</f>
        <v>19.771509471617811</v>
      </c>
      <c r="D5" s="30">
        <f ca="1">RANDBETWEEN(1,6)</f>
        <v>6</v>
      </c>
      <c r="F5" s="28" t="s">
        <v>4</v>
      </c>
      <c r="G5" s="29">
        <f ca="1">RAND()*20</f>
        <v>15.829228280109295</v>
      </c>
      <c r="H5" s="30">
        <f ca="1">RANDBETWEEN(1,6)</f>
        <v>3</v>
      </c>
      <c r="J5" s="28" t="s">
        <v>4</v>
      </c>
      <c r="K5" s="30">
        <f ca="1">RAND()*20</f>
        <v>9.6958365522322794</v>
      </c>
      <c r="L5" s="30">
        <f ca="1">RANDBETWEEN(1,6)</f>
        <v>6</v>
      </c>
      <c r="N5" s="28" t="s">
        <v>4</v>
      </c>
      <c r="O5" s="30">
        <f ca="1">RAND()*20</f>
        <v>14.095301204465329</v>
      </c>
      <c r="P5" s="30">
        <f ca="1">RANDBETWEEN(1,6)</f>
        <v>5</v>
      </c>
    </row>
    <row r="6" spans="2:16" x14ac:dyDescent="0.25">
      <c r="B6" s="31" t="s">
        <v>5</v>
      </c>
      <c r="C6" s="29">
        <f ca="1">RAND()*20</f>
        <v>8.5605548883456972</v>
      </c>
      <c r="D6" s="30">
        <f ca="1">RANDBETWEEN(1,6)</f>
        <v>4</v>
      </c>
      <c r="F6" s="31" t="s">
        <v>5</v>
      </c>
      <c r="G6" s="29">
        <f ca="1">RAND()*20</f>
        <v>12.932159779065822</v>
      </c>
      <c r="H6" s="30">
        <f ca="1">RANDBETWEEN(1,6)</f>
        <v>1</v>
      </c>
      <c r="J6" s="31" t="s">
        <v>5</v>
      </c>
      <c r="K6" s="30">
        <f ca="1">RAND()*20</f>
        <v>3.0787632063745574</v>
      </c>
      <c r="L6" s="30">
        <f ca="1">RANDBETWEEN(1,6)</f>
        <v>6</v>
      </c>
      <c r="N6" s="31" t="s">
        <v>5</v>
      </c>
      <c r="O6" s="30">
        <f ca="1">RAND()*20</f>
        <v>4.957201955911021</v>
      </c>
      <c r="P6" s="30">
        <f ca="1">RANDBETWEEN(1,6)</f>
        <v>4</v>
      </c>
    </row>
    <row r="7" spans="2:16" x14ac:dyDescent="0.25">
      <c r="B7" s="32"/>
      <c r="C7" s="29">
        <f ca="1">RAND()*20</f>
        <v>1.0944082622447615</v>
      </c>
      <c r="D7" s="30">
        <f ca="1">RANDBETWEEN(1,6)</f>
        <v>1</v>
      </c>
      <c r="F7" s="32"/>
      <c r="G7" s="29">
        <f ca="1">RAND()*20</f>
        <v>5.306210307887536</v>
      </c>
      <c r="H7" s="30">
        <f ca="1">RANDBETWEEN(1,6)</f>
        <v>1</v>
      </c>
      <c r="J7" s="32"/>
      <c r="K7" s="30">
        <f ca="1">RAND()*20</f>
        <v>13.743976494341821</v>
      </c>
      <c r="L7" s="30">
        <f ca="1">RANDBETWEEN(1,6)</f>
        <v>3</v>
      </c>
      <c r="N7" s="32"/>
      <c r="O7" s="30">
        <f ca="1">RAND()*20</f>
        <v>0.63329006093803208</v>
      </c>
      <c r="P7" s="30">
        <f ca="1">RANDBETWEEN(1,6)</f>
        <v>4</v>
      </c>
    </row>
    <row r="8" spans="2:16" x14ac:dyDescent="0.25">
      <c r="B8" s="1"/>
      <c r="C8" s="33">
        <f ca="1">RAND()*20</f>
        <v>5.1906464410645441</v>
      </c>
      <c r="D8" s="28">
        <f ca="1">RANDBETWEEN(1,6)</f>
        <v>4</v>
      </c>
      <c r="F8" s="1"/>
      <c r="G8" s="33">
        <f ca="1">RAND()*20</f>
        <v>1.4904381067605521</v>
      </c>
      <c r="H8" s="28">
        <f ca="1">RANDBETWEEN(1,6)</f>
        <v>6</v>
      </c>
      <c r="J8" s="1"/>
      <c r="K8" s="28">
        <f ca="1">RAND()*20</f>
        <v>5.5372922354214431</v>
      </c>
      <c r="L8" s="28">
        <f ca="1">RANDBETWEEN(1,6)</f>
        <v>2</v>
      </c>
      <c r="N8" s="1"/>
      <c r="O8" s="28">
        <f ca="1">RAND()*20</f>
        <v>19.629165119830553</v>
      </c>
      <c r="P8" s="28">
        <f ca="1">RANDBETWEEN(1,6)</f>
        <v>5</v>
      </c>
    </row>
    <row r="15" spans="2:16" ht="15.75" thickBot="1" x14ac:dyDescent="0.3"/>
    <row r="16" spans="2:16" ht="15.75" thickBot="1" x14ac:dyDescent="0.3">
      <c r="B16" s="19" t="s">
        <v>11</v>
      </c>
      <c r="C16" s="23"/>
      <c r="D16" s="24"/>
      <c r="F16" s="19" t="s">
        <v>12</v>
      </c>
      <c r="G16" s="23"/>
      <c r="H16" s="24"/>
      <c r="J16" s="19" t="s">
        <v>13</v>
      </c>
      <c r="K16" s="23"/>
      <c r="L16" s="24"/>
      <c r="N16" s="19" t="s">
        <v>14</v>
      </c>
      <c r="O16" s="23"/>
      <c r="P16" s="24"/>
    </row>
    <row r="17" spans="2:16" ht="15.75" thickBot="1" x14ac:dyDescent="0.3">
      <c r="B17" s="25" t="s">
        <v>2</v>
      </c>
      <c r="C17" s="25" t="s">
        <v>0</v>
      </c>
      <c r="D17" s="25" t="s">
        <v>1</v>
      </c>
      <c r="F17" s="25" t="s">
        <v>2</v>
      </c>
      <c r="G17" s="25" t="s">
        <v>0</v>
      </c>
      <c r="H17" s="25" t="s">
        <v>1</v>
      </c>
      <c r="J17" s="25" t="s">
        <v>2</v>
      </c>
      <c r="K17" s="25" t="s">
        <v>0</v>
      </c>
      <c r="L17" s="25" t="s">
        <v>1</v>
      </c>
      <c r="N17" s="25" t="s">
        <v>2</v>
      </c>
      <c r="O17" s="25" t="s">
        <v>0</v>
      </c>
      <c r="P17" s="25" t="s">
        <v>1</v>
      </c>
    </row>
    <row r="18" spans="2:16" x14ac:dyDescent="0.25">
      <c r="B18" s="26" t="s">
        <v>16</v>
      </c>
      <c r="C18" s="26">
        <v>18</v>
      </c>
      <c r="D18" s="26">
        <v>3</v>
      </c>
      <c r="F18" s="26" t="s">
        <v>3</v>
      </c>
      <c r="G18" s="27">
        <f ca="1">RAND()*20</f>
        <v>5.9096746183950399</v>
      </c>
      <c r="H18" s="26">
        <f ca="1">RANDBETWEEN(1,6)</f>
        <v>4</v>
      </c>
      <c r="J18" s="26" t="s">
        <v>3</v>
      </c>
      <c r="K18" s="1">
        <f ca="1">RAND()*20</f>
        <v>19.638071857271328</v>
      </c>
      <c r="L18" s="26">
        <f ca="1">RANDBETWEEN(1,6)</f>
        <v>5</v>
      </c>
      <c r="N18" s="26" t="s">
        <v>3</v>
      </c>
      <c r="O18" s="26">
        <f ca="1">RAND()*20</f>
        <v>17.308790388110289</v>
      </c>
      <c r="P18" s="26">
        <f ca="1">RANDBETWEEN(1,6)</f>
        <v>6</v>
      </c>
    </row>
    <row r="19" spans="2:16" x14ac:dyDescent="0.25">
      <c r="B19" s="28" t="s">
        <v>17</v>
      </c>
      <c r="C19" s="30">
        <v>12</v>
      </c>
      <c r="D19" s="30">
        <v>2</v>
      </c>
      <c r="F19" s="28" t="s">
        <v>4</v>
      </c>
      <c r="G19" s="29">
        <f ca="1">RAND()*20</f>
        <v>17.114550572558947</v>
      </c>
      <c r="H19" s="30">
        <f ca="1">RANDBETWEEN(1,6)</f>
        <v>6</v>
      </c>
      <c r="J19" s="28" t="s">
        <v>4</v>
      </c>
      <c r="K19" s="30">
        <f ca="1">RAND()*20</f>
        <v>1.7302670243171447</v>
      </c>
      <c r="L19" s="30">
        <f ca="1">RANDBETWEEN(1,6)</f>
        <v>5</v>
      </c>
      <c r="N19" s="28" t="s">
        <v>4</v>
      </c>
      <c r="O19" s="30">
        <f ca="1">RAND()*20</f>
        <v>8.2418162349925961</v>
      </c>
      <c r="P19" s="30">
        <f ca="1">RANDBETWEEN(1,6)</f>
        <v>5</v>
      </c>
    </row>
    <row r="20" spans="2:16" x14ac:dyDescent="0.25">
      <c r="B20" s="31" t="s">
        <v>18</v>
      </c>
      <c r="C20" s="30">
        <v>14</v>
      </c>
      <c r="D20" s="30">
        <v>2</v>
      </c>
      <c r="F20" s="31" t="s">
        <v>5</v>
      </c>
      <c r="G20" s="29">
        <f ca="1">RAND()*20</f>
        <v>7.3310286064342378</v>
      </c>
      <c r="H20" s="30">
        <f ca="1">RANDBETWEEN(1,6)</f>
        <v>6</v>
      </c>
      <c r="J20" s="31" t="s">
        <v>5</v>
      </c>
      <c r="K20" s="30">
        <f ca="1">RAND()*20</f>
        <v>9.0130505130535958</v>
      </c>
      <c r="L20" s="30">
        <f ca="1">RANDBETWEEN(1,6)</f>
        <v>6</v>
      </c>
      <c r="N20" s="31" t="s">
        <v>5</v>
      </c>
      <c r="O20" s="30">
        <f ca="1">RAND()*20</f>
        <v>4.7350868764265126</v>
      </c>
      <c r="P20" s="30">
        <f ca="1">RANDBETWEEN(1,6)</f>
        <v>4</v>
      </c>
    </row>
    <row r="21" spans="2:16" x14ac:dyDescent="0.25">
      <c r="B21" s="32" t="s">
        <v>19</v>
      </c>
      <c r="C21" s="30">
        <v>10</v>
      </c>
      <c r="D21" s="30">
        <v>3</v>
      </c>
      <c r="F21" s="32"/>
      <c r="G21" s="29">
        <f ca="1">RAND()*20</f>
        <v>18.337671532850944</v>
      </c>
      <c r="H21" s="30">
        <f ca="1">RANDBETWEEN(1,6)</f>
        <v>1</v>
      </c>
      <c r="J21" s="32"/>
      <c r="K21" s="30">
        <f ca="1">RAND()*20</f>
        <v>7.6142896805570537</v>
      </c>
      <c r="L21" s="30">
        <f ca="1">RANDBETWEEN(1,6)</f>
        <v>6</v>
      </c>
      <c r="N21" s="32"/>
      <c r="O21" s="30">
        <f ca="1">RAND()*20</f>
        <v>10.521637013159495</v>
      </c>
      <c r="P21" s="30">
        <f ca="1">RANDBETWEEN(1,6)</f>
        <v>5</v>
      </c>
    </row>
    <row r="22" spans="2:16" x14ac:dyDescent="0.25">
      <c r="B22" s="1" t="s">
        <v>20</v>
      </c>
      <c r="C22" s="28">
        <v>14</v>
      </c>
      <c r="D22" s="28">
        <v>1</v>
      </c>
      <c r="F22" s="1"/>
      <c r="G22" s="33">
        <f ca="1">RAND()*20</f>
        <v>18.105239937059604</v>
      </c>
      <c r="H22" s="28">
        <f ca="1">RANDBETWEEN(1,6)</f>
        <v>5</v>
      </c>
      <c r="J22" s="1"/>
      <c r="K22" s="28">
        <f ca="1">RAND()*20</f>
        <v>12.753059341593136</v>
      </c>
      <c r="L22" s="28">
        <f ca="1">RANDBETWEEN(1,6)</f>
        <v>2</v>
      </c>
      <c r="N22" s="1"/>
      <c r="O22" s="28">
        <f ca="1">RAND()*20</f>
        <v>7.1463681600824174</v>
      </c>
      <c r="P22" s="28">
        <f ca="1">RANDBETWEEN(1,6)</f>
        <v>4</v>
      </c>
    </row>
    <row r="29" spans="2:16" ht="15.75" thickBot="1" x14ac:dyDescent="0.3"/>
    <row r="30" spans="2:16" ht="15.75" thickBot="1" x14ac:dyDescent="0.3">
      <c r="B30" s="19" t="s">
        <v>15</v>
      </c>
      <c r="C30" s="23"/>
      <c r="D30" s="24"/>
      <c r="F30" s="19" t="s">
        <v>21</v>
      </c>
      <c r="G30" s="23"/>
      <c r="H30" s="24"/>
    </row>
    <row r="31" spans="2:16" ht="15.75" thickBot="1" x14ac:dyDescent="0.3">
      <c r="B31" s="25" t="s">
        <v>2</v>
      </c>
      <c r="C31" s="25" t="s">
        <v>0</v>
      </c>
      <c r="D31" s="25" t="s">
        <v>1</v>
      </c>
      <c r="F31" s="25" t="s">
        <v>2</v>
      </c>
      <c r="G31" s="25" t="s">
        <v>0</v>
      </c>
      <c r="H31" s="25" t="s">
        <v>1</v>
      </c>
    </row>
    <row r="32" spans="2:16" x14ac:dyDescent="0.25">
      <c r="B32" s="26" t="s">
        <v>16</v>
      </c>
      <c r="C32" s="26">
        <v>18</v>
      </c>
      <c r="D32" s="26">
        <v>3</v>
      </c>
      <c r="F32" s="26" t="s">
        <v>3</v>
      </c>
      <c r="G32" s="27">
        <f ca="1">RAND()*20</f>
        <v>3.4936776111421564</v>
      </c>
      <c r="H32" s="26">
        <f ca="1">RANDBETWEEN(1,6)</f>
        <v>4</v>
      </c>
    </row>
    <row r="33" spans="2:8" x14ac:dyDescent="0.25">
      <c r="B33" s="28" t="s">
        <v>17</v>
      </c>
      <c r="C33" s="30">
        <v>12</v>
      </c>
      <c r="D33" s="30">
        <v>2</v>
      </c>
      <c r="F33" s="28" t="s">
        <v>4</v>
      </c>
      <c r="G33" s="29">
        <f ca="1">RAND()*20</f>
        <v>17.648895084784808</v>
      </c>
      <c r="H33" s="30">
        <f ca="1">RANDBETWEEN(1,6)</f>
        <v>4</v>
      </c>
    </row>
    <row r="34" spans="2:8" x14ac:dyDescent="0.25">
      <c r="B34" s="31" t="s">
        <v>18</v>
      </c>
      <c r="C34" s="30">
        <v>14</v>
      </c>
      <c r="D34" s="30">
        <v>2</v>
      </c>
      <c r="F34" s="31" t="s">
        <v>5</v>
      </c>
      <c r="G34" s="29">
        <f ca="1">RAND()*20</f>
        <v>12.32639496764585</v>
      </c>
      <c r="H34" s="30">
        <f ca="1">RANDBETWEEN(1,6)</f>
        <v>2</v>
      </c>
    </row>
    <row r="35" spans="2:8" x14ac:dyDescent="0.25">
      <c r="B35" s="32" t="s">
        <v>19</v>
      </c>
      <c r="C35" s="30">
        <v>10</v>
      </c>
      <c r="D35" s="30">
        <v>3</v>
      </c>
      <c r="F35" s="32"/>
      <c r="G35" s="29">
        <f ca="1">RAND()*20</f>
        <v>2.5605035255620612</v>
      </c>
      <c r="H35" s="30">
        <f ca="1">RANDBETWEEN(1,6)</f>
        <v>6</v>
      </c>
    </row>
    <row r="36" spans="2:8" x14ac:dyDescent="0.25">
      <c r="B36" s="1" t="s">
        <v>20</v>
      </c>
      <c r="C36" s="28">
        <v>14</v>
      </c>
      <c r="D36" s="28">
        <v>1</v>
      </c>
      <c r="F36" s="1"/>
      <c r="G36" s="33">
        <f ca="1">RAND()*20</f>
        <v>17.882940598438701</v>
      </c>
      <c r="H36" s="28">
        <f ca="1">RANDBETWEEN(1,6)</f>
        <v>2</v>
      </c>
    </row>
  </sheetData>
  <sheetProtection formatCells="0" formatColumns="0" formatRows="0" insertColumns="0" insertRows="0" insertHyperlinks="0" deleteColumns="0" deleteRows="0" sort="0" autoFilter="0" pivotTables="0"/>
  <protectedRanges>
    <protectedRange algorithmName="SHA-512" hashValue="56Q4435LriCvkUWXKd2qjXkD18mgqU/6zwN2yeAGrGjkvCMtODbwz6p/qlnUrjhPYQy7YrVqpMN8pUsIVuCVVQ==" saltValue="xGiKhimjYTNl6PdmvGbIqg==" spinCount="100000" sqref="A1:XFD1048576" name="Plage Feuille1"/>
  </protectedRanges>
  <mergeCells count="10">
    <mergeCell ref="B30:D30"/>
    <mergeCell ref="F30:H30"/>
    <mergeCell ref="B2:D2"/>
    <mergeCell ref="F2:H2"/>
    <mergeCell ref="J2:L2"/>
    <mergeCell ref="N2:P2"/>
    <mergeCell ref="B16:D16"/>
    <mergeCell ref="F16:H16"/>
    <mergeCell ref="J16:L16"/>
    <mergeCell ref="N16:P16"/>
  </mergeCells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CB159F-57F6-4333-8831-0A73D3AEF3CF}">
  <dimension ref="B2:P56"/>
  <sheetViews>
    <sheetView showGridLines="0" zoomScale="85" zoomScaleNormal="85" workbookViewId="0">
      <selection activeCell="D5" sqref="D5"/>
    </sheetView>
  </sheetViews>
  <sheetFormatPr baseColWidth="10" defaultRowHeight="15" x14ac:dyDescent="0.25"/>
  <cols>
    <col min="1" max="1" width="5.7109375" style="4" customWidth="1"/>
    <col min="2" max="2" width="21.7109375" style="4" customWidth="1"/>
    <col min="3" max="3" width="11.42578125" style="4"/>
    <col min="4" max="4" width="11.85546875" style="4" customWidth="1"/>
    <col min="5" max="5" width="10.7109375" style="4" customWidth="1"/>
    <col min="6" max="6" width="21.7109375" style="4" customWidth="1"/>
    <col min="7" max="7" width="13.28515625" style="4" customWidth="1"/>
    <col min="8" max="9" width="11.42578125" style="4"/>
    <col min="10" max="10" width="21.7109375" style="4" customWidth="1"/>
    <col min="11" max="13" width="11.42578125" style="4"/>
    <col min="14" max="14" width="21.7109375" style="4" customWidth="1"/>
    <col min="15" max="16384" width="11.42578125" style="4"/>
  </cols>
  <sheetData>
    <row r="2" spans="2:7" ht="15" customHeight="1" thickBot="1" x14ac:dyDescent="0.3">
      <c r="B2" s="2"/>
      <c r="C2" s="2"/>
      <c r="D2" s="2"/>
      <c r="E2" s="3"/>
      <c r="F2" s="3"/>
      <c r="G2" s="3"/>
    </row>
    <row r="3" spans="2:7" ht="15.75" thickBot="1" x14ac:dyDescent="0.3">
      <c r="B3" s="19" t="s">
        <v>6</v>
      </c>
      <c r="C3" s="20"/>
      <c r="E3" s="3"/>
    </row>
    <row r="4" spans="2:7" ht="15.75" thickBot="1" x14ac:dyDescent="0.3">
      <c r="B4" s="21" t="s">
        <v>7</v>
      </c>
      <c r="C4" s="22">
        <f ca="1">SUMPRODUCT(Module024[Note],Module024[Coefficient])/(SUM(Module024[Coefficient]))</f>
        <v>8.144022985274237</v>
      </c>
      <c r="E4" s="7"/>
    </row>
    <row r="5" spans="2:7" ht="15.75" thickBot="1" x14ac:dyDescent="0.3">
      <c r="B5" s="21" t="s">
        <v>8</v>
      </c>
      <c r="C5" s="22">
        <f ca="1">SUMPRODUCT(Module125[Note],Module125[Coefficient])/SUM(Module125[Coefficient])</f>
        <v>9.6493955501500004</v>
      </c>
      <c r="E5" s="7"/>
    </row>
    <row r="6" spans="2:7" ht="15.75" thickBot="1" x14ac:dyDescent="0.3">
      <c r="B6" s="21" t="s">
        <v>9</v>
      </c>
      <c r="C6" s="22">
        <f ca="1">SUMPRODUCT(Module226[Note],Module226[Coefficient])/SUM(Module226[Coefficient])</f>
        <v>7.600279011860116</v>
      </c>
    </row>
    <row r="7" spans="2:7" ht="15.75" thickBot="1" x14ac:dyDescent="0.3">
      <c r="B7" s="21" t="s">
        <v>10</v>
      </c>
      <c r="C7" s="22">
        <f ca="1">SUMPRODUCT(Module327[Note],Module327[Coefficient])/SUM(Module327[Coefficient])</f>
        <v>14.946695131957373</v>
      </c>
    </row>
    <row r="8" spans="2:7" ht="15.75" thickBot="1" x14ac:dyDescent="0.3">
      <c r="B8" s="21" t="s">
        <v>11</v>
      </c>
      <c r="C8" s="22">
        <f>SUMPRODUCT(Module428[Note],Module428[Coefficient])/SUM(Module428[Coefficient])</f>
        <v>13.636363636363637</v>
      </c>
    </row>
    <row r="9" spans="2:7" ht="15.75" thickBot="1" x14ac:dyDescent="0.3">
      <c r="B9" s="21" t="s">
        <v>12</v>
      </c>
      <c r="C9" s="22">
        <f ca="1">SUMPRODUCT(Module529[Note],Module529[Coefficient])/SUM(Module529[Coefficient])</f>
        <v>12.208286273638153</v>
      </c>
    </row>
    <row r="10" spans="2:7" ht="15.75" thickBot="1" x14ac:dyDescent="0.3">
      <c r="B10" s="21" t="s">
        <v>13</v>
      </c>
      <c r="C10" s="22">
        <f ca="1">SUMPRODUCT(Module630[Note],Module630[Coefficient])/SUM(Module630[Coefficient])</f>
        <v>7.3100264199542373</v>
      </c>
    </row>
    <row r="11" spans="2:7" ht="15.75" thickBot="1" x14ac:dyDescent="0.3">
      <c r="B11" s="21" t="s">
        <v>14</v>
      </c>
      <c r="C11" s="22">
        <f ca="1">SUMPRODUCT(Module731[Note],Module731[Coefficient])/SUM(Module731[Coefficient])</f>
        <v>13.245150662517029</v>
      </c>
    </row>
    <row r="12" spans="2:7" ht="15.75" thickBot="1" x14ac:dyDescent="0.3">
      <c r="B12" s="21" t="s">
        <v>15</v>
      </c>
      <c r="C12" s="22">
        <f>SUMPRODUCT(Module832[Note],Module832[Coefficient])/SUM(Module832[Coefficient])</f>
        <v>13.636363636363637</v>
      </c>
    </row>
    <row r="13" spans="2:7" ht="15.75" thickBot="1" x14ac:dyDescent="0.3">
      <c r="B13" s="21" t="s">
        <v>21</v>
      </c>
      <c r="C13" s="22">
        <f ca="1">SUMPRODUCT(Module933[Note],Module933[Coefficient])/SUM(Module933[Coefficient])</f>
        <v>6.4096903032877934</v>
      </c>
    </row>
    <row r="21" spans="2:16" ht="15.75" thickBot="1" x14ac:dyDescent="0.3"/>
    <row r="22" spans="2:16" ht="15.75" thickBot="1" x14ac:dyDescent="0.3">
      <c r="B22" s="19" t="s">
        <v>7</v>
      </c>
      <c r="C22" s="23"/>
      <c r="D22" s="24"/>
      <c r="F22" s="19" t="s">
        <v>8</v>
      </c>
      <c r="G22" s="23"/>
      <c r="H22" s="24"/>
      <c r="J22" s="19" t="s">
        <v>9</v>
      </c>
      <c r="K22" s="23"/>
      <c r="L22" s="24"/>
      <c r="N22" s="19" t="s">
        <v>10</v>
      </c>
      <c r="O22" s="23"/>
      <c r="P22" s="24"/>
    </row>
    <row r="23" spans="2:16" ht="15.75" thickBot="1" x14ac:dyDescent="0.3">
      <c r="B23" s="25" t="s">
        <v>2</v>
      </c>
      <c r="C23" s="25" t="s">
        <v>0</v>
      </c>
      <c r="D23" s="25" t="s">
        <v>1</v>
      </c>
      <c r="F23" s="25" t="s">
        <v>2</v>
      </c>
      <c r="G23" s="25" t="s">
        <v>0</v>
      </c>
      <c r="H23" s="25" t="s">
        <v>1</v>
      </c>
      <c r="J23" s="25" t="s">
        <v>2</v>
      </c>
      <c r="K23" s="25" t="s">
        <v>0</v>
      </c>
      <c r="L23" s="25" t="s">
        <v>1</v>
      </c>
      <c r="N23" s="25" t="s">
        <v>2</v>
      </c>
      <c r="O23" s="25" t="s">
        <v>0</v>
      </c>
      <c r="P23" s="25" t="s">
        <v>1</v>
      </c>
    </row>
    <row r="24" spans="2:16" x14ac:dyDescent="0.25">
      <c r="B24" s="26" t="s">
        <v>3</v>
      </c>
      <c r="C24" s="27">
        <f ca="1">RAND()*20</f>
        <v>19.999998429269073</v>
      </c>
      <c r="D24" s="26">
        <f ca="1">RANDBETWEEN(1,6)</f>
        <v>3</v>
      </c>
      <c r="F24" s="26" t="s">
        <v>3</v>
      </c>
      <c r="G24" s="27">
        <f ca="1">RAND()*20</f>
        <v>7.9291584708780523</v>
      </c>
      <c r="H24" s="26">
        <f ca="1">RANDBETWEEN(1,6)</f>
        <v>5</v>
      </c>
      <c r="J24" s="26" t="s">
        <v>3</v>
      </c>
      <c r="K24" s="1">
        <f ca="1">RAND()*20</f>
        <v>0.89923419693356932</v>
      </c>
      <c r="L24" s="26">
        <f ca="1">RANDBETWEEN(1,6)</f>
        <v>4</v>
      </c>
      <c r="N24" s="26" t="s">
        <v>3</v>
      </c>
      <c r="O24" s="26">
        <f ca="1">RAND()*20</f>
        <v>11.539014539697876</v>
      </c>
      <c r="P24" s="26">
        <f ca="1">RANDBETWEEN(1,6)</f>
        <v>4</v>
      </c>
    </row>
    <row r="25" spans="2:16" x14ac:dyDescent="0.25">
      <c r="B25" s="28" t="s">
        <v>4</v>
      </c>
      <c r="C25" s="29">
        <f ca="1">RAND()*20</f>
        <v>6.2309600490433859</v>
      </c>
      <c r="D25" s="30">
        <f ca="1">RANDBETWEEN(1,6)</f>
        <v>4</v>
      </c>
      <c r="F25" s="28" t="s">
        <v>4</v>
      </c>
      <c r="G25" s="29">
        <f ca="1">RAND()*20</f>
        <v>18.384515320030822</v>
      </c>
      <c r="H25" s="30">
        <f ca="1">RANDBETWEEN(1,6)</f>
        <v>3</v>
      </c>
      <c r="J25" s="28" t="s">
        <v>4</v>
      </c>
      <c r="K25" s="30">
        <f ca="1">RAND()*20</f>
        <v>0.41152576675298258</v>
      </c>
      <c r="L25" s="30">
        <f ca="1">RANDBETWEEN(1,6)</f>
        <v>1</v>
      </c>
      <c r="N25" s="28" t="s">
        <v>4</v>
      </c>
      <c r="O25" s="30">
        <f ca="1">RAND()*20</f>
        <v>17.188729928700905</v>
      </c>
      <c r="P25" s="30">
        <f ca="1">RANDBETWEEN(1,6)</f>
        <v>1</v>
      </c>
    </row>
    <row r="26" spans="2:16" x14ac:dyDescent="0.25">
      <c r="B26" s="31" t="s">
        <v>5</v>
      </c>
      <c r="C26" s="29">
        <f ca="1">RAND()*20</f>
        <v>11.618179057315889</v>
      </c>
      <c r="D26" s="30">
        <f ca="1">RANDBETWEEN(1,6)</f>
        <v>2</v>
      </c>
      <c r="F26" s="31" t="s">
        <v>5</v>
      </c>
      <c r="G26" s="29">
        <f ca="1">RAND()*20</f>
        <v>7.3937917653124892</v>
      </c>
      <c r="H26" s="30">
        <f ca="1">RANDBETWEEN(1,6)</f>
        <v>1</v>
      </c>
      <c r="J26" s="31" t="s">
        <v>5</v>
      </c>
      <c r="K26" s="30">
        <f ca="1">RAND()*20</f>
        <v>4.8805745590437644</v>
      </c>
      <c r="L26" s="30">
        <f ca="1">RANDBETWEEN(1,6)</f>
        <v>3</v>
      </c>
      <c r="N26" s="31" t="s">
        <v>5</v>
      </c>
      <c r="O26" s="30">
        <f ca="1">RAND()*20</f>
        <v>19.933753003794717</v>
      </c>
      <c r="P26" s="30">
        <f ca="1">RANDBETWEEN(1,6)</f>
        <v>6</v>
      </c>
    </row>
    <row r="27" spans="2:16" x14ac:dyDescent="0.25">
      <c r="B27" s="32"/>
      <c r="C27" s="29">
        <f ca="1">RAND()*20</f>
        <v>10.621358747783622</v>
      </c>
      <c r="D27" s="30">
        <f ca="1">RANDBETWEEN(1,6)</f>
        <v>2</v>
      </c>
      <c r="F27" s="32"/>
      <c r="G27" s="29">
        <f ca="1">RAND()*20</f>
        <v>4.0741446014371485</v>
      </c>
      <c r="H27" s="30">
        <f ca="1">RANDBETWEEN(1,6)</f>
        <v>4</v>
      </c>
      <c r="J27" s="32"/>
      <c r="K27" s="30">
        <f ca="1">RAND()*20</f>
        <v>6.6857342805092745</v>
      </c>
      <c r="L27" s="30">
        <f ca="1">RANDBETWEEN(1,6)</f>
        <v>1</v>
      </c>
      <c r="N27" s="32"/>
      <c r="O27" s="30">
        <f ca="1">RAND()*20</f>
        <v>15.000437631340775</v>
      </c>
      <c r="P27" s="30">
        <f ca="1">RANDBETWEEN(1,6)</f>
        <v>5</v>
      </c>
    </row>
    <row r="28" spans="2:16" x14ac:dyDescent="0.25">
      <c r="B28" s="1"/>
      <c r="C28" s="33">
        <f ca="1">RAND()*20</f>
        <v>1.5075799425803749</v>
      </c>
      <c r="D28" s="28">
        <f ca="1">RANDBETWEEN(1,6)</f>
        <v>6</v>
      </c>
      <c r="F28" s="1"/>
      <c r="G28" s="33">
        <f ca="1">RAND()*20</f>
        <v>11.387503966751549</v>
      </c>
      <c r="H28" s="28">
        <f ca="1">RANDBETWEEN(1,6)</f>
        <v>4</v>
      </c>
      <c r="J28" s="1"/>
      <c r="K28" s="28">
        <f ca="1">RAND()*20</f>
        <v>16.213597130782759</v>
      </c>
      <c r="L28" s="28">
        <f ca="1">RANDBETWEEN(1,6)</f>
        <v>5</v>
      </c>
      <c r="N28" s="1"/>
      <c r="O28" s="28">
        <f ca="1">RAND()*20</f>
        <v>8.6792377467418458</v>
      </c>
      <c r="P28" s="28">
        <f ca="1">RANDBETWEEN(1,6)</f>
        <v>3</v>
      </c>
    </row>
    <row r="35" spans="2:16" ht="15.75" thickBot="1" x14ac:dyDescent="0.3"/>
    <row r="36" spans="2:16" ht="15.75" thickBot="1" x14ac:dyDescent="0.3">
      <c r="B36" s="19" t="s">
        <v>11</v>
      </c>
      <c r="C36" s="23"/>
      <c r="D36" s="24"/>
      <c r="F36" s="19" t="s">
        <v>12</v>
      </c>
      <c r="G36" s="23"/>
      <c r="H36" s="24"/>
      <c r="J36" s="19" t="s">
        <v>13</v>
      </c>
      <c r="K36" s="23"/>
      <c r="L36" s="24"/>
      <c r="N36" s="19" t="s">
        <v>14</v>
      </c>
      <c r="O36" s="23"/>
      <c r="P36" s="24"/>
    </row>
    <row r="37" spans="2:16" ht="15.75" thickBot="1" x14ac:dyDescent="0.3">
      <c r="B37" s="25" t="s">
        <v>2</v>
      </c>
      <c r="C37" s="25" t="s">
        <v>0</v>
      </c>
      <c r="D37" s="25" t="s">
        <v>1</v>
      </c>
      <c r="F37" s="25" t="s">
        <v>2</v>
      </c>
      <c r="G37" s="25" t="s">
        <v>0</v>
      </c>
      <c r="H37" s="25" t="s">
        <v>1</v>
      </c>
      <c r="J37" s="25" t="s">
        <v>2</v>
      </c>
      <c r="K37" s="25" t="s">
        <v>0</v>
      </c>
      <c r="L37" s="25" t="s">
        <v>1</v>
      </c>
      <c r="N37" s="25" t="s">
        <v>2</v>
      </c>
      <c r="O37" s="25" t="s">
        <v>0</v>
      </c>
      <c r="P37" s="25" t="s">
        <v>1</v>
      </c>
    </row>
    <row r="38" spans="2:16" x14ac:dyDescent="0.25">
      <c r="B38" s="26" t="s">
        <v>16</v>
      </c>
      <c r="C38" s="26">
        <v>18</v>
      </c>
      <c r="D38" s="26">
        <v>3</v>
      </c>
      <c r="F38" s="26" t="s">
        <v>3</v>
      </c>
      <c r="G38" s="27">
        <f ca="1">RAND()*20</f>
        <v>14.167786440069207</v>
      </c>
      <c r="H38" s="26">
        <f ca="1">RANDBETWEEN(1,6)</f>
        <v>3</v>
      </c>
      <c r="J38" s="26" t="s">
        <v>3</v>
      </c>
      <c r="K38" s="1">
        <f ca="1">RAND()*20</f>
        <v>6.6823388542570639</v>
      </c>
      <c r="L38" s="26">
        <f ca="1">RANDBETWEEN(1,6)</f>
        <v>2</v>
      </c>
      <c r="N38" s="26" t="s">
        <v>3</v>
      </c>
      <c r="O38" s="26">
        <f ca="1">RAND()*20</f>
        <v>15.92174520400472</v>
      </c>
      <c r="P38" s="26">
        <f ca="1">RANDBETWEEN(1,6)</f>
        <v>2</v>
      </c>
    </row>
    <row r="39" spans="2:16" x14ac:dyDescent="0.25">
      <c r="B39" s="28" t="s">
        <v>17</v>
      </c>
      <c r="C39" s="30">
        <v>12</v>
      </c>
      <c r="D39" s="30">
        <v>2</v>
      </c>
      <c r="F39" s="28" t="s">
        <v>4</v>
      </c>
      <c r="G39" s="29">
        <f ca="1">RAND()*20</f>
        <v>18.297473791537055</v>
      </c>
      <c r="H39" s="30">
        <f ca="1">RANDBETWEEN(1,6)</f>
        <v>6</v>
      </c>
      <c r="J39" s="28" t="s">
        <v>4</v>
      </c>
      <c r="K39" s="30">
        <f ca="1">RAND()*20</f>
        <v>7.0214551202983921</v>
      </c>
      <c r="L39" s="30">
        <f ca="1">RANDBETWEEN(1,6)</f>
        <v>1</v>
      </c>
      <c r="N39" s="28" t="s">
        <v>4</v>
      </c>
      <c r="O39" s="30">
        <f ca="1">RAND()*20</f>
        <v>19.564622349914501</v>
      </c>
      <c r="P39" s="30">
        <f ca="1">RANDBETWEEN(1,6)</f>
        <v>4</v>
      </c>
    </row>
    <row r="40" spans="2:16" x14ac:dyDescent="0.25">
      <c r="B40" s="31" t="s">
        <v>18</v>
      </c>
      <c r="C40" s="30">
        <v>14</v>
      </c>
      <c r="D40" s="30">
        <v>2</v>
      </c>
      <c r="F40" s="31" t="s">
        <v>5</v>
      </c>
      <c r="G40" s="29">
        <f ca="1">RAND()*20</f>
        <v>1.0133260756049811</v>
      </c>
      <c r="H40" s="30">
        <f ca="1">RANDBETWEEN(1,6)</f>
        <v>4</v>
      </c>
      <c r="J40" s="31" t="s">
        <v>5</v>
      </c>
      <c r="K40" s="30">
        <f ca="1">RAND()*20</f>
        <v>0.86074729988560916</v>
      </c>
      <c r="L40" s="30">
        <f ca="1">RANDBETWEEN(1,6)</f>
        <v>1</v>
      </c>
      <c r="N40" s="31" t="s">
        <v>5</v>
      </c>
      <c r="O40" s="30">
        <f ca="1">RAND()*20</f>
        <v>15.359390943643517</v>
      </c>
      <c r="P40" s="30">
        <f ca="1">RANDBETWEEN(1,6)</f>
        <v>6</v>
      </c>
    </row>
    <row r="41" spans="2:16" x14ac:dyDescent="0.25">
      <c r="B41" s="32" t="s">
        <v>19</v>
      </c>
      <c r="C41" s="30">
        <v>10</v>
      </c>
      <c r="D41" s="30">
        <v>3</v>
      </c>
      <c r="F41" s="32"/>
      <c r="G41" s="29">
        <f ca="1">RAND()*20</f>
        <v>17.381228872425517</v>
      </c>
      <c r="H41" s="30">
        <f ca="1">RANDBETWEEN(1,6)</f>
        <v>5</v>
      </c>
      <c r="J41" s="32"/>
      <c r="K41" s="30">
        <f ca="1">RAND()*20</f>
        <v>17.584563515267824</v>
      </c>
      <c r="L41" s="30">
        <f ca="1">RANDBETWEEN(1,6)</f>
        <v>1</v>
      </c>
      <c r="N41" s="32"/>
      <c r="O41" s="30">
        <f ca="1">RAND()*20</f>
        <v>17.6114901976559</v>
      </c>
      <c r="P41" s="30">
        <f ca="1">RANDBETWEEN(1,6)</f>
        <v>5</v>
      </c>
    </row>
    <row r="42" spans="2:16" x14ac:dyDescent="0.25">
      <c r="B42" s="1" t="s">
        <v>20</v>
      </c>
      <c r="C42" s="28">
        <v>14</v>
      </c>
      <c r="D42" s="28">
        <v>1</v>
      </c>
      <c r="F42" s="1"/>
      <c r="G42" s="33">
        <f ca="1">RAND()*20</f>
        <v>4.3754536708079295</v>
      </c>
      <c r="H42" s="28">
        <f ca="1">RANDBETWEEN(1,6)</f>
        <v>3</v>
      </c>
      <c r="J42" s="1"/>
      <c r="K42" s="28">
        <f ca="1">RAND()*20</f>
        <v>5.0287148757594675</v>
      </c>
      <c r="L42" s="28">
        <f ca="1">RANDBETWEEN(1,6)</f>
        <v>1</v>
      </c>
      <c r="N42" s="1"/>
      <c r="O42" s="28">
        <f ca="1">RAND()*20</f>
        <v>0.2155076235133202</v>
      </c>
      <c r="P42" s="28">
        <f ca="1">RANDBETWEEN(1,6)</f>
        <v>5</v>
      </c>
    </row>
    <row r="49" spans="2:8" ht="15.75" thickBot="1" x14ac:dyDescent="0.3"/>
    <row r="50" spans="2:8" ht="15.75" thickBot="1" x14ac:dyDescent="0.3">
      <c r="B50" s="5" t="s">
        <v>15</v>
      </c>
      <c r="C50" s="8"/>
      <c r="D50" s="9"/>
      <c r="F50" s="5" t="s">
        <v>21</v>
      </c>
      <c r="G50" s="8"/>
      <c r="H50" s="9"/>
    </row>
    <row r="51" spans="2:8" ht="15.75" thickBot="1" x14ac:dyDescent="0.3">
      <c r="B51" s="10" t="s">
        <v>2</v>
      </c>
      <c r="C51" s="10" t="s">
        <v>0</v>
      </c>
      <c r="D51" s="10" t="s">
        <v>1</v>
      </c>
      <c r="F51" s="10" t="s">
        <v>2</v>
      </c>
      <c r="G51" s="10" t="s">
        <v>0</v>
      </c>
      <c r="H51" s="10" t="s">
        <v>1</v>
      </c>
    </row>
    <row r="52" spans="2:8" x14ac:dyDescent="0.25">
      <c r="B52" s="11" t="s">
        <v>16</v>
      </c>
      <c r="C52" s="11">
        <v>18</v>
      </c>
      <c r="D52" s="11">
        <v>3</v>
      </c>
      <c r="F52" s="11" t="s">
        <v>3</v>
      </c>
      <c r="G52" s="12">
        <f ca="1">RAND()*20</f>
        <v>11.860289047563054</v>
      </c>
      <c r="H52" s="11">
        <f ca="1">RANDBETWEEN(1,6)</f>
        <v>1</v>
      </c>
    </row>
    <row r="53" spans="2:8" x14ac:dyDescent="0.25">
      <c r="B53" s="13" t="s">
        <v>17</v>
      </c>
      <c r="C53" s="15">
        <v>12</v>
      </c>
      <c r="D53" s="15">
        <v>2</v>
      </c>
      <c r="F53" s="13" t="s">
        <v>4</v>
      </c>
      <c r="G53" s="14">
        <f ca="1">RAND()*20</f>
        <v>2.852766621924312</v>
      </c>
      <c r="H53" s="15">
        <f ca="1">RANDBETWEEN(1,6)</f>
        <v>1</v>
      </c>
    </row>
    <row r="54" spans="2:8" x14ac:dyDescent="0.25">
      <c r="B54" s="16" t="s">
        <v>18</v>
      </c>
      <c r="C54" s="15">
        <v>14</v>
      </c>
      <c r="D54" s="15">
        <v>2</v>
      </c>
      <c r="F54" s="16" t="s">
        <v>5</v>
      </c>
      <c r="G54" s="14">
        <f ca="1">RAND()*20</f>
        <v>0.99792284818121635</v>
      </c>
      <c r="H54" s="15">
        <f ca="1">RANDBETWEEN(1,6)</f>
        <v>2</v>
      </c>
    </row>
    <row r="55" spans="2:8" x14ac:dyDescent="0.25">
      <c r="B55" s="17" t="s">
        <v>19</v>
      </c>
      <c r="C55" s="15">
        <v>10</v>
      </c>
      <c r="D55" s="15">
        <v>3</v>
      </c>
      <c r="F55" s="17"/>
      <c r="G55" s="14">
        <f ca="1">RAND()*20</f>
        <v>6.5888677942087899</v>
      </c>
      <c r="H55" s="15">
        <f ca="1">RANDBETWEEN(1,6)</f>
        <v>6</v>
      </c>
    </row>
    <row r="56" spans="2:8" x14ac:dyDescent="0.25">
      <c r="B56" s="4" t="s">
        <v>20</v>
      </c>
      <c r="C56" s="13">
        <v>14</v>
      </c>
      <c r="D56" s="13">
        <v>1</v>
      </c>
      <c r="G56" s="18">
        <f ca="1">RAND()*20</f>
        <v>9.0279552705462578</v>
      </c>
      <c r="H56" s="13">
        <f ca="1">RANDBETWEEN(1,6)</f>
        <v>3</v>
      </c>
    </row>
  </sheetData>
  <sheetProtection formatCells="0" formatColumns="0" formatRows="0" insertColumns="0" insertRows="0" insertHyperlinks="0" deleteColumns="0" deleteRows="0" sort="0" autoFilter="0" pivotTables="0"/>
  <protectedRanges>
    <protectedRange algorithmName="SHA-512" hashValue="56Q4435LriCvkUWXKd2qjXkD18mgqU/6zwN2yeAGrGjkvCMtODbwz6p/qlnUrjhPYQy7YrVqpMN8pUsIVuCVVQ==" saltValue="xGiKhimjYTNl6PdmvGbIqg==" spinCount="100000" sqref="B3:C3 D9:D12 E3:E12 H3:XFD12 A1:XFD1 D13:XFD13 A14:XFD1048576 A2:A13 E2:XFD2" name="Plage Feuille1"/>
  </protectedRanges>
  <mergeCells count="11">
    <mergeCell ref="B50:D50"/>
    <mergeCell ref="F50:H50"/>
    <mergeCell ref="B3:C3"/>
    <mergeCell ref="B22:D22"/>
    <mergeCell ref="F22:H22"/>
    <mergeCell ref="J22:L22"/>
    <mergeCell ref="N22:P22"/>
    <mergeCell ref="B36:D36"/>
    <mergeCell ref="F36:H36"/>
    <mergeCell ref="J36:L36"/>
    <mergeCell ref="N36:P36"/>
  </mergeCells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Recapitulatif</vt:lpstr>
      <vt:lpstr>Modules</vt:lpstr>
      <vt:lpstr>BACKUP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APHILIPPE</cp:lastModifiedBy>
  <dcterms:created xsi:type="dcterms:W3CDTF">2023-01-23T15:21:01Z</dcterms:created>
  <dcterms:modified xsi:type="dcterms:W3CDTF">2023-01-24T15:56:59Z</dcterms:modified>
</cp:coreProperties>
</file>