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 JEAN\Desktop\"/>
    </mc:Choice>
  </mc:AlternateContent>
  <xr:revisionPtr revIDLastSave="0" documentId="13_ncr:1_{F81128C6-72B0-4423-A275-FAA276031F1C}" xr6:coauthVersionLast="47" xr6:coauthVersionMax="47" xr10:uidLastSave="{00000000-0000-0000-0000-000000000000}"/>
  <bookViews>
    <workbookView xWindow="-30828" yWindow="-4344" windowWidth="30936" windowHeight="17496" activeTab="4" xr2:uid="{E96ECA90-95CD-4FC7-BDCC-A41BFAC44CB5}"/>
  </bookViews>
  <sheets>
    <sheet name="Feuil1" sheetId="1" r:id="rId1"/>
    <sheet name="Feuil2" sheetId="2" r:id="rId2"/>
    <sheet name="Feuil2 (2)" sheetId="3" r:id="rId3"/>
    <sheet name="Feuil2 (3)" sheetId="4" r:id="rId4"/>
    <sheet name="Feuil5" sheetId="5" r:id="rId5"/>
  </sheets>
  <definedNames>
    <definedName name="_xlnm._FilterDatabase" localSheetId="1" hidden="1">Feuil2!$A$1:$D$1</definedName>
    <definedName name="_xlnm._FilterDatabase" localSheetId="2" hidden="1">'Feuil2 (2)'!$A$1:$D$1</definedName>
    <definedName name="_xlnm._FilterDatabase" localSheetId="3" hidden="1">'Feuil2 (3)'!$A$1:$D$1</definedName>
    <definedName name="_xlnm._FilterDatabase" localSheetId="4" hidden="1">Feuil5!$A$1:$F$1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H17" i="4" a="1"/>
  <c r="H17" i="4"/>
  <c r="F2" i="4" l="1" a="1"/>
  <c r="F2" i="4" s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2" i="4"/>
  <c r="E2" i="4"/>
  <c r="G9" i="4" a="1"/>
  <c r="G9" i="4" s="1"/>
  <c r="G2" i="4" a="1"/>
  <c r="G2" i="4" s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<sst xmlns="http://schemas.openxmlformats.org/spreadsheetml/2006/main" count="229" uniqueCount="59">
  <si>
    <t>REF0001</t>
  </si>
  <si>
    <t>REF0002</t>
  </si>
  <si>
    <t>REF0003</t>
  </si>
  <si>
    <t>REF0004</t>
  </si>
  <si>
    <t>REF0005</t>
  </si>
  <si>
    <t>REF0006</t>
  </si>
  <si>
    <t>REF0007</t>
  </si>
  <si>
    <t>Code</t>
  </si>
  <si>
    <t>Méthode</t>
  </si>
  <si>
    <t>Direct</t>
  </si>
  <si>
    <t>Indirect</t>
  </si>
  <si>
    <t>Passiff</t>
  </si>
  <si>
    <t>A</t>
  </si>
  <si>
    <t>B</t>
  </si>
  <si>
    <t>C</t>
  </si>
  <si>
    <t>nombre de pièce diférente pour la ref en cellule A2 sans compter les méthodes passif</t>
  </si>
  <si>
    <t>En ligne</t>
  </si>
  <si>
    <t>Hors ligne</t>
  </si>
  <si>
    <t>Cuisson</t>
  </si>
  <si>
    <t>OF</t>
  </si>
  <si>
    <t>Prod</t>
  </si>
  <si>
    <t>passe</t>
  </si>
  <si>
    <t>Coef</t>
  </si>
  <si>
    <t>PCS</t>
  </si>
  <si>
    <t>?</t>
  </si>
  <si>
    <t>nombre de pièce diférente pour la ref en cellule A3 sans compter les méthodes passif</t>
  </si>
  <si>
    <t>nombre de pièce diférente pour la ref en cellule A4 sans compter les méthodes passif</t>
  </si>
  <si>
    <t>nombre de pièce diférente pour la ref en cellule A5 sans compter les méthodes passif</t>
  </si>
  <si>
    <t>nombre de pièce diférente pour la ref en cellule A6 sans compter les méthodes passif</t>
  </si>
  <si>
    <t>nombre de pièce diférente pour la ref en cellule A7 sans compter les méthodes passif</t>
  </si>
  <si>
    <t>nombre de pièce diférente pour la ref en cellule A8 sans compter les méthodes passif</t>
  </si>
  <si>
    <t>nombre de pièce diférente pour la ref en cellule A9 sans compter les méthodes passif</t>
  </si>
  <si>
    <t>nombre de pièce diférente pour la ref en cellule A10 sans compter les méthodes passif</t>
  </si>
  <si>
    <t>nombre de pièce diférente pour la ref en cellule A11 sans compter les méthodes passif</t>
  </si>
  <si>
    <t>nombre de pièce diférente pour la ref en cellule A12 sans compter les méthodes passif</t>
  </si>
  <si>
    <t>nombre de pièce diférente pour la ref en cellule A13 sans compter les méthodes passif</t>
  </si>
  <si>
    <t>nombre de pièce diférente pour la ref en cellule A14 sans compter les méthodes passif</t>
  </si>
  <si>
    <t>nombre de pièce diférente pour la ref en cellule A15 sans compter les méthodes passif</t>
  </si>
  <si>
    <t>nombre de pièce diférente pour la ref en cellule A16 sans compter les méthodes passif</t>
  </si>
  <si>
    <t>nombre de pièce diférente pour la ref en cellule A17 sans compter les méthodes passif</t>
  </si>
  <si>
    <t>9000</t>
  </si>
  <si>
    <t>9001</t>
  </si>
  <si>
    <t>NB(UNIQUE(FILTRE([Détail de prod];([OF]=[@OF])*([Type de prod]&lt;&gt;"Cuisson");"")))</t>
  </si>
  <si>
    <t>Pomme</t>
  </si>
  <si>
    <t>Kiwi</t>
  </si>
  <si>
    <t>Yann</t>
  </si>
  <si>
    <t>Jean</t>
  </si>
  <si>
    <t>Léa</t>
  </si>
  <si>
    <t>QUOI</t>
  </si>
  <si>
    <t>=</t>
  </si>
  <si>
    <t>=NB.SI.ENS(C2:C33;"&lt;&gt;"&amp;"0"</t>
  </si>
  <si>
    <t>Ass. Com.</t>
  </si>
  <si>
    <t>Type de liv.</t>
  </si>
  <si>
    <t>=NB.SI.ENS($A$2:$A$10;A2;$B$2:$B$10;"&lt;&gt;"&amp;"Export";$C$2:$C$10;"&lt;&gt;"&amp;C2)</t>
  </si>
  <si>
    <t>Export</t>
  </si>
  <si>
    <t>A domicile</t>
  </si>
  <si>
    <t>Point relais</t>
  </si>
  <si>
    <t>Banane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</si>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</sst>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quotePrefix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D4545-5C15-4AF1-AFB7-19EA9C976716}">
  <dimension ref="A1:E17"/>
  <sheetViews>
    <sheetView workbookViewId="0">
      <selection activeCell="E27" sqref="E27"/>
    </sheetView>
  </sheetViews>
  <sheetFormatPr baseColWidth="10" defaultRowHeight="14.4" x14ac:dyDescent="0.3"/>
  <cols>
    <col min="1" max="1" width="11.5546875" style="2"/>
    <col min="3" max="4" width="11.5546875" style="2"/>
    <col min="5" max="5" width="65.77734375" bestFit="1" customWidth="1"/>
  </cols>
  <sheetData>
    <row r="1" spans="1:5" x14ac:dyDescent="0.3">
      <c r="A1" s="5" t="s">
        <v>7</v>
      </c>
      <c r="B1" s="5" t="s">
        <v>8</v>
      </c>
      <c r="C1" s="5" t="s">
        <v>23</v>
      </c>
      <c r="D1" s="5"/>
    </row>
    <row r="2" spans="1:5" x14ac:dyDescent="0.3">
      <c r="A2" s="3" t="s">
        <v>0</v>
      </c>
      <c r="B2" s="4" t="s">
        <v>9</v>
      </c>
      <c r="C2" s="4" t="s">
        <v>12</v>
      </c>
      <c r="D2" s="7" t="s">
        <v>24</v>
      </c>
      <c r="E2" s="1" t="s">
        <v>15</v>
      </c>
    </row>
    <row r="3" spans="1:5" x14ac:dyDescent="0.3">
      <c r="A3" s="3" t="s">
        <v>0</v>
      </c>
      <c r="B3" s="4" t="s">
        <v>9</v>
      </c>
      <c r="C3" s="4" t="s">
        <v>12</v>
      </c>
      <c r="D3" s="7" t="s">
        <v>24</v>
      </c>
      <c r="E3" s="1" t="s">
        <v>25</v>
      </c>
    </row>
    <row r="4" spans="1:5" x14ac:dyDescent="0.3">
      <c r="A4" s="3" t="s">
        <v>0</v>
      </c>
      <c r="B4" s="4" t="s">
        <v>9</v>
      </c>
      <c r="C4" s="4" t="s">
        <v>12</v>
      </c>
      <c r="D4" s="7" t="s">
        <v>24</v>
      </c>
      <c r="E4" s="1" t="s">
        <v>26</v>
      </c>
    </row>
    <row r="5" spans="1:5" x14ac:dyDescent="0.3">
      <c r="A5" s="3" t="s">
        <v>1</v>
      </c>
      <c r="B5" s="4" t="s">
        <v>10</v>
      </c>
      <c r="C5" s="4" t="s">
        <v>12</v>
      </c>
      <c r="D5" s="7" t="s">
        <v>24</v>
      </c>
      <c r="E5" s="1" t="s">
        <v>27</v>
      </c>
    </row>
    <row r="6" spans="1:5" x14ac:dyDescent="0.3">
      <c r="A6" s="3" t="s">
        <v>1</v>
      </c>
      <c r="B6" s="4" t="s">
        <v>10</v>
      </c>
      <c r="C6" s="4" t="s">
        <v>13</v>
      </c>
      <c r="D6" s="7" t="s">
        <v>24</v>
      </c>
      <c r="E6" s="1" t="s">
        <v>28</v>
      </c>
    </row>
    <row r="7" spans="1:5" x14ac:dyDescent="0.3">
      <c r="A7" s="3" t="s">
        <v>1</v>
      </c>
      <c r="B7" s="4" t="s">
        <v>11</v>
      </c>
      <c r="C7" s="4" t="s">
        <v>12</v>
      </c>
      <c r="D7" s="7" t="s">
        <v>24</v>
      </c>
      <c r="E7" s="1" t="s">
        <v>29</v>
      </c>
    </row>
    <row r="8" spans="1:5" x14ac:dyDescent="0.3">
      <c r="A8" s="3" t="s">
        <v>1</v>
      </c>
      <c r="B8" s="4" t="s">
        <v>10</v>
      </c>
      <c r="C8" s="4" t="s">
        <v>14</v>
      </c>
      <c r="D8" s="7" t="s">
        <v>24</v>
      </c>
      <c r="E8" s="1" t="s">
        <v>30</v>
      </c>
    </row>
    <row r="9" spans="1:5" x14ac:dyDescent="0.3">
      <c r="A9" s="3" t="s">
        <v>2</v>
      </c>
      <c r="B9" s="4" t="s">
        <v>10</v>
      </c>
      <c r="C9" s="4" t="s">
        <v>12</v>
      </c>
      <c r="D9" s="7" t="s">
        <v>24</v>
      </c>
      <c r="E9" s="1" t="s">
        <v>31</v>
      </c>
    </row>
    <row r="10" spans="1:5" x14ac:dyDescent="0.3">
      <c r="A10" s="3" t="s">
        <v>3</v>
      </c>
      <c r="B10" s="4" t="s">
        <v>10</v>
      </c>
      <c r="C10" s="4" t="s">
        <v>12</v>
      </c>
      <c r="D10" s="7" t="s">
        <v>24</v>
      </c>
      <c r="E10" s="1" t="s">
        <v>32</v>
      </c>
    </row>
    <row r="11" spans="1:5" x14ac:dyDescent="0.3">
      <c r="A11" s="3" t="s">
        <v>4</v>
      </c>
      <c r="B11" s="4" t="s">
        <v>9</v>
      </c>
      <c r="C11" s="4" t="s">
        <v>12</v>
      </c>
      <c r="D11" s="7" t="s">
        <v>24</v>
      </c>
      <c r="E11" s="1" t="s">
        <v>33</v>
      </c>
    </row>
    <row r="12" spans="1:5" x14ac:dyDescent="0.3">
      <c r="A12" s="3" t="s">
        <v>4</v>
      </c>
      <c r="B12" s="4" t="s">
        <v>9</v>
      </c>
      <c r="C12" s="4" t="s">
        <v>12</v>
      </c>
      <c r="D12" s="7" t="s">
        <v>24</v>
      </c>
      <c r="E12" s="1" t="s">
        <v>34</v>
      </c>
    </row>
    <row r="13" spans="1:5" x14ac:dyDescent="0.3">
      <c r="A13" s="3" t="s">
        <v>4</v>
      </c>
      <c r="B13" s="4" t="s">
        <v>9</v>
      </c>
      <c r="C13" s="4" t="s">
        <v>12</v>
      </c>
      <c r="D13" s="7" t="s">
        <v>24</v>
      </c>
      <c r="E13" s="1" t="s">
        <v>35</v>
      </c>
    </row>
    <row r="14" spans="1:5" x14ac:dyDescent="0.3">
      <c r="A14" s="3" t="s">
        <v>5</v>
      </c>
      <c r="B14" s="4" t="s">
        <v>9</v>
      </c>
      <c r="C14" s="4" t="s">
        <v>12</v>
      </c>
      <c r="D14" s="7" t="s">
        <v>24</v>
      </c>
      <c r="E14" s="1" t="s">
        <v>36</v>
      </c>
    </row>
    <row r="15" spans="1:5" x14ac:dyDescent="0.3">
      <c r="A15" s="3" t="s">
        <v>6</v>
      </c>
      <c r="B15" s="4" t="s">
        <v>10</v>
      </c>
      <c r="C15" s="4" t="s">
        <v>12</v>
      </c>
      <c r="D15" s="7" t="s">
        <v>24</v>
      </c>
      <c r="E15" s="1" t="s">
        <v>37</v>
      </c>
    </row>
    <row r="16" spans="1:5" x14ac:dyDescent="0.3">
      <c r="A16" s="3" t="s">
        <v>6</v>
      </c>
      <c r="B16" s="4" t="s">
        <v>10</v>
      </c>
      <c r="C16" s="4" t="s">
        <v>13</v>
      </c>
      <c r="D16" s="7" t="s">
        <v>24</v>
      </c>
      <c r="E16" s="1" t="s">
        <v>38</v>
      </c>
    </row>
    <row r="17" spans="1:5" x14ac:dyDescent="0.3">
      <c r="A17" s="3" t="s">
        <v>6</v>
      </c>
      <c r="B17" s="4" t="s">
        <v>10</v>
      </c>
      <c r="C17" s="4" t="s">
        <v>14</v>
      </c>
      <c r="D17" s="7" t="s">
        <v>24</v>
      </c>
      <c r="E17" s="1" t="s">
        <v>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0387-9957-4FD3-8508-417978211601}">
  <dimension ref="A1:D18"/>
  <sheetViews>
    <sheetView workbookViewId="0">
      <selection activeCell="D2" sqref="D2"/>
    </sheetView>
  </sheetViews>
  <sheetFormatPr baseColWidth="10" defaultRowHeight="14.4" x14ac:dyDescent="0.3"/>
  <sheetData>
    <row r="1" spans="1:4" x14ac:dyDescent="0.3">
      <c r="A1" s="5" t="s">
        <v>19</v>
      </c>
      <c r="B1" s="5" t="s">
        <v>20</v>
      </c>
      <c r="C1" s="5" t="s">
        <v>21</v>
      </c>
      <c r="D1" s="6" t="s">
        <v>22</v>
      </c>
    </row>
    <row r="2" spans="1:4" x14ac:dyDescent="0.3">
      <c r="A2" s="3">
        <v>9000</v>
      </c>
      <c r="B2" s="4" t="s">
        <v>16</v>
      </c>
      <c r="C2" s="4">
        <v>1</v>
      </c>
      <c r="D2" s="4">
        <f t="shared" ref="D2:D18" si="0">_xlfn.MAXIFS(C:C,A:A,A2,B:B,"&lt;&gt;"&amp;"Cuisson")</f>
        <v>1</v>
      </c>
    </row>
    <row r="3" spans="1:4" x14ac:dyDescent="0.3">
      <c r="A3" s="3">
        <v>9000</v>
      </c>
      <c r="B3" s="4" t="s">
        <v>16</v>
      </c>
      <c r="C3" s="4">
        <v>1</v>
      </c>
      <c r="D3" s="4">
        <f t="shared" si="0"/>
        <v>1</v>
      </c>
    </row>
    <row r="4" spans="1:4" x14ac:dyDescent="0.3">
      <c r="A4" s="3">
        <v>9000</v>
      </c>
      <c r="B4" s="4" t="s">
        <v>16</v>
      </c>
      <c r="C4" s="4">
        <v>1</v>
      </c>
      <c r="D4" s="4">
        <f t="shared" si="0"/>
        <v>1</v>
      </c>
    </row>
    <row r="5" spans="1:4" x14ac:dyDescent="0.3">
      <c r="A5" s="3">
        <v>9001</v>
      </c>
      <c r="B5" s="4" t="s">
        <v>17</v>
      </c>
      <c r="C5" s="4">
        <v>1</v>
      </c>
      <c r="D5" s="4">
        <f t="shared" si="0"/>
        <v>3</v>
      </c>
    </row>
    <row r="6" spans="1:4" x14ac:dyDescent="0.3">
      <c r="A6" s="3">
        <v>9001</v>
      </c>
      <c r="B6" s="4" t="s">
        <v>17</v>
      </c>
      <c r="C6" s="4">
        <v>2</v>
      </c>
      <c r="D6" s="4">
        <f t="shared" si="0"/>
        <v>3</v>
      </c>
    </row>
    <row r="7" spans="1:4" x14ac:dyDescent="0.3">
      <c r="A7" s="3">
        <v>9001</v>
      </c>
      <c r="B7" s="4" t="s">
        <v>18</v>
      </c>
      <c r="C7" s="4">
        <v>8</v>
      </c>
      <c r="D7" s="4">
        <f t="shared" si="0"/>
        <v>3</v>
      </c>
    </row>
    <row r="8" spans="1:4" x14ac:dyDescent="0.3">
      <c r="A8" s="3">
        <v>9001</v>
      </c>
      <c r="B8" s="4" t="s">
        <v>17</v>
      </c>
      <c r="C8" s="4">
        <v>3</v>
      </c>
      <c r="D8" s="4">
        <f t="shared" si="0"/>
        <v>3</v>
      </c>
    </row>
    <row r="9" spans="1:4" x14ac:dyDescent="0.3">
      <c r="A9" s="3">
        <v>9002</v>
      </c>
      <c r="B9" s="4" t="s">
        <v>17</v>
      </c>
      <c r="C9" s="4">
        <v>1</v>
      </c>
      <c r="D9" s="4">
        <f t="shared" si="0"/>
        <v>1</v>
      </c>
    </row>
    <row r="10" spans="1:4" x14ac:dyDescent="0.3">
      <c r="A10" s="3">
        <v>9003</v>
      </c>
      <c r="B10" s="4" t="s">
        <v>17</v>
      </c>
      <c r="C10" s="4">
        <v>1</v>
      </c>
      <c r="D10" s="4">
        <f t="shared" si="0"/>
        <v>1</v>
      </c>
    </row>
    <row r="11" spans="1:4" x14ac:dyDescent="0.3">
      <c r="A11" s="3">
        <v>9004</v>
      </c>
      <c r="B11" s="4" t="s">
        <v>16</v>
      </c>
      <c r="C11" s="4">
        <v>1</v>
      </c>
      <c r="D11" s="4">
        <f t="shared" si="0"/>
        <v>1</v>
      </c>
    </row>
    <row r="12" spans="1:4" x14ac:dyDescent="0.3">
      <c r="A12" s="3">
        <v>9004</v>
      </c>
      <c r="B12" s="4" t="s">
        <v>16</v>
      </c>
      <c r="C12" s="4">
        <v>1</v>
      </c>
      <c r="D12" s="4">
        <f t="shared" si="0"/>
        <v>1</v>
      </c>
    </row>
    <row r="13" spans="1:4" x14ac:dyDescent="0.3">
      <c r="A13" s="3">
        <v>9004</v>
      </c>
      <c r="B13" s="4" t="s">
        <v>16</v>
      </c>
      <c r="C13" s="4">
        <v>1</v>
      </c>
      <c r="D13" s="4">
        <f t="shared" si="0"/>
        <v>1</v>
      </c>
    </row>
    <row r="14" spans="1:4" x14ac:dyDescent="0.3">
      <c r="A14" s="3">
        <v>9005</v>
      </c>
      <c r="B14" s="4" t="s">
        <v>16</v>
      </c>
      <c r="C14" s="4">
        <v>1</v>
      </c>
      <c r="D14" s="4">
        <f t="shared" si="0"/>
        <v>1</v>
      </c>
    </row>
    <row r="15" spans="1:4" x14ac:dyDescent="0.3">
      <c r="A15" s="3">
        <v>9006</v>
      </c>
      <c r="B15" s="4" t="s">
        <v>17</v>
      </c>
      <c r="C15" s="4">
        <v>1</v>
      </c>
      <c r="D15" s="4">
        <f t="shared" si="0"/>
        <v>3</v>
      </c>
    </row>
    <row r="16" spans="1:4" x14ac:dyDescent="0.3">
      <c r="A16" s="3">
        <v>9006</v>
      </c>
      <c r="B16" s="4" t="s">
        <v>18</v>
      </c>
      <c r="C16" s="4">
        <v>2</v>
      </c>
      <c r="D16" s="4">
        <f t="shared" si="0"/>
        <v>3</v>
      </c>
    </row>
    <row r="17" spans="1:4" x14ac:dyDescent="0.3">
      <c r="A17" s="3">
        <v>9006</v>
      </c>
      <c r="B17" s="4" t="s">
        <v>17</v>
      </c>
      <c r="C17" s="4">
        <v>3</v>
      </c>
      <c r="D17" s="4">
        <f t="shared" si="0"/>
        <v>3</v>
      </c>
    </row>
    <row r="18" spans="1:4" x14ac:dyDescent="0.3">
      <c r="A18" s="3">
        <v>9006</v>
      </c>
      <c r="B18" s="4" t="s">
        <v>18</v>
      </c>
      <c r="C18" s="4">
        <v>4</v>
      </c>
      <c r="D18" s="4">
        <f t="shared" si="0"/>
        <v>3</v>
      </c>
    </row>
  </sheetData>
  <autoFilter ref="A1:D1" xr:uid="{76EF0387-9957-4FD3-8508-41797821160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D79EF-80FD-46CB-BCA9-3DB432010F90}">
  <dimension ref="A1:D18"/>
  <sheetViews>
    <sheetView workbookViewId="0">
      <selection activeCell="A2" sqref="A2"/>
    </sheetView>
  </sheetViews>
  <sheetFormatPr baseColWidth="10" defaultRowHeight="14.4" x14ac:dyDescent="0.3"/>
  <sheetData>
    <row r="1" spans="1:4" x14ac:dyDescent="0.3">
      <c r="A1" s="5" t="s">
        <v>19</v>
      </c>
      <c r="B1" s="5" t="s">
        <v>20</v>
      </c>
      <c r="C1" s="5" t="s">
        <v>21</v>
      </c>
      <c r="D1" s="6" t="s">
        <v>22</v>
      </c>
    </row>
    <row r="2" spans="1:4" x14ac:dyDescent="0.3">
      <c r="A2" s="3">
        <v>9000</v>
      </c>
      <c r="B2" s="4" t="s">
        <v>16</v>
      </c>
      <c r="C2" s="4">
        <v>32</v>
      </c>
      <c r="D2" s="4"/>
    </row>
    <row r="3" spans="1:4" x14ac:dyDescent="0.3">
      <c r="A3" s="3">
        <v>9000</v>
      </c>
      <c r="B3" s="4" t="s">
        <v>16</v>
      </c>
      <c r="C3" s="4">
        <v>16</v>
      </c>
      <c r="D3" s="4"/>
    </row>
    <row r="4" spans="1:4" x14ac:dyDescent="0.3">
      <c r="A4" s="3">
        <v>9000</v>
      </c>
      <c r="B4" s="4" t="s">
        <v>16</v>
      </c>
      <c r="C4" s="4">
        <v>8</v>
      </c>
      <c r="D4" s="4"/>
    </row>
    <row r="5" spans="1:4" x14ac:dyDescent="0.3">
      <c r="A5" s="3">
        <v>9001</v>
      </c>
      <c r="B5" s="4" t="s">
        <v>17</v>
      </c>
      <c r="C5" s="4">
        <v>1</v>
      </c>
      <c r="D5" s="4"/>
    </row>
    <row r="6" spans="1:4" x14ac:dyDescent="0.3">
      <c r="A6" s="3">
        <v>9001</v>
      </c>
      <c r="B6" s="4" t="s">
        <v>17</v>
      </c>
      <c r="C6" s="4">
        <v>2</v>
      </c>
      <c r="D6" s="4"/>
    </row>
    <row r="7" spans="1:4" x14ac:dyDescent="0.3">
      <c r="A7" s="3">
        <v>9001</v>
      </c>
      <c r="B7" s="4" t="s">
        <v>18</v>
      </c>
      <c r="C7" s="4">
        <v>8</v>
      </c>
      <c r="D7" s="4"/>
    </row>
    <row r="8" spans="1:4" x14ac:dyDescent="0.3">
      <c r="A8" s="3">
        <v>9001</v>
      </c>
      <c r="B8" s="4" t="s">
        <v>17</v>
      </c>
      <c r="C8" s="4">
        <v>3</v>
      </c>
      <c r="D8" s="4"/>
    </row>
    <row r="9" spans="1:4" x14ac:dyDescent="0.3">
      <c r="A9" s="3">
        <v>9002</v>
      </c>
      <c r="B9" s="4" t="s">
        <v>17</v>
      </c>
      <c r="C9" s="4">
        <v>1</v>
      </c>
      <c r="D9" s="4"/>
    </row>
    <row r="10" spans="1:4" x14ac:dyDescent="0.3">
      <c r="A10" s="3">
        <v>9003</v>
      </c>
      <c r="B10" s="4" t="s">
        <v>17</v>
      </c>
      <c r="C10" s="4">
        <v>1</v>
      </c>
      <c r="D10" s="4"/>
    </row>
    <row r="11" spans="1:4" x14ac:dyDescent="0.3">
      <c r="A11" s="3">
        <v>9004</v>
      </c>
      <c r="B11" s="4" t="s">
        <v>16</v>
      </c>
      <c r="C11" s="4">
        <v>1</v>
      </c>
      <c r="D11" s="4"/>
    </row>
    <row r="12" spans="1:4" x14ac:dyDescent="0.3">
      <c r="A12" s="3">
        <v>9004</v>
      </c>
      <c r="B12" s="4" t="s">
        <v>16</v>
      </c>
      <c r="C12" s="4">
        <v>1</v>
      </c>
      <c r="D12" s="4"/>
    </row>
    <row r="13" spans="1:4" x14ac:dyDescent="0.3">
      <c r="A13" s="3">
        <v>9004</v>
      </c>
      <c r="B13" s="4" t="s">
        <v>16</v>
      </c>
      <c r="C13" s="4">
        <v>1</v>
      </c>
      <c r="D13" s="4"/>
    </row>
    <row r="14" spans="1:4" x14ac:dyDescent="0.3">
      <c r="A14" s="3">
        <v>9005</v>
      </c>
      <c r="B14" s="4" t="s">
        <v>16</v>
      </c>
      <c r="C14" s="4">
        <v>1</v>
      </c>
      <c r="D14" s="4"/>
    </row>
    <row r="15" spans="1:4" x14ac:dyDescent="0.3">
      <c r="A15" s="3">
        <v>9006</v>
      </c>
      <c r="B15" s="4" t="s">
        <v>17</v>
      </c>
      <c r="C15" s="4">
        <v>1</v>
      </c>
      <c r="D15" s="4"/>
    </row>
    <row r="16" spans="1:4" x14ac:dyDescent="0.3">
      <c r="A16" s="3">
        <v>9006</v>
      </c>
      <c r="B16" s="4" t="s">
        <v>18</v>
      </c>
      <c r="C16" s="4">
        <v>2</v>
      </c>
      <c r="D16" s="4"/>
    </row>
    <row r="17" spans="1:4" x14ac:dyDescent="0.3">
      <c r="A17" s="3">
        <v>9006</v>
      </c>
      <c r="B17" s="4" t="s">
        <v>17</v>
      </c>
      <c r="C17" s="4">
        <v>3</v>
      </c>
      <c r="D17" s="4"/>
    </row>
    <row r="18" spans="1:4" x14ac:dyDescent="0.3">
      <c r="A18" s="3">
        <v>9006</v>
      </c>
      <c r="B18" s="4" t="s">
        <v>18</v>
      </c>
      <c r="C18" s="4">
        <v>4</v>
      </c>
      <c r="D18" s="4"/>
    </row>
  </sheetData>
  <autoFilter ref="A1:D1" xr:uid="{76EF0387-9957-4FD3-8508-417978211601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CC652-2C25-44E1-9930-3A2C5B5AE220}">
  <dimension ref="A1:I38"/>
  <sheetViews>
    <sheetView workbookViewId="0">
      <selection activeCell="E2" sqref="E2"/>
    </sheetView>
  </sheetViews>
  <sheetFormatPr baseColWidth="10" defaultRowHeight="14.4" x14ac:dyDescent="0.3"/>
  <sheetData>
    <row r="1" spans="1:9" x14ac:dyDescent="0.3">
      <c r="A1" s="5" t="s">
        <v>19</v>
      </c>
      <c r="B1" s="5" t="s">
        <v>20</v>
      </c>
      <c r="C1" s="5" t="s">
        <v>21</v>
      </c>
      <c r="D1" s="6" t="s">
        <v>22</v>
      </c>
    </row>
    <row r="2" spans="1:9" x14ac:dyDescent="0.3">
      <c r="A2" s="3" t="s">
        <v>40</v>
      </c>
      <c r="B2" s="4" t="s">
        <v>16</v>
      </c>
      <c r="C2" s="4">
        <v>1</v>
      </c>
      <c r="D2" s="8">
        <f>COUNTIFS($A$2:$A$33,A2,$C$2:$C$33,"&lt;&gt;")</f>
        <v>6</v>
      </c>
      <c r="E2">
        <f>COUNTIFS(C2:C33,"&lt;&gt;"&amp;"1,2",A2:A33,A2)</f>
        <v>6</v>
      </c>
      <c r="F2" cm="1">
        <f t="array" ref="F2:F38">FREQUENCY(D2:D37,D2:D37)</f>
        <v>6</v>
      </c>
      <c r="G2" cm="1">
        <f t="array" ref="G2">SUMPRODUCT(1/COUNTIF(C2:C33,C2:C33))</f>
        <v>14</v>
      </c>
    </row>
    <row r="3" spans="1:9" x14ac:dyDescent="0.3">
      <c r="A3" s="3" t="s">
        <v>40</v>
      </c>
      <c r="B3" s="4" t="s">
        <v>16</v>
      </c>
      <c r="C3" s="4">
        <v>1</v>
      </c>
      <c r="D3" s="8">
        <f t="shared" ref="D3:D37" si="0">COUNTIFS($A$2:$A$33,A3,$C$2:$C$33,"&lt;&gt;")</f>
        <v>6</v>
      </c>
      <c r="F3">
        <v>0</v>
      </c>
    </row>
    <row r="4" spans="1:9" x14ac:dyDescent="0.3">
      <c r="A4" s="3" t="s">
        <v>40</v>
      </c>
      <c r="B4" s="4" t="s">
        <v>16</v>
      </c>
      <c r="C4" s="4">
        <v>2</v>
      </c>
      <c r="D4" s="8">
        <f t="shared" si="0"/>
        <v>6</v>
      </c>
      <c r="F4">
        <v>0</v>
      </c>
    </row>
    <row r="5" spans="1:9" x14ac:dyDescent="0.3">
      <c r="A5" s="3" t="s">
        <v>40</v>
      </c>
      <c r="B5" s="4" t="s">
        <v>17</v>
      </c>
      <c r="C5" s="4">
        <v>2</v>
      </c>
      <c r="D5" s="8">
        <f t="shared" si="0"/>
        <v>6</v>
      </c>
      <c r="F5">
        <v>0</v>
      </c>
      <c r="G5" t="s">
        <v>42</v>
      </c>
    </row>
    <row r="6" spans="1:9" x14ac:dyDescent="0.3">
      <c r="A6" s="3" t="s">
        <v>40</v>
      </c>
      <c r="B6" s="4" t="s">
        <v>17</v>
      </c>
      <c r="C6" s="4">
        <v>3</v>
      </c>
      <c r="D6" s="8">
        <f t="shared" si="0"/>
        <v>6</v>
      </c>
      <c r="F6">
        <v>0</v>
      </c>
    </row>
    <row r="7" spans="1:9" x14ac:dyDescent="0.3">
      <c r="A7" s="3" t="s">
        <v>40</v>
      </c>
      <c r="B7" s="4" t="s">
        <v>18</v>
      </c>
      <c r="C7" s="4">
        <v>3</v>
      </c>
      <c r="D7" s="8">
        <f t="shared" si="0"/>
        <v>6</v>
      </c>
      <c r="F7">
        <v>0</v>
      </c>
    </row>
    <row r="8" spans="1:9" x14ac:dyDescent="0.3">
      <c r="A8" s="3">
        <v>9001</v>
      </c>
      <c r="B8" s="4" t="s">
        <v>16</v>
      </c>
      <c r="C8" s="12">
        <v>1</v>
      </c>
      <c r="D8" s="8">
        <f t="shared" si="0"/>
        <v>26</v>
      </c>
      <c r="F8">
        <v>26</v>
      </c>
    </row>
    <row r="9" spans="1:9" x14ac:dyDescent="0.3">
      <c r="A9" s="3">
        <v>9001</v>
      </c>
      <c r="B9" s="4" t="s">
        <v>16</v>
      </c>
      <c r="C9" s="12">
        <v>2</v>
      </c>
      <c r="D9" s="8">
        <f t="shared" si="0"/>
        <v>26</v>
      </c>
      <c r="F9">
        <v>0</v>
      </c>
      <c r="G9" cm="1">
        <f t="array" ref="G9:G14">COUNTIF(C2:C7,C2:C7)</f>
        <v>2</v>
      </c>
    </row>
    <row r="10" spans="1:9" x14ac:dyDescent="0.3">
      <c r="A10" s="3" t="s">
        <v>41</v>
      </c>
      <c r="B10" s="4" t="s">
        <v>16</v>
      </c>
      <c r="C10" s="12">
        <v>3</v>
      </c>
      <c r="D10" s="8">
        <f t="shared" si="0"/>
        <v>26</v>
      </c>
      <c r="F10">
        <v>0</v>
      </c>
      <c r="G10">
        <v>2</v>
      </c>
    </row>
    <row r="11" spans="1:9" x14ac:dyDescent="0.3">
      <c r="A11" s="3" t="s">
        <v>41</v>
      </c>
      <c r="B11" s="4" t="s">
        <v>17</v>
      </c>
      <c r="C11" s="12">
        <v>4</v>
      </c>
      <c r="D11" s="8">
        <f t="shared" si="0"/>
        <v>26</v>
      </c>
      <c r="F11">
        <v>0</v>
      </c>
      <c r="G11">
        <v>2</v>
      </c>
      <c r="I11" s="1" t="s">
        <v>50</v>
      </c>
    </row>
    <row r="12" spans="1:9" x14ac:dyDescent="0.3">
      <c r="A12" s="3" t="s">
        <v>41</v>
      </c>
      <c r="B12" s="4" t="s">
        <v>17</v>
      </c>
      <c r="C12" s="12">
        <v>5</v>
      </c>
      <c r="D12" s="8">
        <f t="shared" si="0"/>
        <v>26</v>
      </c>
      <c r="F12">
        <v>0</v>
      </c>
      <c r="G12">
        <v>2</v>
      </c>
    </row>
    <row r="13" spans="1:9" x14ac:dyDescent="0.3">
      <c r="A13" s="3" t="s">
        <v>41</v>
      </c>
      <c r="B13" s="4" t="s">
        <v>18</v>
      </c>
      <c r="C13" s="12">
        <v>6</v>
      </c>
      <c r="D13" s="8">
        <f t="shared" si="0"/>
        <v>26</v>
      </c>
      <c r="F13">
        <v>0</v>
      </c>
      <c r="G13">
        <v>2</v>
      </c>
    </row>
    <row r="14" spans="1:9" x14ac:dyDescent="0.3">
      <c r="A14" s="3" t="s">
        <v>41</v>
      </c>
      <c r="B14" s="4" t="s">
        <v>16</v>
      </c>
      <c r="C14" s="12">
        <v>1</v>
      </c>
      <c r="D14" s="8">
        <f t="shared" si="0"/>
        <v>26</v>
      </c>
      <c r="F14">
        <v>0</v>
      </c>
      <c r="G14">
        <v>2</v>
      </c>
    </row>
    <row r="15" spans="1:9" x14ac:dyDescent="0.3">
      <c r="A15" s="3" t="s">
        <v>41</v>
      </c>
      <c r="B15" s="4" t="s">
        <v>16</v>
      </c>
      <c r="C15" s="12">
        <v>2</v>
      </c>
      <c r="D15" s="8">
        <f t="shared" si="0"/>
        <v>26</v>
      </c>
      <c r="F15">
        <v>0</v>
      </c>
    </row>
    <row r="16" spans="1:9" x14ac:dyDescent="0.3">
      <c r="A16" s="3" t="s">
        <v>41</v>
      </c>
      <c r="B16" s="4" t="s">
        <v>16</v>
      </c>
      <c r="C16" s="12">
        <v>3</v>
      </c>
      <c r="D16" s="8">
        <f t="shared" si="0"/>
        <v>26</v>
      </c>
      <c r="F16">
        <v>0</v>
      </c>
    </row>
    <row r="17" spans="1:8" x14ac:dyDescent="0.3">
      <c r="A17" s="3" t="s">
        <v>41</v>
      </c>
      <c r="B17" s="4" t="s">
        <v>17</v>
      </c>
      <c r="C17" s="12">
        <v>4</v>
      </c>
      <c r="D17" s="8">
        <f t="shared" si="0"/>
        <v>26</v>
      </c>
      <c r="F17">
        <v>0</v>
      </c>
      <c r="H17" cm="1">
        <f t="array" ref="H17">SUM(IF(FREQUENCY(D2:D37,D2:D37)&gt;0,1))</f>
        <v>3</v>
      </c>
    </row>
    <row r="18" spans="1:8" x14ac:dyDescent="0.3">
      <c r="A18" s="3" t="s">
        <v>41</v>
      </c>
      <c r="B18" s="4" t="s">
        <v>17</v>
      </c>
      <c r="C18" s="12">
        <v>5</v>
      </c>
      <c r="D18" s="8">
        <f t="shared" si="0"/>
        <v>26</v>
      </c>
      <c r="F18">
        <v>0</v>
      </c>
    </row>
    <row r="19" spans="1:8" x14ac:dyDescent="0.3">
      <c r="A19" s="3" t="s">
        <v>41</v>
      </c>
      <c r="B19" s="4" t="s">
        <v>18</v>
      </c>
      <c r="C19" s="12">
        <v>6</v>
      </c>
      <c r="D19" s="8">
        <f t="shared" si="0"/>
        <v>26</v>
      </c>
      <c r="F19">
        <v>0</v>
      </c>
    </row>
    <row r="20" spans="1:8" x14ac:dyDescent="0.3">
      <c r="A20" s="3" t="s">
        <v>41</v>
      </c>
      <c r="B20" s="4" t="s">
        <v>16</v>
      </c>
      <c r="C20" s="12">
        <v>1</v>
      </c>
      <c r="D20" s="8">
        <f t="shared" si="0"/>
        <v>26</v>
      </c>
      <c r="F20">
        <v>0</v>
      </c>
    </row>
    <row r="21" spans="1:8" x14ac:dyDescent="0.3">
      <c r="A21" s="3" t="s">
        <v>41</v>
      </c>
      <c r="B21" s="4" t="s">
        <v>16</v>
      </c>
      <c r="C21" s="12">
        <v>2</v>
      </c>
      <c r="D21" s="8">
        <f t="shared" si="0"/>
        <v>26</v>
      </c>
      <c r="F21">
        <v>0</v>
      </c>
    </row>
    <row r="22" spans="1:8" x14ac:dyDescent="0.3">
      <c r="A22" s="3" t="s">
        <v>41</v>
      </c>
      <c r="B22" s="4" t="s">
        <v>16</v>
      </c>
      <c r="C22" s="12">
        <v>3</v>
      </c>
      <c r="D22" s="8">
        <f t="shared" si="0"/>
        <v>26</v>
      </c>
      <c r="F22">
        <v>0</v>
      </c>
    </row>
    <row r="23" spans="1:8" x14ac:dyDescent="0.3">
      <c r="A23" s="3" t="s">
        <v>41</v>
      </c>
      <c r="B23" s="4" t="s">
        <v>17</v>
      </c>
      <c r="C23" s="12">
        <v>4</v>
      </c>
      <c r="D23" s="8">
        <f t="shared" si="0"/>
        <v>26</v>
      </c>
      <c r="F23">
        <v>0</v>
      </c>
    </row>
    <row r="24" spans="1:8" x14ac:dyDescent="0.3">
      <c r="A24" s="3" t="s">
        <v>41</v>
      </c>
      <c r="B24" s="4" t="s">
        <v>17</v>
      </c>
      <c r="C24" s="12">
        <v>5</v>
      </c>
      <c r="D24" s="8">
        <f t="shared" si="0"/>
        <v>26</v>
      </c>
      <c r="F24">
        <v>0</v>
      </c>
    </row>
    <row r="25" spans="1:8" x14ac:dyDescent="0.3">
      <c r="A25" s="3" t="s">
        <v>41</v>
      </c>
      <c r="B25" s="4" t="s">
        <v>18</v>
      </c>
      <c r="C25" s="12">
        <v>6</v>
      </c>
      <c r="D25" s="8">
        <f t="shared" si="0"/>
        <v>26</v>
      </c>
      <c r="F25">
        <v>0</v>
      </c>
    </row>
    <row r="26" spans="1:8" x14ac:dyDescent="0.3">
      <c r="A26" s="3" t="s">
        <v>41</v>
      </c>
      <c r="B26" s="4" t="s">
        <v>16</v>
      </c>
      <c r="C26" s="12">
        <v>7</v>
      </c>
      <c r="D26" s="8">
        <f t="shared" si="0"/>
        <v>26</v>
      </c>
      <c r="F26">
        <v>0</v>
      </c>
    </row>
    <row r="27" spans="1:8" x14ac:dyDescent="0.3">
      <c r="A27" s="3" t="s">
        <v>41</v>
      </c>
      <c r="B27" s="4" t="s">
        <v>16</v>
      </c>
      <c r="C27" s="12">
        <v>8</v>
      </c>
      <c r="D27" s="8">
        <f t="shared" si="0"/>
        <v>26</v>
      </c>
      <c r="F27">
        <v>0</v>
      </c>
    </row>
    <row r="28" spans="1:8" x14ac:dyDescent="0.3">
      <c r="A28" s="3" t="s">
        <v>41</v>
      </c>
      <c r="B28" s="4" t="s">
        <v>16</v>
      </c>
      <c r="C28" s="12">
        <v>9</v>
      </c>
      <c r="D28" s="8">
        <f t="shared" si="0"/>
        <v>26</v>
      </c>
      <c r="F28">
        <v>0</v>
      </c>
    </row>
    <row r="29" spans="1:8" x14ac:dyDescent="0.3">
      <c r="A29" s="3" t="s">
        <v>41</v>
      </c>
      <c r="B29" s="4" t="s">
        <v>17</v>
      </c>
      <c r="C29" s="12">
        <v>10</v>
      </c>
      <c r="D29" s="8">
        <f t="shared" si="0"/>
        <v>26</v>
      </c>
      <c r="F29">
        <v>0</v>
      </c>
    </row>
    <row r="30" spans="1:8" x14ac:dyDescent="0.3">
      <c r="A30" s="3" t="s">
        <v>41</v>
      </c>
      <c r="B30" s="4" t="s">
        <v>17</v>
      </c>
      <c r="C30" s="12">
        <v>11</v>
      </c>
      <c r="D30" s="8">
        <f t="shared" si="0"/>
        <v>26</v>
      </c>
      <c r="F30">
        <v>0</v>
      </c>
    </row>
    <row r="31" spans="1:8" x14ac:dyDescent="0.3">
      <c r="A31" s="3" t="s">
        <v>41</v>
      </c>
      <c r="B31" s="4" t="s">
        <v>18</v>
      </c>
      <c r="C31" s="12">
        <v>12</v>
      </c>
      <c r="D31" s="8">
        <f t="shared" si="0"/>
        <v>26</v>
      </c>
      <c r="F31">
        <v>0</v>
      </c>
    </row>
    <row r="32" spans="1:8" x14ac:dyDescent="0.3">
      <c r="A32" s="3" t="s">
        <v>41</v>
      </c>
      <c r="B32" s="4" t="s">
        <v>16</v>
      </c>
      <c r="C32" s="12">
        <v>13</v>
      </c>
      <c r="D32" s="8">
        <f t="shared" si="0"/>
        <v>26</v>
      </c>
      <c r="F32">
        <v>0</v>
      </c>
    </row>
    <row r="33" spans="1:6" x14ac:dyDescent="0.3">
      <c r="A33" s="3" t="s">
        <v>41</v>
      </c>
      <c r="B33" s="4" t="s">
        <v>16</v>
      </c>
      <c r="C33" s="12">
        <v>14</v>
      </c>
      <c r="D33" s="8">
        <f t="shared" si="0"/>
        <v>26</v>
      </c>
      <c r="F33">
        <v>0</v>
      </c>
    </row>
    <row r="34" spans="1:6" x14ac:dyDescent="0.3">
      <c r="A34" s="3">
        <v>9002</v>
      </c>
      <c r="B34" s="4" t="s">
        <v>16</v>
      </c>
      <c r="C34" s="12">
        <v>1</v>
      </c>
      <c r="D34" s="8">
        <f t="shared" si="0"/>
        <v>0</v>
      </c>
      <c r="F34">
        <v>4</v>
      </c>
    </row>
    <row r="35" spans="1:6" x14ac:dyDescent="0.3">
      <c r="A35" s="3">
        <v>9002</v>
      </c>
      <c r="B35" s="4" t="s">
        <v>17</v>
      </c>
      <c r="C35" s="12">
        <v>2</v>
      </c>
      <c r="D35" s="8">
        <f t="shared" si="0"/>
        <v>0</v>
      </c>
      <c r="F35">
        <v>0</v>
      </c>
    </row>
    <row r="36" spans="1:6" x14ac:dyDescent="0.3">
      <c r="A36" s="3">
        <v>9002</v>
      </c>
      <c r="B36" s="4" t="s">
        <v>17</v>
      </c>
      <c r="C36" s="12">
        <v>2</v>
      </c>
      <c r="D36" s="8">
        <f t="shared" si="0"/>
        <v>0</v>
      </c>
      <c r="F36">
        <v>0</v>
      </c>
    </row>
    <row r="37" spans="1:6" x14ac:dyDescent="0.3">
      <c r="A37" s="3">
        <v>9002</v>
      </c>
      <c r="B37" s="4" t="s">
        <v>18</v>
      </c>
      <c r="C37" s="12">
        <v>3</v>
      </c>
      <c r="D37" s="8">
        <f t="shared" si="0"/>
        <v>0</v>
      </c>
      <c r="F37">
        <v>0</v>
      </c>
    </row>
    <row r="38" spans="1:6" x14ac:dyDescent="0.3">
      <c r="F38">
        <v>0</v>
      </c>
    </row>
  </sheetData>
  <autoFilter ref="A1:D1" xr:uid="{76EF0387-9957-4FD3-8508-417978211601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93E77-AA53-4B7B-96F1-6B6AC03A916E}">
  <dimension ref="A1:E10"/>
  <sheetViews>
    <sheetView tabSelected="1" workbookViewId="0">
      <selection activeCell="N23" sqref="N23"/>
    </sheetView>
  </sheetViews>
  <sheetFormatPr baseColWidth="10" defaultRowHeight="14.4" x14ac:dyDescent="0.3"/>
  <cols>
    <col min="2" max="2" width="17.77734375" customWidth="1"/>
  </cols>
  <sheetData>
    <row r="1" spans="1:5" x14ac:dyDescent="0.3">
      <c r="A1" s="5" t="s">
        <v>51</v>
      </c>
      <c r="B1" s="9" t="s">
        <v>52</v>
      </c>
      <c r="C1" s="5" t="s">
        <v>48</v>
      </c>
      <c r="D1" s="5" t="s">
        <v>49</v>
      </c>
    </row>
    <row r="2" spans="1:5" x14ac:dyDescent="0.3">
      <c r="A2" s="8" t="s">
        <v>46</v>
      </c>
      <c r="B2" s="8" t="s">
        <v>55</v>
      </c>
      <c r="C2" s="8" t="s">
        <v>43</v>
      </c>
      <c r="D2" s="13" t="s">
        <v>53</v>
      </c>
      <c r="E2" s="11"/>
    </row>
    <row r="3" spans="1:5" x14ac:dyDescent="0.3">
      <c r="A3" s="8" t="s">
        <v>46</v>
      </c>
      <c r="B3" s="8" t="s">
        <v>54</v>
      </c>
      <c r="C3" s="8" t="s">
        <v>57</v>
      </c>
      <c r="D3" s="10">
        <f>COUNTIFS($A$2:$A$10,A3,$B$2:$B$10,"&lt;&gt;"&amp;"Ferme",$C$2:$C$10,"&lt;&gt;"&amp;C3)</f>
        <v>2</v>
      </c>
    </row>
    <row r="4" spans="1:5" x14ac:dyDescent="0.3">
      <c r="A4" s="8" t="s">
        <v>46</v>
      </c>
      <c r="B4" s="8" t="s">
        <v>56</v>
      </c>
      <c r="C4" s="8" t="s">
        <v>44</v>
      </c>
      <c r="D4" s="10">
        <f>COUNTIFS($A$2:$A$10,A4,$B$2:$B$10,"&lt;&gt;"&amp;"Ferme",$C$2:$C$10,"&lt;&gt;"&amp;C4)</f>
        <v>2</v>
      </c>
    </row>
    <row r="5" spans="1:5" x14ac:dyDescent="0.3">
      <c r="A5" s="8" t="s">
        <v>47</v>
      </c>
      <c r="B5" s="8" t="s">
        <v>55</v>
      </c>
      <c r="C5" s="8" t="s">
        <v>44</v>
      </c>
      <c r="D5" s="10">
        <f>COUNTIFS($A$2:$A$10,A5,$B$2:$B$10,"&lt;&gt;"&amp;"Ferme",$C$2:$C$10,"&lt;&gt;"&amp;C5)</f>
        <v>0</v>
      </c>
    </row>
    <row r="6" spans="1:5" x14ac:dyDescent="0.3">
      <c r="A6" s="8" t="s">
        <v>47</v>
      </c>
      <c r="B6" s="8" t="s">
        <v>56</v>
      </c>
      <c r="C6" s="8" t="s">
        <v>44</v>
      </c>
      <c r="D6" s="10">
        <f>COUNTIFS($A$2:$A$10,A6,$B$2:$B$10,"&lt;&gt;"&amp;"Ferme",$C$2:$C$10,"&lt;&gt;"&amp;C6)</f>
        <v>0</v>
      </c>
    </row>
    <row r="7" spans="1:5" x14ac:dyDescent="0.3">
      <c r="A7" s="8" t="s">
        <v>45</v>
      </c>
      <c r="B7" s="8" t="s">
        <v>55</v>
      </c>
      <c r="C7" s="8" t="s">
        <v>44</v>
      </c>
      <c r="D7" s="10">
        <f>COUNTIFS($A$2:$A$10,A7,$B$2:$B$10,"&lt;&gt;"&amp;"Ferme",$C$2:$C$10,"&lt;&gt;"&amp;C7)</f>
        <v>3</v>
      </c>
    </row>
    <row r="8" spans="1:5" x14ac:dyDescent="0.3">
      <c r="A8" s="8" t="s">
        <v>45</v>
      </c>
      <c r="B8" s="8" t="s">
        <v>56</v>
      </c>
      <c r="C8" s="8" t="s">
        <v>57</v>
      </c>
      <c r="D8" s="10">
        <f>COUNTIFS($A$2:$A$10,A8,$B$2:$B$10,"&lt;&gt;"&amp;"Ferme",$C$2:$C$10,"&lt;&gt;"&amp;C8)</f>
        <v>3</v>
      </c>
    </row>
    <row r="9" spans="1:5" x14ac:dyDescent="0.3">
      <c r="A9" s="8" t="s">
        <v>45</v>
      </c>
      <c r="B9" s="8" t="s">
        <v>56</v>
      </c>
      <c r="C9" s="8" t="s">
        <v>58</v>
      </c>
      <c r="D9" s="10">
        <f>COUNTIFS($A$2:$A$10,A9,$B$2:$B$10,"&lt;&gt;"&amp;"Ferme",$C$2:$C$10,"&lt;&gt;"&amp;C9)</f>
        <v>2</v>
      </c>
    </row>
    <row r="10" spans="1:5" x14ac:dyDescent="0.3">
      <c r="A10" s="8" t="s">
        <v>45</v>
      </c>
      <c r="B10" s="8" t="s">
        <v>54</v>
      </c>
      <c r="C10" s="8" t="s">
        <v>58</v>
      </c>
      <c r="D10" s="10">
        <f>COUNTIFS($A$2:$A$10,A10,$B$2:$B$10,"&lt;&gt;"&amp;"Ferme",$C$2:$C$10,"&lt;&gt;"&amp;C10)</f>
        <v>2</v>
      </c>
    </row>
  </sheetData>
  <autoFilter ref="A1:F1" xr:uid="{17093E77-AA53-4B7B-96F1-6B6AC03A916E}">
    <sortState xmlns:xlrd2="http://schemas.microsoft.com/office/spreadsheetml/2017/richdata2" ref="A2:F11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Feuil2 (2)</vt:lpstr>
      <vt:lpstr>Feuil2 (3)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JEAN</dc:creator>
  <cp:lastModifiedBy>Alexandre JEAN</cp:lastModifiedBy>
  <dcterms:created xsi:type="dcterms:W3CDTF">2023-01-19T16:37:12Z</dcterms:created>
  <dcterms:modified xsi:type="dcterms:W3CDTF">2023-01-20T11:12:29Z</dcterms:modified>
</cp:coreProperties>
</file>