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15" windowWidth="18795" windowHeight="12015"/>
  </bookViews>
  <sheets>
    <sheet name="Feuil1" sheetId="1" r:id="rId1"/>
    <sheet name="BSG" sheetId="2" r:id="rId2"/>
  </sheets>
  <calcPr calcId="125725"/>
</workbook>
</file>

<file path=xl/calcChain.xml><?xml version="1.0" encoding="utf-8"?>
<calcChain xmlns="http://schemas.openxmlformats.org/spreadsheetml/2006/main">
  <c r="A3" i="1"/>
  <c r="A2" s="1"/>
  <c r="R215" i="2"/>
  <c r="R216"/>
  <c r="R201"/>
  <c r="R200"/>
  <c r="R148"/>
  <c r="R149" s="1"/>
  <c r="R102"/>
  <c r="R103" s="1"/>
  <c r="R56"/>
  <c r="R57" s="1"/>
  <c r="R8"/>
  <c r="R7"/>
  <c r="B1"/>
  <c r="P198" s="1"/>
  <c r="P205" l="1"/>
  <c r="P209"/>
  <c r="P213"/>
  <c r="P207"/>
  <c r="P211"/>
  <c r="P12"/>
  <c r="P16"/>
  <c r="P20"/>
  <c r="P32"/>
  <c r="P36"/>
  <c r="P40"/>
  <c r="P44"/>
  <c r="P48"/>
  <c r="P52"/>
  <c r="P64"/>
  <c r="P68"/>
  <c r="P72"/>
  <c r="P76"/>
  <c r="P80"/>
  <c r="P84"/>
  <c r="P88"/>
  <c r="P92"/>
  <c r="P96"/>
  <c r="P100"/>
  <c r="P108"/>
  <c r="P112"/>
  <c r="P116"/>
  <c r="P120"/>
  <c r="P124"/>
  <c r="P128"/>
  <c r="P132"/>
  <c r="P136"/>
  <c r="P140"/>
  <c r="P144"/>
  <c r="P156"/>
  <c r="P160"/>
  <c r="P164"/>
  <c r="P168"/>
  <c r="P172"/>
  <c r="P176"/>
  <c r="P180"/>
  <c r="P184"/>
  <c r="P188"/>
  <c r="P192"/>
  <c r="P196"/>
  <c r="P14"/>
  <c r="P18"/>
  <c r="P22"/>
  <c r="P30"/>
  <c r="P34"/>
  <c r="P38"/>
  <c r="P42"/>
  <c r="P46"/>
  <c r="P50"/>
  <c r="P54"/>
  <c r="P62"/>
  <c r="P66"/>
  <c r="P70"/>
  <c r="P74"/>
  <c r="P78"/>
  <c r="P82"/>
  <c r="P86"/>
  <c r="P90"/>
  <c r="P94"/>
  <c r="P98"/>
  <c r="P110"/>
  <c r="P114"/>
  <c r="P118"/>
  <c r="P122"/>
  <c r="P126"/>
  <c r="P130"/>
  <c r="P134"/>
  <c r="P138"/>
  <c r="P142"/>
  <c r="P146"/>
  <c r="P154"/>
  <c r="P158"/>
  <c r="P162"/>
  <c r="P166"/>
  <c r="P170"/>
  <c r="P174"/>
  <c r="P178"/>
  <c r="P182"/>
  <c r="P186"/>
  <c r="P190"/>
  <c r="P194"/>
  <c r="P24" l="1"/>
  <c r="P200"/>
  <c r="P215" s="1"/>
  <c r="P102"/>
  <c r="P56"/>
  <c r="P148"/>
  <c r="P7" l="1"/>
</calcChain>
</file>

<file path=xl/sharedStrings.xml><?xml version="1.0" encoding="utf-8"?>
<sst xmlns="http://schemas.openxmlformats.org/spreadsheetml/2006/main" count="200" uniqueCount="183">
  <si>
    <t>Prochain épisode</t>
  </si>
  <si>
    <t>BATTLESTAR GALACTICA</t>
  </si>
  <si>
    <t>Hors-Saison</t>
  </si>
  <si>
    <t>Saison 3</t>
  </si>
  <si>
    <t>Saison 1</t>
  </si>
  <si>
    <t>Saison 4</t>
  </si>
  <si>
    <t>Saison 2</t>
  </si>
  <si>
    <t>Numéro d'épisode</t>
  </si>
  <si>
    <t>Titre de l'épisode</t>
  </si>
  <si>
    <t>Diffusé</t>
  </si>
  <si>
    <t>Diffusion</t>
  </si>
  <si>
    <t>Total</t>
  </si>
  <si>
    <t>0x01</t>
  </si>
  <si>
    <t>Pilote, Partie 1</t>
  </si>
  <si>
    <t>0x02</t>
  </si>
  <si>
    <t>Pilote, Partie 2</t>
  </si>
  <si>
    <t>0x03</t>
  </si>
  <si>
    <t>Pilote, Partie 3</t>
  </si>
  <si>
    <t>0x04</t>
  </si>
  <si>
    <t>Pilote, Partie 4</t>
  </si>
  <si>
    <t>Fx02</t>
  </si>
  <si>
    <t>The Plan, Partie 1</t>
  </si>
  <si>
    <t>The Plan, Partie 2</t>
  </si>
  <si>
    <t>-</t>
  </si>
  <si>
    <t>1x01</t>
  </si>
  <si>
    <t>33 minutes</t>
  </si>
  <si>
    <t>1x02</t>
  </si>
  <si>
    <t>L'eau</t>
  </si>
  <si>
    <t>1x03</t>
  </si>
  <si>
    <t>Révolution</t>
  </si>
  <si>
    <t>1x04</t>
  </si>
  <si>
    <t>Confession</t>
  </si>
  <si>
    <t>1x05</t>
  </si>
  <si>
    <t>Crash sur la lune</t>
  </si>
  <si>
    <t>1x06</t>
  </si>
  <si>
    <t>L'attentat</t>
  </si>
  <si>
    <t>1x07</t>
  </si>
  <si>
    <t>Les croyances de Baltar</t>
  </si>
  <si>
    <t>1x08</t>
  </si>
  <si>
    <t>De chair et de sang</t>
  </si>
  <si>
    <t>1x09</t>
  </si>
  <si>
    <t>Le retour d'Hélène</t>
  </si>
  <si>
    <t>1x10</t>
  </si>
  <si>
    <t>Le minéral de Tylium</t>
  </si>
  <si>
    <t>1x11</t>
  </si>
  <si>
    <t>La fête coloniale</t>
  </si>
  <si>
    <t>1x12</t>
  </si>
  <si>
    <t>A la recherche de la Terre, Partie 1</t>
  </si>
  <si>
    <t>1x13</t>
  </si>
  <si>
    <t>A la recherche de la Terre, Partie 2</t>
  </si>
  <si>
    <t>2x01</t>
  </si>
  <si>
    <t>Le tout pour le tout</t>
  </si>
  <si>
    <t>2x02</t>
  </si>
  <si>
    <t>Les centurions de Caprica</t>
  </si>
  <si>
    <t>2x03</t>
  </si>
  <si>
    <t>Tentations du pouvoir</t>
  </si>
  <si>
    <t>2x04</t>
  </si>
  <si>
    <t>Résistance</t>
  </si>
  <si>
    <t>2x05</t>
  </si>
  <si>
    <t>La Ferme</t>
  </si>
  <si>
    <t>2x06</t>
  </si>
  <si>
    <t>En route pour Kobol, Partie 1</t>
  </si>
  <si>
    <t>2x07</t>
  </si>
  <si>
    <t>En route pour Kobol, Partie 2</t>
  </si>
  <si>
    <t>2x08</t>
  </si>
  <si>
    <t>La dernière séquence</t>
  </si>
  <si>
    <t>2x09</t>
  </si>
  <si>
    <t>Le vol du Phoenix</t>
  </si>
  <si>
    <t>2x10</t>
  </si>
  <si>
    <t>Pegasus</t>
  </si>
  <si>
    <t>2x11</t>
  </si>
  <si>
    <t>Opération Survie, Parte 1</t>
  </si>
  <si>
    <t>2x12</t>
  </si>
  <si>
    <t>Opération Survie, Parte 2</t>
  </si>
  <si>
    <t>2x13</t>
  </si>
  <si>
    <t>Révélation</t>
  </si>
  <si>
    <t>2x14</t>
  </si>
  <si>
    <t>Marché noir</t>
  </si>
  <si>
    <t>2x15</t>
  </si>
  <si>
    <t>Double affrontement</t>
  </si>
  <si>
    <t>2x16</t>
  </si>
  <si>
    <t>La vengance</t>
  </si>
  <si>
    <t>2x17</t>
  </si>
  <si>
    <t>Une main de fer</t>
  </si>
  <si>
    <t>2x18</t>
  </si>
  <si>
    <t>Téléchargement</t>
  </si>
  <si>
    <t>2x19</t>
  </si>
  <si>
    <t>Posez votre fardeau, Partie 1</t>
  </si>
  <si>
    <t>2x20</t>
  </si>
  <si>
    <t>Posez votre fardeau, Partie 2</t>
  </si>
  <si>
    <t>3x01</t>
  </si>
  <si>
    <t>Mission suicide</t>
  </si>
  <si>
    <t>3x02</t>
  </si>
  <si>
    <t>La grande rafle</t>
  </si>
  <si>
    <t>3x03</t>
  </si>
  <si>
    <t>Exodus, Partie 1</t>
  </si>
  <si>
    <t>3x04</t>
  </si>
  <si>
    <t>Exodus, Partie 2</t>
  </si>
  <si>
    <t>3x05</t>
  </si>
  <si>
    <t>Le cercle</t>
  </si>
  <si>
    <t>3x06</t>
  </si>
  <si>
    <t>La tête de lion, Partie 1</t>
  </si>
  <si>
    <t>3x07</t>
  </si>
  <si>
    <t>La balise, Partie 2</t>
  </si>
  <si>
    <t>3x08</t>
  </si>
  <si>
    <t>Héros</t>
  </si>
  <si>
    <t>3x09</t>
  </si>
  <si>
    <t>Le grand combat</t>
  </si>
  <si>
    <t>3x10</t>
  </si>
  <si>
    <t>Dans le passage</t>
  </si>
  <si>
    <t>3x11</t>
  </si>
  <si>
    <t>L'œil de Jupiter</t>
  </si>
  <si>
    <t>3x12</t>
  </si>
  <si>
    <t>Extase</t>
  </si>
  <si>
    <t>3x13</t>
  </si>
  <si>
    <t>L'interrogatoire</t>
  </si>
  <si>
    <t>3x14</t>
  </si>
  <si>
    <t>Les sagitarrons</t>
  </si>
  <si>
    <t>3x15</t>
  </si>
  <si>
    <t>Un jour particulier</t>
  </si>
  <si>
    <t>3x16</t>
  </si>
  <si>
    <t>Grève générale</t>
  </si>
  <si>
    <t>3x17</t>
  </si>
  <si>
    <t>Ouragan</t>
  </si>
  <si>
    <t>3x18</t>
  </si>
  <si>
    <t>L'affrontement</t>
  </si>
  <si>
    <t>3x19</t>
  </si>
  <si>
    <t>Croisements, Partie 1</t>
  </si>
  <si>
    <t>3x20</t>
  </si>
  <si>
    <t>Croisements, Partie 2</t>
  </si>
  <si>
    <t>4x00</t>
  </si>
  <si>
    <t>Razor, Partie 1</t>
  </si>
  <si>
    <t>Razor, Partie 2</t>
  </si>
  <si>
    <t>4x01</t>
  </si>
  <si>
    <t>Celui qui croit en moi</t>
  </si>
  <si>
    <t>4x02</t>
  </si>
  <si>
    <t>Lobotomie</t>
  </si>
  <si>
    <t>4x03</t>
  </si>
  <si>
    <t>Les liens de la contrainte</t>
  </si>
  <si>
    <t>4x04</t>
  </si>
  <si>
    <t>La fuite</t>
  </si>
  <si>
    <t>4x05</t>
  </si>
  <si>
    <t>Mutinerie</t>
  </si>
  <si>
    <t>4x06</t>
  </si>
  <si>
    <t>La foi</t>
  </si>
  <si>
    <t>4x07</t>
  </si>
  <si>
    <t>La trêve</t>
  </si>
  <si>
    <t>4x08</t>
  </si>
  <si>
    <t>Prise de pouvoir</t>
  </si>
  <si>
    <t>4x09</t>
  </si>
  <si>
    <t>Plan d'attaque</t>
  </si>
  <si>
    <t>4x10</t>
  </si>
  <si>
    <t>Otages en danger</t>
  </si>
  <si>
    <t>4x11</t>
  </si>
  <si>
    <t>Déception</t>
  </si>
  <si>
    <t>4x12</t>
  </si>
  <si>
    <t>La motion de Zarek</t>
  </si>
  <si>
    <t>4x13</t>
  </si>
  <si>
    <t>Le serment</t>
  </si>
  <si>
    <t>4x14</t>
  </si>
  <si>
    <t>Un bain de sang</t>
  </si>
  <si>
    <t>4x15</t>
  </si>
  <si>
    <t>Sans issue</t>
  </si>
  <si>
    <t>4x16</t>
  </si>
  <si>
    <t>Le retour de Gaius</t>
  </si>
  <si>
    <t>4x17</t>
  </si>
  <si>
    <t>Quelqu'un pour veiller sur moi</t>
  </si>
  <si>
    <t>4x18</t>
  </si>
  <si>
    <t>La naissance d'un ange</t>
  </si>
  <si>
    <t>4x19</t>
  </si>
  <si>
    <t>La mère de l'humanité, Partie 1</t>
  </si>
  <si>
    <t>4x20</t>
  </si>
  <si>
    <t>La mère de l'humanité, Partie 2</t>
  </si>
  <si>
    <t>4x21</t>
  </si>
  <si>
    <t>La mère de l'humanité, Partie 3</t>
  </si>
  <si>
    <t>Saison 5</t>
  </si>
  <si>
    <t>5x01</t>
  </si>
  <si>
    <t>5x02</t>
  </si>
  <si>
    <t>5x03</t>
  </si>
  <si>
    <t>5x04</t>
  </si>
  <si>
    <t>5x05</t>
  </si>
  <si>
    <t>Date test dans le futur</t>
  </si>
  <si>
    <t>La formule affiche la date du 10/01/2010, soit la date de diffusion de l'épisode Hors-Saison Fx01 et Fx02</t>
  </si>
</sst>
</file>

<file path=xl/styles.xml><?xml version="1.0" encoding="utf-8"?>
<styleSheet xmlns="http://schemas.openxmlformats.org/spreadsheetml/2006/main">
  <numFmts count="2">
    <numFmt numFmtId="164" formatCode="dddd"/>
    <numFmt numFmtId="165" formatCode="yyyy"/>
  </numFmts>
  <fonts count="18">
    <font>
      <sz val="11"/>
      <color theme="1"/>
      <name val="Calibri"/>
      <family val="2"/>
      <scheme val="minor"/>
    </font>
    <font>
      <b/>
      <sz val="11"/>
      <color theme="1"/>
      <name val="Calibri"/>
      <family val="2"/>
      <scheme val="minor"/>
    </font>
    <font>
      <i/>
      <sz val="11"/>
      <color rgb="FFFFCC00"/>
      <name val="Calibri"/>
      <family val="2"/>
      <scheme val="minor"/>
    </font>
    <font>
      <sz val="12"/>
      <color theme="1"/>
      <name val="Calibri"/>
      <family val="2"/>
      <scheme val="minor"/>
    </font>
    <font>
      <u/>
      <sz val="9.35"/>
      <color theme="10"/>
      <name val="Calibri"/>
      <family val="2"/>
    </font>
    <font>
      <sz val="18"/>
      <name val="Battlestar"/>
    </font>
    <font>
      <b/>
      <sz val="14"/>
      <name val="Calibri"/>
      <family val="2"/>
    </font>
    <font>
      <sz val="14"/>
      <name val="Calibri"/>
      <family val="2"/>
    </font>
    <font>
      <i/>
      <sz val="14"/>
      <color rgb="FFFFCC00"/>
      <name val="Calibri"/>
      <family val="2"/>
      <scheme val="minor"/>
    </font>
    <font>
      <b/>
      <sz val="24"/>
      <color theme="0"/>
      <name val="Calibri"/>
      <family val="2"/>
      <scheme val="minor"/>
    </font>
    <font>
      <sz val="24"/>
      <color theme="1"/>
      <name val="Calibri"/>
      <family val="2"/>
      <scheme val="minor"/>
    </font>
    <font>
      <b/>
      <sz val="18"/>
      <color theme="0"/>
      <name val="Calibri"/>
      <family val="2"/>
      <scheme val="minor"/>
    </font>
    <font>
      <b/>
      <sz val="18"/>
      <color theme="1"/>
      <name val="Calibri"/>
      <family val="2"/>
      <scheme val="minor"/>
    </font>
    <font>
      <sz val="18"/>
      <color theme="1"/>
      <name val="Calibri"/>
      <family val="2"/>
      <scheme val="minor"/>
    </font>
    <font>
      <sz val="24"/>
      <color theme="0"/>
      <name val="Calibri"/>
      <family val="2"/>
      <scheme val="minor"/>
    </font>
    <font>
      <sz val="18"/>
      <color theme="0"/>
      <name val="Calibri"/>
      <family val="2"/>
      <scheme val="minor"/>
    </font>
    <font>
      <sz val="24"/>
      <color rgb="FFFF0000"/>
      <name val="Calibri"/>
      <family val="2"/>
      <scheme val="minor"/>
    </font>
    <font>
      <u/>
      <sz val="11"/>
      <color theme="10"/>
      <name val="Calibri"/>
      <family val="2"/>
    </font>
  </fonts>
  <fills count="9">
    <fill>
      <patternFill patternType="none"/>
    </fill>
    <fill>
      <patternFill patternType="gray125"/>
    </fill>
    <fill>
      <patternFill patternType="solid">
        <fgColor theme="1" tint="0.249977111117893"/>
        <bgColor indexed="64"/>
      </patternFill>
    </fill>
    <fill>
      <patternFill patternType="solid">
        <fgColor theme="0"/>
        <bgColor indexed="64"/>
      </patternFill>
    </fill>
    <fill>
      <patternFill patternType="solid">
        <fgColor theme="1"/>
        <bgColor indexed="64"/>
      </patternFill>
    </fill>
    <fill>
      <patternFill patternType="solid">
        <fgColor rgb="FF6699FF"/>
        <bgColor indexed="64"/>
      </patternFill>
    </fill>
    <fill>
      <patternFill patternType="solid">
        <fgColor rgb="FFFFC000"/>
        <bgColor indexed="64"/>
      </patternFill>
    </fill>
    <fill>
      <patternFill patternType="solid">
        <fgColor rgb="FF99CCFF"/>
        <bgColor indexed="64"/>
      </patternFill>
    </fill>
    <fill>
      <patternFill patternType="solid">
        <fgColor rgb="FFFF0000"/>
        <bgColor indexed="64"/>
      </patternFill>
    </fill>
  </fills>
  <borders count="21">
    <border>
      <left/>
      <right/>
      <top/>
      <bottom/>
      <diagonal/>
    </border>
    <border>
      <left style="thick">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ck">
        <color indexed="64"/>
      </left>
      <right style="thin">
        <color indexed="64"/>
      </right>
      <top/>
      <bottom/>
      <diagonal/>
    </border>
    <border>
      <left style="thin">
        <color indexed="64"/>
      </left>
      <right style="thin">
        <color indexed="64"/>
      </right>
      <top/>
      <bottom/>
      <diagonal/>
    </border>
    <border>
      <left style="thick">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59">
    <xf numFmtId="0" fontId="0" fillId="0" borderId="0" xfId="0"/>
    <xf numFmtId="0" fontId="0" fillId="4" borderId="0" xfId="0" applyFill="1" applyBorder="1"/>
    <xf numFmtId="0" fontId="0" fillId="3" borderId="0" xfId="0" applyFill="1"/>
    <xf numFmtId="0" fontId="0" fillId="4" borderId="11" xfId="0" applyFill="1" applyBorder="1"/>
    <xf numFmtId="0" fontId="0" fillId="4" borderId="12" xfId="0" applyFill="1" applyBorder="1"/>
    <xf numFmtId="3" fontId="5" fillId="3" borderId="0" xfId="0" applyNumberFormat="1" applyFont="1" applyFill="1" applyBorder="1" applyAlignment="1">
      <alignment horizontal="center" vertical="center" wrapText="1"/>
    </xf>
    <xf numFmtId="0" fontId="0" fillId="4" borderId="8" xfId="0" applyFill="1" applyBorder="1"/>
    <xf numFmtId="0" fontId="0" fillId="4" borderId="10" xfId="0" applyFill="1" applyBorder="1"/>
    <xf numFmtId="14" fontId="13" fillId="3" borderId="0" xfId="0" applyNumberFormat="1" applyFont="1" applyFill="1" applyBorder="1" applyAlignment="1">
      <alignment vertical="center"/>
    </xf>
    <xf numFmtId="0" fontId="13" fillId="3" borderId="0" xfId="0" applyFont="1" applyFill="1" applyBorder="1" applyAlignment="1">
      <alignment vertical="center"/>
    </xf>
    <xf numFmtId="0" fontId="13" fillId="3" borderId="20" xfId="0" applyFont="1" applyFill="1" applyBorder="1" applyAlignment="1">
      <alignment vertical="center"/>
    </xf>
    <xf numFmtId="3" fontId="2" fillId="2" borderId="1" xfId="0" applyNumberFormat="1" applyFont="1" applyFill="1" applyBorder="1" applyAlignment="1">
      <alignment horizontal="right" vertical="center" wrapText="1"/>
    </xf>
    <xf numFmtId="3" fontId="2" fillId="2" borderId="2" xfId="0" applyNumberFormat="1" applyFont="1" applyFill="1" applyBorder="1" applyAlignment="1">
      <alignment horizontal="right" vertical="center" wrapText="1"/>
    </xf>
    <xf numFmtId="164" fontId="3" fillId="3" borderId="3" xfId="0" applyNumberFormat="1" applyFont="1" applyFill="1" applyBorder="1" applyAlignment="1">
      <alignment horizontal="right" vertical="center"/>
    </xf>
    <xf numFmtId="164" fontId="3" fillId="3" borderId="4" xfId="0" applyNumberFormat="1" applyFont="1" applyFill="1" applyBorder="1" applyAlignment="1">
      <alignment horizontal="right" vertical="center"/>
    </xf>
    <xf numFmtId="14" fontId="3" fillId="3" borderId="5" xfId="0" applyNumberFormat="1" applyFont="1" applyFill="1" applyBorder="1" applyAlignment="1">
      <alignment horizontal="right" vertical="center"/>
    </xf>
    <xf numFmtId="0" fontId="3" fillId="3" borderId="6" xfId="0" applyFont="1" applyFill="1" applyBorder="1" applyAlignment="1">
      <alignment horizontal="right" vertical="center"/>
    </xf>
    <xf numFmtId="0" fontId="17" fillId="0" borderId="0" xfId="1" applyFont="1" applyAlignment="1" applyProtection="1">
      <alignment horizontal="left"/>
    </xf>
    <xf numFmtId="0" fontId="10" fillId="3" borderId="13" xfId="0" applyFont="1" applyFill="1" applyBorder="1" applyAlignment="1">
      <alignment horizontal="right" vertical="center"/>
    </xf>
    <xf numFmtId="0" fontId="16" fillId="3" borderId="13" xfId="0" applyFont="1" applyFill="1" applyBorder="1" applyAlignment="1">
      <alignment horizontal="left" vertical="center"/>
    </xf>
    <xf numFmtId="0" fontId="13" fillId="3" borderId="13" xfId="0" applyFont="1" applyFill="1" applyBorder="1" applyAlignment="1">
      <alignment horizontal="center" vertical="center"/>
    </xf>
    <xf numFmtId="14" fontId="13" fillId="3" borderId="13" xfId="0" applyNumberFormat="1" applyFont="1" applyFill="1" applyBorder="1" applyAlignment="1">
      <alignment horizontal="center" vertical="center"/>
    </xf>
    <xf numFmtId="0" fontId="14" fillId="2" borderId="13" xfId="0" applyFont="1" applyFill="1" applyBorder="1" applyAlignment="1">
      <alignment horizontal="right" vertical="center"/>
    </xf>
    <xf numFmtId="0" fontId="10" fillId="2" borderId="13" xfId="0" applyFont="1" applyFill="1" applyBorder="1" applyAlignment="1">
      <alignment horizontal="left" vertical="center"/>
    </xf>
    <xf numFmtId="0" fontId="14" fillId="2" borderId="13" xfId="0" applyFont="1" applyFill="1" applyBorder="1" applyAlignment="1">
      <alignment horizontal="center" vertical="center"/>
    </xf>
    <xf numFmtId="165" fontId="15" fillId="2" borderId="18" xfId="0" quotePrefix="1" applyNumberFormat="1" applyFont="1" applyFill="1" applyBorder="1" applyAlignment="1">
      <alignment horizontal="center" vertical="center"/>
    </xf>
    <xf numFmtId="0" fontId="0" fillId="2" borderId="19" xfId="0" applyFill="1" applyBorder="1"/>
    <xf numFmtId="0" fontId="10" fillId="7" borderId="0" xfId="0" applyFont="1" applyFill="1" applyAlignment="1">
      <alignment horizontal="right" vertical="center"/>
    </xf>
    <xf numFmtId="14" fontId="13" fillId="3" borderId="6" xfId="0" applyNumberFormat="1" applyFont="1" applyFill="1" applyBorder="1" applyAlignment="1">
      <alignment horizontal="center" vertical="center"/>
    </xf>
    <xf numFmtId="0" fontId="13" fillId="3" borderId="6" xfId="0" applyFont="1" applyFill="1" applyBorder="1" applyAlignment="1">
      <alignment horizontal="center" vertical="center"/>
    </xf>
    <xf numFmtId="0" fontId="10" fillId="3" borderId="13" xfId="0" applyFont="1" applyFill="1" applyBorder="1" applyAlignment="1">
      <alignment horizontal="left" vertical="center"/>
    </xf>
    <xf numFmtId="0" fontId="0" fillId="4" borderId="0" xfId="0" applyFill="1" applyBorder="1" applyAlignment="1">
      <alignment horizontal="center"/>
    </xf>
    <xf numFmtId="0" fontId="10" fillId="8" borderId="0" xfId="0" applyFont="1" applyFill="1" applyAlignment="1">
      <alignment horizontal="right" vertical="center"/>
    </xf>
    <xf numFmtId="14" fontId="13" fillId="3" borderId="14" xfId="0" applyNumberFormat="1" applyFont="1" applyFill="1" applyBorder="1" applyAlignment="1">
      <alignment horizontal="center" vertical="center"/>
    </xf>
    <xf numFmtId="14" fontId="13" fillId="3" borderId="15" xfId="0" applyNumberFormat="1" applyFont="1" applyFill="1" applyBorder="1" applyAlignment="1">
      <alignment horizontal="center" vertical="center"/>
    </xf>
    <xf numFmtId="14" fontId="13" fillId="3" borderId="16" xfId="0" applyNumberFormat="1" applyFont="1" applyFill="1" applyBorder="1" applyAlignment="1">
      <alignment horizontal="center" vertical="center"/>
    </xf>
    <xf numFmtId="14" fontId="13" fillId="3" borderId="17" xfId="0" applyNumberFormat="1" applyFont="1" applyFill="1" applyBorder="1" applyAlignment="1">
      <alignment horizontal="center" vertical="center"/>
    </xf>
    <xf numFmtId="0" fontId="10" fillId="5" borderId="0" xfId="0" applyFont="1" applyFill="1" applyAlignment="1">
      <alignment horizontal="right" vertical="center"/>
    </xf>
    <xf numFmtId="0" fontId="14" fillId="2" borderId="13" xfId="0" quotePrefix="1" applyFont="1" applyFill="1" applyBorder="1" applyAlignment="1">
      <alignment horizontal="center" vertical="center"/>
    </xf>
    <xf numFmtId="0" fontId="9" fillId="4" borderId="13" xfId="0" applyFont="1" applyFill="1" applyBorder="1" applyAlignment="1">
      <alignment horizontal="right" vertical="center"/>
    </xf>
    <xf numFmtId="0" fontId="10" fillId="4" borderId="13" xfId="0" applyFont="1" applyFill="1" applyBorder="1" applyAlignment="1">
      <alignment horizontal="left" vertical="center"/>
    </xf>
    <xf numFmtId="0" fontId="9" fillId="4" borderId="14" xfId="0" applyFont="1" applyFill="1" applyBorder="1" applyAlignment="1">
      <alignment horizontal="center" vertical="center"/>
    </xf>
    <xf numFmtId="0" fontId="9" fillId="4" borderId="15" xfId="0" applyFont="1" applyFill="1" applyBorder="1" applyAlignment="1">
      <alignment horizontal="center" vertical="center"/>
    </xf>
    <xf numFmtId="0" fontId="9" fillId="4" borderId="16" xfId="0" applyFont="1" applyFill="1" applyBorder="1" applyAlignment="1">
      <alignment horizontal="center" vertical="center"/>
    </xf>
    <xf numFmtId="0" fontId="9" fillId="4" borderId="17" xfId="0" applyFont="1" applyFill="1" applyBorder="1" applyAlignment="1">
      <alignment horizontal="center" vertical="center"/>
    </xf>
    <xf numFmtId="165" fontId="11" fillId="4" borderId="16" xfId="0" quotePrefix="1" applyNumberFormat="1" applyFont="1" applyFill="1" applyBorder="1" applyAlignment="1">
      <alignment horizontal="center" vertical="center"/>
    </xf>
    <xf numFmtId="0" fontId="1" fillId="0" borderId="17" xfId="0" applyFont="1" applyBorder="1"/>
    <xf numFmtId="165" fontId="11" fillId="4" borderId="18" xfId="0" quotePrefix="1" applyNumberFormat="1" applyFont="1" applyFill="1" applyBorder="1" applyAlignment="1">
      <alignment horizontal="center" vertical="center"/>
    </xf>
    <xf numFmtId="165" fontId="12" fillId="0" borderId="19" xfId="0" applyNumberFormat="1" applyFont="1" applyBorder="1"/>
    <xf numFmtId="0" fontId="8" fillId="4" borderId="12" xfId="0" applyFont="1" applyFill="1" applyBorder="1" applyAlignment="1">
      <alignment horizontal="left"/>
    </xf>
    <xf numFmtId="0" fontId="6" fillId="7" borderId="0" xfId="1" applyFont="1" applyFill="1" applyAlignment="1" applyProtection="1">
      <alignment horizontal="center" vertical="center"/>
    </xf>
    <xf numFmtId="0" fontId="7" fillId="5" borderId="0" xfId="1" applyFont="1" applyFill="1" applyAlignment="1" applyProtection="1">
      <alignment horizontal="center" vertical="center"/>
    </xf>
    <xf numFmtId="0" fontId="7" fillId="7" borderId="0" xfId="1" applyFont="1" applyFill="1" applyAlignment="1" applyProtection="1">
      <alignment horizontal="center" vertical="center"/>
    </xf>
    <xf numFmtId="0" fontId="6" fillId="5" borderId="0" xfId="1" applyFont="1" applyFill="1" applyAlignment="1" applyProtection="1">
      <alignment horizontal="center" vertical="center"/>
    </xf>
    <xf numFmtId="3" fontId="5" fillId="6" borderId="0" xfId="0" applyNumberFormat="1" applyFont="1" applyFill="1" applyBorder="1" applyAlignment="1">
      <alignment horizontal="center" vertical="center" wrapText="1"/>
    </xf>
    <xf numFmtId="22" fontId="9" fillId="4" borderId="7" xfId="0" applyNumberFormat="1" applyFont="1" applyFill="1" applyBorder="1" applyAlignment="1">
      <alignment horizontal="right"/>
    </xf>
    <xf numFmtId="22" fontId="9" fillId="4" borderId="8" xfId="0" applyNumberFormat="1" applyFont="1" applyFill="1" applyBorder="1" applyAlignment="1">
      <alignment horizontal="right"/>
    </xf>
    <xf numFmtId="22" fontId="9" fillId="4" borderId="9" xfId="0" applyNumberFormat="1" applyFont="1" applyFill="1" applyBorder="1" applyAlignment="1">
      <alignment horizontal="right"/>
    </xf>
    <xf numFmtId="22" fontId="9" fillId="4" borderId="10" xfId="0" applyNumberFormat="1" applyFont="1" applyFill="1" applyBorder="1" applyAlignment="1">
      <alignment horizontal="right"/>
    </xf>
  </cellXfs>
  <cellStyles count="2">
    <cellStyle name="Lien hypertexte" xfId="1" builtinId="8"/>
    <cellStyle name="Normal" xfId="0" builtinId="0"/>
  </cellStyles>
  <dxfs count="4">
    <dxf>
      <fill>
        <patternFill>
          <bgColor rgb="FFF3FFD1"/>
        </patternFill>
      </fill>
    </dxf>
    <dxf>
      <fill>
        <patternFill>
          <fgColor theme="5" tint="0.79995117038483843"/>
          <bgColor theme="5" tint="0.79998168889431442"/>
        </patternFill>
      </fill>
    </dxf>
    <dxf>
      <fill>
        <patternFill>
          <fgColor theme="5" tint="0.79995117038483843"/>
          <bgColor theme="5" tint="0.79998168889431442"/>
        </patternFill>
      </fill>
    </dxf>
    <dxf>
      <fill>
        <patternFill>
          <bgColor rgb="FFF3FFD1"/>
        </patternFill>
      </fill>
    </dxf>
  </dxfs>
  <tableStyles count="0" defaultTableStyle="TableStyleMedium9" defaultPivotStyle="PivotStyleLight16"/>
  <colors>
    <mruColors>
      <color rgb="FF99CCFF"/>
      <color rgb="FF6699FF"/>
    </mru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H5"/>
  <sheetViews>
    <sheetView tabSelected="1" workbookViewId="0">
      <selection activeCell="C10" sqref="C10"/>
    </sheetView>
  </sheetViews>
  <sheetFormatPr baseColWidth="10" defaultRowHeight="15"/>
  <sheetData>
    <row r="1" spans="1:8" ht="15.75" thickBot="1">
      <c r="A1" s="11" t="s">
        <v>0</v>
      </c>
      <c r="B1" s="12"/>
    </row>
    <row r="2" spans="1:8" ht="15.75">
      <c r="A2" s="13">
        <f ca="1">WEEKDAY(A3,1)</f>
        <v>1</v>
      </c>
      <c r="B2" s="14"/>
    </row>
    <row r="3" spans="1:8" ht="15.75">
      <c r="A3" s="15">
        <f ca="1">LARGE(BSG!R:R,RANK(INDEX(BSG!R:R,MATCH(TODAY(),BSG!R:R,1),1),BSG!R:R)-1)</f>
        <v>40188</v>
      </c>
      <c r="B3" s="16"/>
    </row>
    <row r="5" spans="1:8">
      <c r="A5" s="17" t="s">
        <v>182</v>
      </c>
      <c r="B5" s="17"/>
      <c r="C5" s="17"/>
      <c r="D5" s="17"/>
      <c r="E5" s="17"/>
      <c r="F5" s="17"/>
      <c r="G5" s="17"/>
      <c r="H5" s="17"/>
    </row>
  </sheetData>
  <mergeCells count="4">
    <mergeCell ref="A1:B1"/>
    <mergeCell ref="A2:B2"/>
    <mergeCell ref="A3:B3"/>
    <mergeCell ref="A5:H5"/>
  </mergeCells>
  <hyperlinks>
    <hyperlink ref="A5:H5" location="BSG!B20" display="La formule affiche la date du 10/01/2010, soit la date de diffusion de l'épisode Hors-Saison Fx01 et Fx0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X216"/>
  <sheetViews>
    <sheetView topLeftCell="B1" zoomScale="85" zoomScaleNormal="85" workbookViewId="0">
      <selection activeCell="B46" sqref="B46:D47"/>
    </sheetView>
  </sheetViews>
  <sheetFormatPr baseColWidth="10" defaultColWidth="8.85546875" defaultRowHeight="15" customHeight="1"/>
  <cols>
    <col min="1" max="1" width="0.28515625" style="1" hidden="1" customWidth="1"/>
    <col min="2" max="2" width="8.85546875" style="2" customWidth="1"/>
    <col min="3" max="16384" width="8.85546875" style="2"/>
  </cols>
  <sheetData>
    <row r="1" spans="1:24" s="6" customFormat="1" ht="15" customHeight="1">
      <c r="A1" s="1"/>
      <c r="B1" s="55">
        <f ca="1">NOW()</f>
        <v>40385.868298379632</v>
      </c>
      <c r="C1" s="56"/>
      <c r="D1" s="56"/>
      <c r="E1" s="56"/>
      <c r="F1" s="56"/>
      <c r="G1" s="56"/>
      <c r="H1" s="56"/>
      <c r="I1" s="56"/>
      <c r="J1" s="56"/>
      <c r="K1" s="56"/>
      <c r="L1" s="56"/>
      <c r="M1" s="56"/>
      <c r="N1" s="56"/>
      <c r="O1" s="56"/>
      <c r="P1" s="56"/>
      <c r="Q1" s="56"/>
      <c r="R1" s="56"/>
      <c r="S1" s="56"/>
      <c r="T1" s="56"/>
      <c r="U1" s="56"/>
      <c r="V1" s="56"/>
      <c r="W1" s="56"/>
      <c r="X1" s="56"/>
    </row>
    <row r="2" spans="1:24" s="7" customFormat="1" ht="15" customHeight="1" thickBot="1">
      <c r="A2" s="1"/>
      <c r="B2" s="57"/>
      <c r="C2" s="58"/>
      <c r="D2" s="58"/>
      <c r="E2" s="58"/>
      <c r="F2" s="58"/>
      <c r="G2" s="58"/>
      <c r="H2" s="58"/>
      <c r="I2" s="58"/>
      <c r="J2" s="58"/>
      <c r="K2" s="58"/>
      <c r="L2" s="58"/>
      <c r="M2" s="58"/>
      <c r="N2" s="58"/>
      <c r="O2" s="58"/>
      <c r="P2" s="58"/>
      <c r="Q2" s="58"/>
      <c r="R2" s="58"/>
      <c r="S2" s="58"/>
      <c r="T2" s="58"/>
      <c r="U2" s="58"/>
      <c r="V2" s="58"/>
      <c r="W2" s="58"/>
      <c r="X2" s="58"/>
    </row>
    <row r="3" spans="1:24" ht="15" customHeight="1">
      <c r="B3" s="54" t="s">
        <v>1</v>
      </c>
      <c r="C3" s="54"/>
      <c r="D3" s="54"/>
      <c r="E3" s="54"/>
      <c r="F3" s="54"/>
      <c r="G3" s="54"/>
      <c r="H3" s="50" t="s">
        <v>2</v>
      </c>
      <c r="I3" s="50"/>
      <c r="J3" s="53" t="s">
        <v>3</v>
      </c>
      <c r="K3" s="53"/>
      <c r="L3" s="52"/>
      <c r="M3" s="52"/>
      <c r="N3" s="51"/>
      <c r="O3" s="51"/>
      <c r="P3" s="51"/>
      <c r="Q3" s="51"/>
      <c r="R3" s="52"/>
      <c r="S3" s="52"/>
    </row>
    <row r="4" spans="1:24" ht="15" customHeight="1">
      <c r="B4" s="54"/>
      <c r="C4" s="54"/>
      <c r="D4" s="54"/>
      <c r="E4" s="54"/>
      <c r="F4" s="54"/>
      <c r="G4" s="54"/>
      <c r="H4" s="53" t="s">
        <v>4</v>
      </c>
      <c r="I4" s="53"/>
      <c r="J4" s="50" t="s">
        <v>5</v>
      </c>
      <c r="K4" s="50"/>
      <c r="L4" s="51"/>
      <c r="M4" s="51"/>
      <c r="N4" s="52"/>
      <c r="O4" s="52"/>
      <c r="P4" s="52"/>
      <c r="Q4" s="52"/>
      <c r="R4" s="51"/>
      <c r="S4" s="51"/>
    </row>
    <row r="5" spans="1:24" ht="15" customHeight="1" thickBot="1">
      <c r="B5" s="54"/>
      <c r="C5" s="54"/>
      <c r="D5" s="54"/>
      <c r="E5" s="54"/>
      <c r="F5" s="54"/>
      <c r="G5" s="54"/>
      <c r="H5" s="50" t="s">
        <v>6</v>
      </c>
      <c r="I5" s="50"/>
      <c r="J5" s="51"/>
      <c r="K5" s="51"/>
      <c r="L5" s="52"/>
      <c r="M5" s="52"/>
      <c r="N5" s="51"/>
      <c r="O5" s="51"/>
      <c r="P5" s="51"/>
      <c r="Q5" s="51"/>
      <c r="R5" s="52"/>
      <c r="S5" s="52"/>
    </row>
    <row r="6" spans="1:24" s="4" customFormat="1" ht="15" customHeight="1" thickBot="1">
      <c r="A6" s="3"/>
      <c r="B6" s="49" t="s">
        <v>7</v>
      </c>
      <c r="C6" s="49"/>
      <c r="D6" s="49"/>
      <c r="E6" s="49" t="s">
        <v>8</v>
      </c>
      <c r="F6" s="49"/>
      <c r="G6" s="49"/>
      <c r="H6" s="49"/>
      <c r="I6" s="49"/>
      <c r="J6" s="49"/>
      <c r="K6" s="49"/>
      <c r="L6" s="49"/>
      <c r="M6" s="49"/>
      <c r="N6" s="49"/>
      <c r="O6" s="49"/>
      <c r="P6" s="49" t="s">
        <v>9</v>
      </c>
      <c r="Q6" s="49"/>
      <c r="R6" s="49" t="s">
        <v>10</v>
      </c>
      <c r="S6" s="49"/>
    </row>
    <row r="7" spans="1:24" ht="15" customHeight="1">
      <c r="B7" s="39" t="s">
        <v>11</v>
      </c>
      <c r="C7" s="39"/>
      <c r="D7" s="39"/>
      <c r="E7" s="40"/>
      <c r="F7" s="40"/>
      <c r="G7" s="40"/>
      <c r="H7" s="40"/>
      <c r="I7" s="40"/>
      <c r="J7" s="40"/>
      <c r="K7" s="40"/>
      <c r="L7" s="40"/>
      <c r="M7" s="40"/>
      <c r="N7" s="40"/>
      <c r="O7" s="40"/>
      <c r="P7" s="41">
        <f ca="1">SUM(OFFSET($P$1,0,0,ROW()-1))+SUM(OFFSET($P$1,ROW()+1,0,1048575-ROW()))</f>
        <v>97</v>
      </c>
      <c r="Q7" s="42"/>
      <c r="R7" s="45">
        <f>$R$56</f>
        <v>38278</v>
      </c>
      <c r="S7" s="46"/>
    </row>
    <row r="8" spans="1:24" ht="15" customHeight="1">
      <c r="B8" s="39"/>
      <c r="C8" s="39"/>
      <c r="D8" s="39"/>
      <c r="E8" s="40"/>
      <c r="F8" s="40"/>
      <c r="G8" s="40"/>
      <c r="H8" s="40"/>
      <c r="I8" s="40"/>
      <c r="J8" s="40"/>
      <c r="K8" s="40"/>
      <c r="L8" s="40"/>
      <c r="M8" s="40"/>
      <c r="N8" s="40"/>
      <c r="O8" s="40"/>
      <c r="P8" s="43"/>
      <c r="Q8" s="44"/>
      <c r="R8" s="47">
        <f>$R$198</f>
        <v>39892</v>
      </c>
      <c r="S8" s="48"/>
    </row>
    <row r="9" spans="1:24" ht="15" customHeight="1">
      <c r="B9" s="5"/>
      <c r="C9" s="5"/>
      <c r="D9" s="5"/>
      <c r="E9" s="5"/>
      <c r="F9" s="5"/>
      <c r="G9" s="5"/>
    </row>
    <row r="10" spans="1:24" ht="15" customHeight="1">
      <c r="A10" s="31"/>
      <c r="B10" s="27" t="s">
        <v>2</v>
      </c>
      <c r="C10" s="27"/>
      <c r="D10" s="27"/>
      <c r="E10" s="27"/>
      <c r="F10" s="27"/>
      <c r="G10" s="27"/>
      <c r="H10" s="27"/>
      <c r="I10" s="27"/>
      <c r="J10" s="27"/>
      <c r="K10" s="27"/>
      <c r="L10" s="27"/>
      <c r="M10" s="27"/>
      <c r="N10" s="27"/>
      <c r="O10" s="27"/>
    </row>
    <row r="11" spans="1:24" ht="15" customHeight="1">
      <c r="A11" s="31"/>
      <c r="B11" s="27"/>
      <c r="C11" s="27"/>
      <c r="D11" s="27"/>
      <c r="E11" s="27"/>
      <c r="F11" s="27"/>
      <c r="G11" s="27"/>
      <c r="H11" s="27"/>
      <c r="I11" s="27"/>
      <c r="J11" s="27"/>
      <c r="K11" s="27"/>
      <c r="L11" s="27"/>
      <c r="M11" s="27"/>
      <c r="N11" s="27"/>
      <c r="O11" s="27"/>
    </row>
    <row r="12" spans="1:24" ht="15" customHeight="1">
      <c r="A12" s="31"/>
      <c r="B12" s="18" t="s">
        <v>12</v>
      </c>
      <c r="C12" s="18"/>
      <c r="D12" s="18"/>
      <c r="E12" s="30" t="s">
        <v>13</v>
      </c>
      <c r="F12" s="30"/>
      <c r="G12" s="30"/>
      <c r="H12" s="30"/>
      <c r="I12" s="30"/>
      <c r="J12" s="30"/>
      <c r="K12" s="30"/>
      <c r="L12" s="30"/>
      <c r="M12" s="30"/>
      <c r="N12" s="30"/>
      <c r="O12" s="30"/>
      <c r="P12" s="20" t="str">
        <f ca="1">IF(R12-$B$1&lt;0,"Oui","Non")</f>
        <v>Oui</v>
      </c>
      <c r="Q12" s="20"/>
      <c r="R12" s="21">
        <v>37963</v>
      </c>
      <c r="S12" s="20"/>
    </row>
    <row r="13" spans="1:24" ht="15" customHeight="1">
      <c r="A13" s="31"/>
      <c r="B13" s="18"/>
      <c r="C13" s="18"/>
      <c r="D13" s="18"/>
      <c r="E13" s="30"/>
      <c r="F13" s="30"/>
      <c r="G13" s="30"/>
      <c r="H13" s="30"/>
      <c r="I13" s="30"/>
      <c r="J13" s="30"/>
      <c r="K13" s="30"/>
      <c r="L13" s="30"/>
      <c r="M13" s="30"/>
      <c r="N13" s="30"/>
      <c r="O13" s="30"/>
      <c r="P13" s="20"/>
      <c r="Q13" s="20"/>
      <c r="R13" s="20"/>
      <c r="S13" s="20"/>
    </row>
    <row r="14" spans="1:24" ht="15" customHeight="1">
      <c r="A14" s="31"/>
      <c r="B14" s="18" t="s">
        <v>14</v>
      </c>
      <c r="C14" s="18"/>
      <c r="D14" s="18"/>
      <c r="E14" s="30" t="s">
        <v>15</v>
      </c>
      <c r="F14" s="30"/>
      <c r="G14" s="30"/>
      <c r="H14" s="30"/>
      <c r="I14" s="30"/>
      <c r="J14" s="30"/>
      <c r="K14" s="30"/>
      <c r="L14" s="30"/>
      <c r="M14" s="30"/>
      <c r="N14" s="30"/>
      <c r="O14" s="30"/>
      <c r="P14" s="20" t="str">
        <f ca="1">IF(R14-$B$1&lt;0,"Oui","Non")</f>
        <v>Oui</v>
      </c>
      <c r="Q14" s="20"/>
      <c r="R14" s="21">
        <v>37963</v>
      </c>
      <c r="S14" s="20"/>
    </row>
    <row r="15" spans="1:24" ht="15" customHeight="1">
      <c r="A15" s="31"/>
      <c r="B15" s="18"/>
      <c r="C15" s="18"/>
      <c r="D15" s="18"/>
      <c r="E15" s="30"/>
      <c r="F15" s="30"/>
      <c r="G15" s="30"/>
      <c r="H15" s="30"/>
      <c r="I15" s="30"/>
      <c r="J15" s="30"/>
      <c r="K15" s="30"/>
      <c r="L15" s="30"/>
      <c r="M15" s="30"/>
      <c r="N15" s="30"/>
      <c r="O15" s="30"/>
      <c r="P15" s="20"/>
      <c r="Q15" s="20"/>
      <c r="R15" s="20"/>
      <c r="S15" s="20"/>
    </row>
    <row r="16" spans="1:24" ht="15" customHeight="1">
      <c r="A16" s="31"/>
      <c r="B16" s="18" t="s">
        <v>16</v>
      </c>
      <c r="C16" s="18"/>
      <c r="D16" s="18"/>
      <c r="E16" s="30" t="s">
        <v>17</v>
      </c>
      <c r="F16" s="30"/>
      <c r="G16" s="30"/>
      <c r="H16" s="30"/>
      <c r="I16" s="30"/>
      <c r="J16" s="30"/>
      <c r="K16" s="30"/>
      <c r="L16" s="30"/>
      <c r="M16" s="30"/>
      <c r="N16" s="30"/>
      <c r="O16" s="30"/>
      <c r="P16" s="20" t="str">
        <f ca="1">IF(R16-$B$1&lt;0,"Oui","Non")</f>
        <v>Oui</v>
      </c>
      <c r="Q16" s="20"/>
      <c r="R16" s="21">
        <v>37964</v>
      </c>
      <c r="S16" s="20"/>
    </row>
    <row r="17" spans="1:19" ht="15" customHeight="1">
      <c r="A17" s="31"/>
      <c r="B17" s="18"/>
      <c r="C17" s="18"/>
      <c r="D17" s="18"/>
      <c r="E17" s="30"/>
      <c r="F17" s="30"/>
      <c r="G17" s="30"/>
      <c r="H17" s="30"/>
      <c r="I17" s="30"/>
      <c r="J17" s="30"/>
      <c r="K17" s="30"/>
      <c r="L17" s="30"/>
      <c r="M17" s="30"/>
      <c r="N17" s="30"/>
      <c r="O17" s="30"/>
      <c r="P17" s="20"/>
      <c r="Q17" s="20"/>
      <c r="R17" s="20"/>
      <c r="S17" s="20"/>
    </row>
    <row r="18" spans="1:19" ht="15" customHeight="1">
      <c r="A18" s="31"/>
      <c r="B18" s="18" t="s">
        <v>18</v>
      </c>
      <c r="C18" s="18"/>
      <c r="D18" s="18"/>
      <c r="E18" s="30" t="s">
        <v>19</v>
      </c>
      <c r="F18" s="30"/>
      <c r="G18" s="30"/>
      <c r="H18" s="30"/>
      <c r="I18" s="30"/>
      <c r="J18" s="30"/>
      <c r="K18" s="30"/>
      <c r="L18" s="30"/>
      <c r="M18" s="30"/>
      <c r="N18" s="30"/>
      <c r="O18" s="30"/>
      <c r="P18" s="20" t="str">
        <f ca="1">IF(R18-$B$1&lt;0,"Oui","Non")</f>
        <v>Oui</v>
      </c>
      <c r="Q18" s="20"/>
      <c r="R18" s="21">
        <v>37964</v>
      </c>
      <c r="S18" s="20"/>
    </row>
    <row r="19" spans="1:19" ht="15" customHeight="1">
      <c r="A19" s="31"/>
      <c r="B19" s="18"/>
      <c r="C19" s="18"/>
      <c r="D19" s="18"/>
      <c r="E19" s="30"/>
      <c r="F19" s="30"/>
      <c r="G19" s="30"/>
      <c r="H19" s="30"/>
      <c r="I19" s="30"/>
      <c r="J19" s="30"/>
      <c r="K19" s="30"/>
      <c r="L19" s="30"/>
      <c r="M19" s="30"/>
      <c r="N19" s="30"/>
      <c r="O19" s="30"/>
      <c r="P19" s="20"/>
      <c r="Q19" s="20"/>
      <c r="R19" s="20"/>
      <c r="S19" s="20"/>
    </row>
    <row r="20" spans="1:19" ht="15" customHeight="1">
      <c r="A20" s="31"/>
      <c r="B20" s="18" t="s">
        <v>20</v>
      </c>
      <c r="C20" s="18"/>
      <c r="D20" s="18"/>
      <c r="E20" s="30" t="s">
        <v>21</v>
      </c>
      <c r="F20" s="30"/>
      <c r="G20" s="30"/>
      <c r="H20" s="30"/>
      <c r="I20" s="30"/>
      <c r="J20" s="30"/>
      <c r="K20" s="30"/>
      <c r="L20" s="30"/>
      <c r="M20" s="30"/>
      <c r="N20" s="30"/>
      <c r="O20" s="30"/>
      <c r="P20" s="20" t="str">
        <f ca="1">IF(R20-$B$1&lt;0,"Oui","Non")</f>
        <v>Oui</v>
      </c>
      <c r="Q20" s="20"/>
      <c r="R20" s="21">
        <v>40188</v>
      </c>
      <c r="S20" s="20"/>
    </row>
    <row r="21" spans="1:19" ht="15" customHeight="1">
      <c r="A21" s="31"/>
      <c r="B21" s="18"/>
      <c r="C21" s="18"/>
      <c r="D21" s="18"/>
      <c r="E21" s="30"/>
      <c r="F21" s="30"/>
      <c r="G21" s="30"/>
      <c r="H21" s="30"/>
      <c r="I21" s="30"/>
      <c r="J21" s="30"/>
      <c r="K21" s="30"/>
      <c r="L21" s="30"/>
      <c r="M21" s="30"/>
      <c r="N21" s="30"/>
      <c r="O21" s="30"/>
      <c r="P21" s="20"/>
      <c r="Q21" s="20"/>
      <c r="R21" s="20"/>
      <c r="S21" s="20"/>
    </row>
    <row r="22" spans="1:19" ht="15" customHeight="1">
      <c r="A22" s="31"/>
      <c r="B22" s="18" t="s">
        <v>20</v>
      </c>
      <c r="C22" s="18"/>
      <c r="D22" s="18"/>
      <c r="E22" s="30" t="s">
        <v>22</v>
      </c>
      <c r="F22" s="30"/>
      <c r="G22" s="30"/>
      <c r="H22" s="30"/>
      <c r="I22" s="30"/>
      <c r="J22" s="30"/>
      <c r="K22" s="30"/>
      <c r="L22" s="30"/>
      <c r="M22" s="30"/>
      <c r="N22" s="30"/>
      <c r="O22" s="30"/>
      <c r="P22" s="20" t="str">
        <f ca="1">IF(R22-$B$1&lt;0,"Oui","Non")</f>
        <v>Oui</v>
      </c>
      <c r="Q22" s="20"/>
      <c r="R22" s="21">
        <v>40188</v>
      </c>
      <c r="S22" s="20"/>
    </row>
    <row r="23" spans="1:19" ht="15" customHeight="1">
      <c r="A23" s="31"/>
      <c r="B23" s="18"/>
      <c r="C23" s="18"/>
      <c r="D23" s="18"/>
      <c r="E23" s="30"/>
      <c r="F23" s="30"/>
      <c r="G23" s="30"/>
      <c r="H23" s="30"/>
      <c r="I23" s="30"/>
      <c r="J23" s="30"/>
      <c r="K23" s="30"/>
      <c r="L23" s="30"/>
      <c r="M23" s="30"/>
      <c r="N23" s="30"/>
      <c r="O23" s="30"/>
      <c r="P23" s="20"/>
      <c r="Q23" s="20"/>
      <c r="R23" s="20"/>
      <c r="S23" s="20"/>
    </row>
    <row r="24" spans="1:19" ht="15" customHeight="1">
      <c r="A24" s="31"/>
      <c r="B24" s="22" t="s">
        <v>11</v>
      </c>
      <c r="C24" s="22"/>
      <c r="D24" s="22"/>
      <c r="E24" s="23"/>
      <c r="F24" s="23"/>
      <c r="G24" s="23"/>
      <c r="H24" s="23"/>
      <c r="I24" s="23"/>
      <c r="J24" s="23"/>
      <c r="K24" s="23"/>
      <c r="L24" s="23"/>
      <c r="M24" s="23"/>
      <c r="N24" s="23"/>
      <c r="O24" s="23"/>
      <c r="P24" s="24">
        <f ca="1">COUNTIF(P12:Q23,"Oui")</f>
        <v>6</v>
      </c>
      <c r="Q24" s="24"/>
      <c r="R24" s="38" t="s">
        <v>23</v>
      </c>
      <c r="S24" s="24"/>
    </row>
    <row r="25" spans="1:19" ht="15" customHeight="1">
      <c r="A25" s="31"/>
      <c r="B25" s="22"/>
      <c r="C25" s="22"/>
      <c r="D25" s="22"/>
      <c r="E25" s="23"/>
      <c r="F25" s="23"/>
      <c r="G25" s="23"/>
      <c r="H25" s="23"/>
      <c r="I25" s="23"/>
      <c r="J25" s="23"/>
      <c r="K25" s="23"/>
      <c r="L25" s="23"/>
      <c r="M25" s="23"/>
      <c r="N25" s="23"/>
      <c r="O25" s="23"/>
      <c r="P25" s="24"/>
      <c r="Q25" s="24"/>
      <c r="R25" s="24"/>
      <c r="S25" s="24"/>
    </row>
    <row r="28" spans="1:19" ht="15" customHeight="1">
      <c r="A28" s="31"/>
      <c r="B28" s="37" t="s">
        <v>4</v>
      </c>
      <c r="C28" s="37"/>
      <c r="D28" s="37"/>
      <c r="E28" s="37"/>
      <c r="F28" s="37"/>
      <c r="G28" s="37"/>
      <c r="H28" s="37"/>
      <c r="I28" s="37"/>
      <c r="J28" s="37"/>
      <c r="K28" s="37"/>
      <c r="L28" s="37"/>
      <c r="M28" s="37"/>
      <c r="N28" s="37"/>
      <c r="O28" s="37"/>
    </row>
    <row r="29" spans="1:19" ht="15" customHeight="1">
      <c r="A29" s="31"/>
      <c r="B29" s="37"/>
      <c r="C29" s="37"/>
      <c r="D29" s="37"/>
      <c r="E29" s="37"/>
      <c r="F29" s="37"/>
      <c r="G29" s="37"/>
      <c r="H29" s="37"/>
      <c r="I29" s="37"/>
      <c r="J29" s="37"/>
      <c r="K29" s="37"/>
      <c r="L29" s="37"/>
      <c r="M29" s="37"/>
      <c r="N29" s="37"/>
      <c r="O29" s="37"/>
    </row>
    <row r="30" spans="1:19" ht="15" customHeight="1">
      <c r="A30" s="31"/>
      <c r="B30" s="18" t="s">
        <v>24</v>
      </c>
      <c r="C30" s="18"/>
      <c r="D30" s="18"/>
      <c r="E30" s="30" t="s">
        <v>25</v>
      </c>
      <c r="F30" s="30"/>
      <c r="G30" s="30"/>
      <c r="H30" s="30"/>
      <c r="I30" s="30"/>
      <c r="J30" s="30"/>
      <c r="K30" s="30"/>
      <c r="L30" s="30"/>
      <c r="M30" s="30"/>
      <c r="N30" s="30"/>
      <c r="O30" s="30"/>
      <c r="P30" s="20" t="str">
        <f ca="1">IF(R30-$B$1&lt;0,"Oui","Non")</f>
        <v>Oui</v>
      </c>
      <c r="Q30" s="20"/>
      <c r="R30" s="21">
        <v>38278</v>
      </c>
      <c r="S30" s="20"/>
    </row>
    <row r="31" spans="1:19" ht="15" customHeight="1">
      <c r="A31" s="31"/>
      <c r="B31" s="18"/>
      <c r="C31" s="18"/>
      <c r="D31" s="18"/>
      <c r="E31" s="30"/>
      <c r="F31" s="30"/>
      <c r="G31" s="30"/>
      <c r="H31" s="30"/>
      <c r="I31" s="30"/>
      <c r="J31" s="30"/>
      <c r="K31" s="30"/>
      <c r="L31" s="30"/>
      <c r="M31" s="30"/>
      <c r="N31" s="30"/>
      <c r="O31" s="30"/>
      <c r="P31" s="20"/>
      <c r="Q31" s="20"/>
      <c r="R31" s="20"/>
      <c r="S31" s="20"/>
    </row>
    <row r="32" spans="1:19" ht="15" customHeight="1">
      <c r="A32" s="31"/>
      <c r="B32" s="18" t="s">
        <v>26</v>
      </c>
      <c r="C32" s="18"/>
      <c r="D32" s="18"/>
      <c r="E32" s="30" t="s">
        <v>27</v>
      </c>
      <c r="F32" s="30"/>
      <c r="G32" s="30"/>
      <c r="H32" s="30"/>
      <c r="I32" s="30"/>
      <c r="J32" s="30"/>
      <c r="K32" s="30"/>
      <c r="L32" s="30"/>
      <c r="M32" s="30"/>
      <c r="N32" s="30"/>
      <c r="O32" s="30"/>
      <c r="P32" s="20" t="str">
        <f ca="1">IF(R32-$B$1&lt;0,"Oui","Non")</f>
        <v>Oui</v>
      </c>
      <c r="Q32" s="20"/>
      <c r="R32" s="21">
        <v>38285</v>
      </c>
      <c r="S32" s="20"/>
    </row>
    <row r="33" spans="1:19" ht="15" customHeight="1">
      <c r="A33" s="31"/>
      <c r="B33" s="18"/>
      <c r="C33" s="18"/>
      <c r="D33" s="18"/>
      <c r="E33" s="30"/>
      <c r="F33" s="30"/>
      <c r="G33" s="30"/>
      <c r="H33" s="30"/>
      <c r="I33" s="30"/>
      <c r="J33" s="30"/>
      <c r="K33" s="30"/>
      <c r="L33" s="30"/>
      <c r="M33" s="30"/>
      <c r="N33" s="30"/>
      <c r="O33" s="30"/>
      <c r="P33" s="20"/>
      <c r="Q33" s="20"/>
      <c r="R33" s="20"/>
      <c r="S33" s="20"/>
    </row>
    <row r="34" spans="1:19" ht="15" customHeight="1">
      <c r="A34" s="31"/>
      <c r="B34" s="18" t="s">
        <v>28</v>
      </c>
      <c r="C34" s="18"/>
      <c r="D34" s="18"/>
      <c r="E34" s="30" t="s">
        <v>29</v>
      </c>
      <c r="F34" s="30"/>
      <c r="G34" s="30"/>
      <c r="H34" s="30"/>
      <c r="I34" s="30"/>
      <c r="J34" s="30"/>
      <c r="K34" s="30"/>
      <c r="L34" s="30"/>
      <c r="M34" s="30"/>
      <c r="N34" s="30"/>
      <c r="O34" s="30"/>
      <c r="P34" s="20" t="str">
        <f ca="1">IF(R34-$B$1&lt;0,"Oui","Non")</f>
        <v>Oui</v>
      </c>
      <c r="Q34" s="20"/>
      <c r="R34" s="21">
        <v>38292</v>
      </c>
      <c r="S34" s="20"/>
    </row>
    <row r="35" spans="1:19" ht="15" customHeight="1">
      <c r="A35" s="31"/>
      <c r="B35" s="18"/>
      <c r="C35" s="18"/>
      <c r="D35" s="18"/>
      <c r="E35" s="30"/>
      <c r="F35" s="30"/>
      <c r="G35" s="30"/>
      <c r="H35" s="30"/>
      <c r="I35" s="30"/>
      <c r="J35" s="30"/>
      <c r="K35" s="30"/>
      <c r="L35" s="30"/>
      <c r="M35" s="30"/>
      <c r="N35" s="30"/>
      <c r="O35" s="30"/>
      <c r="P35" s="20"/>
      <c r="Q35" s="20"/>
      <c r="R35" s="20"/>
      <c r="S35" s="20"/>
    </row>
    <row r="36" spans="1:19" ht="15" customHeight="1">
      <c r="A36" s="31"/>
      <c r="B36" s="18" t="s">
        <v>30</v>
      </c>
      <c r="C36" s="18"/>
      <c r="D36" s="18"/>
      <c r="E36" s="30" t="s">
        <v>31</v>
      </c>
      <c r="F36" s="30"/>
      <c r="G36" s="30"/>
      <c r="H36" s="30"/>
      <c r="I36" s="30"/>
      <c r="J36" s="30"/>
      <c r="K36" s="30"/>
      <c r="L36" s="30"/>
      <c r="M36" s="30"/>
      <c r="N36" s="30"/>
      <c r="O36" s="30"/>
      <c r="P36" s="20" t="str">
        <f ca="1">IF(R36-$B$1&lt;0,"Oui","Non")</f>
        <v>Oui</v>
      </c>
      <c r="Q36" s="20"/>
      <c r="R36" s="21">
        <v>38299</v>
      </c>
      <c r="S36" s="20"/>
    </row>
    <row r="37" spans="1:19" ht="15" customHeight="1">
      <c r="A37" s="31"/>
      <c r="B37" s="18"/>
      <c r="C37" s="18"/>
      <c r="D37" s="18"/>
      <c r="E37" s="30"/>
      <c r="F37" s="30"/>
      <c r="G37" s="30"/>
      <c r="H37" s="30"/>
      <c r="I37" s="30"/>
      <c r="J37" s="30"/>
      <c r="K37" s="30"/>
      <c r="L37" s="30"/>
      <c r="M37" s="30"/>
      <c r="N37" s="30"/>
      <c r="O37" s="30"/>
      <c r="P37" s="20"/>
      <c r="Q37" s="20"/>
      <c r="R37" s="20"/>
      <c r="S37" s="20"/>
    </row>
    <row r="38" spans="1:19" ht="15" customHeight="1">
      <c r="A38" s="31"/>
      <c r="B38" s="18" t="s">
        <v>32</v>
      </c>
      <c r="C38" s="18"/>
      <c r="D38" s="18"/>
      <c r="E38" s="30" t="s">
        <v>33</v>
      </c>
      <c r="F38" s="30"/>
      <c r="G38" s="30"/>
      <c r="H38" s="30"/>
      <c r="I38" s="30"/>
      <c r="J38" s="30"/>
      <c r="K38" s="30"/>
      <c r="L38" s="30"/>
      <c r="M38" s="30"/>
      <c r="N38" s="30"/>
      <c r="O38" s="30"/>
      <c r="P38" s="20" t="str">
        <f ca="1">IF(R38-$B$1&lt;0,"Oui","Non")</f>
        <v>Oui</v>
      </c>
      <c r="Q38" s="20"/>
      <c r="R38" s="21">
        <v>38306</v>
      </c>
      <c r="S38" s="20"/>
    </row>
    <row r="39" spans="1:19" ht="15" customHeight="1">
      <c r="A39" s="31"/>
      <c r="B39" s="18"/>
      <c r="C39" s="18"/>
      <c r="D39" s="18"/>
      <c r="E39" s="30"/>
      <c r="F39" s="30"/>
      <c r="G39" s="30"/>
      <c r="H39" s="30"/>
      <c r="I39" s="30"/>
      <c r="J39" s="30"/>
      <c r="K39" s="30"/>
      <c r="L39" s="30"/>
      <c r="M39" s="30"/>
      <c r="N39" s="30"/>
      <c r="O39" s="30"/>
      <c r="P39" s="20"/>
      <c r="Q39" s="20"/>
      <c r="R39" s="20"/>
      <c r="S39" s="20"/>
    </row>
    <row r="40" spans="1:19" ht="15" customHeight="1">
      <c r="A40" s="31"/>
      <c r="B40" s="18" t="s">
        <v>34</v>
      </c>
      <c r="C40" s="18"/>
      <c r="D40" s="18"/>
      <c r="E40" s="30" t="s">
        <v>35</v>
      </c>
      <c r="F40" s="30"/>
      <c r="G40" s="30"/>
      <c r="H40" s="30"/>
      <c r="I40" s="30"/>
      <c r="J40" s="30"/>
      <c r="K40" s="30"/>
      <c r="L40" s="30"/>
      <c r="M40" s="30"/>
      <c r="N40" s="30"/>
      <c r="O40" s="30"/>
      <c r="P40" s="20" t="str">
        <f ca="1">IF(R40-$B$1&lt;0,"Oui","Non")</f>
        <v>Oui</v>
      </c>
      <c r="Q40" s="20"/>
      <c r="R40" s="21">
        <v>38313</v>
      </c>
      <c r="S40" s="20"/>
    </row>
    <row r="41" spans="1:19" ht="15" customHeight="1">
      <c r="A41" s="31"/>
      <c r="B41" s="18"/>
      <c r="C41" s="18"/>
      <c r="D41" s="18"/>
      <c r="E41" s="30"/>
      <c r="F41" s="30"/>
      <c r="G41" s="30"/>
      <c r="H41" s="30"/>
      <c r="I41" s="30"/>
      <c r="J41" s="30"/>
      <c r="K41" s="30"/>
      <c r="L41" s="30"/>
      <c r="M41" s="30"/>
      <c r="N41" s="30"/>
      <c r="O41" s="30"/>
      <c r="P41" s="20"/>
      <c r="Q41" s="20"/>
      <c r="R41" s="20"/>
      <c r="S41" s="20"/>
    </row>
    <row r="42" spans="1:19" ht="15" customHeight="1">
      <c r="A42" s="31"/>
      <c r="B42" s="18" t="s">
        <v>36</v>
      </c>
      <c r="C42" s="18"/>
      <c r="D42" s="18"/>
      <c r="E42" s="30" t="s">
        <v>37</v>
      </c>
      <c r="F42" s="30"/>
      <c r="G42" s="30"/>
      <c r="H42" s="30"/>
      <c r="I42" s="30"/>
      <c r="J42" s="30"/>
      <c r="K42" s="30"/>
      <c r="L42" s="30"/>
      <c r="M42" s="30"/>
      <c r="N42" s="30"/>
      <c r="O42" s="30"/>
      <c r="P42" s="20" t="str">
        <f ca="1">IF(R42-$B$1&lt;0,"Oui","Non")</f>
        <v>Oui</v>
      </c>
      <c r="Q42" s="20"/>
      <c r="R42" s="21">
        <v>38320</v>
      </c>
      <c r="S42" s="20"/>
    </row>
    <row r="43" spans="1:19" ht="15" customHeight="1">
      <c r="A43" s="31"/>
      <c r="B43" s="18"/>
      <c r="C43" s="18"/>
      <c r="D43" s="18"/>
      <c r="E43" s="30"/>
      <c r="F43" s="30"/>
      <c r="G43" s="30"/>
      <c r="H43" s="30"/>
      <c r="I43" s="30"/>
      <c r="J43" s="30"/>
      <c r="K43" s="30"/>
      <c r="L43" s="30"/>
      <c r="M43" s="30"/>
      <c r="N43" s="30"/>
      <c r="O43" s="30"/>
      <c r="P43" s="20"/>
      <c r="Q43" s="20"/>
      <c r="R43" s="20"/>
      <c r="S43" s="20"/>
    </row>
    <row r="44" spans="1:19" ht="15" customHeight="1">
      <c r="A44" s="31"/>
      <c r="B44" s="18" t="s">
        <v>38</v>
      </c>
      <c r="C44" s="18"/>
      <c r="D44" s="18"/>
      <c r="E44" s="30" t="s">
        <v>39</v>
      </c>
      <c r="F44" s="30"/>
      <c r="G44" s="30"/>
      <c r="H44" s="30"/>
      <c r="I44" s="30"/>
      <c r="J44" s="30"/>
      <c r="K44" s="30"/>
      <c r="L44" s="30"/>
      <c r="M44" s="30"/>
      <c r="N44" s="30"/>
      <c r="O44" s="30"/>
      <c r="P44" s="20" t="str">
        <f ca="1">IF(R44-$B$1&lt;0,"Oui","Non")</f>
        <v>Oui</v>
      </c>
      <c r="Q44" s="20"/>
      <c r="R44" s="21">
        <v>38327</v>
      </c>
      <c r="S44" s="20"/>
    </row>
    <row r="45" spans="1:19" ht="15" customHeight="1">
      <c r="A45" s="31"/>
      <c r="B45" s="18"/>
      <c r="C45" s="18"/>
      <c r="D45" s="18"/>
      <c r="E45" s="30"/>
      <c r="F45" s="30"/>
      <c r="G45" s="30"/>
      <c r="H45" s="30"/>
      <c r="I45" s="30"/>
      <c r="J45" s="30"/>
      <c r="K45" s="30"/>
      <c r="L45" s="30"/>
      <c r="M45" s="30"/>
      <c r="N45" s="30"/>
      <c r="O45" s="30"/>
      <c r="P45" s="20"/>
      <c r="Q45" s="20"/>
      <c r="R45" s="20"/>
      <c r="S45" s="20"/>
    </row>
    <row r="46" spans="1:19" ht="15" customHeight="1">
      <c r="A46" s="31"/>
      <c r="B46" s="18" t="s">
        <v>40</v>
      </c>
      <c r="C46" s="18"/>
      <c r="D46" s="18"/>
      <c r="E46" s="30" t="s">
        <v>41</v>
      </c>
      <c r="F46" s="30"/>
      <c r="G46" s="30"/>
      <c r="H46" s="30"/>
      <c r="I46" s="30"/>
      <c r="J46" s="30"/>
      <c r="K46" s="30"/>
      <c r="L46" s="30"/>
      <c r="M46" s="30"/>
      <c r="N46" s="30"/>
      <c r="O46" s="30"/>
      <c r="P46" s="20" t="str">
        <f ca="1">IF(R46-$B$1&lt;0,"Oui","Non")</f>
        <v>Oui</v>
      </c>
      <c r="Q46" s="20"/>
      <c r="R46" s="21">
        <v>38334</v>
      </c>
      <c r="S46" s="20"/>
    </row>
    <row r="47" spans="1:19" ht="15" customHeight="1">
      <c r="A47" s="31"/>
      <c r="B47" s="18"/>
      <c r="C47" s="18"/>
      <c r="D47" s="18"/>
      <c r="E47" s="30"/>
      <c r="F47" s="30"/>
      <c r="G47" s="30"/>
      <c r="H47" s="30"/>
      <c r="I47" s="30"/>
      <c r="J47" s="30"/>
      <c r="K47" s="30"/>
      <c r="L47" s="30"/>
      <c r="M47" s="30"/>
      <c r="N47" s="30"/>
      <c r="O47" s="30"/>
      <c r="P47" s="20"/>
      <c r="Q47" s="20"/>
      <c r="R47" s="20"/>
      <c r="S47" s="20"/>
    </row>
    <row r="48" spans="1:19" ht="15" customHeight="1">
      <c r="A48" s="31"/>
      <c r="B48" s="18" t="s">
        <v>42</v>
      </c>
      <c r="C48" s="18"/>
      <c r="D48" s="18"/>
      <c r="E48" s="30" t="s">
        <v>43</v>
      </c>
      <c r="F48" s="30"/>
      <c r="G48" s="30"/>
      <c r="H48" s="30"/>
      <c r="I48" s="30"/>
      <c r="J48" s="30"/>
      <c r="K48" s="30"/>
      <c r="L48" s="30"/>
      <c r="M48" s="30"/>
      <c r="N48" s="30"/>
      <c r="O48" s="30"/>
      <c r="P48" s="20" t="str">
        <f ca="1">IF(R48-$B$1&lt;0,"Oui","Non")</f>
        <v>Oui</v>
      </c>
      <c r="Q48" s="20"/>
      <c r="R48" s="21">
        <v>38341</v>
      </c>
      <c r="S48" s="20"/>
    </row>
    <row r="49" spans="1:19" ht="15" customHeight="1">
      <c r="A49" s="31"/>
      <c r="B49" s="18"/>
      <c r="C49" s="18"/>
      <c r="D49" s="18"/>
      <c r="E49" s="30"/>
      <c r="F49" s="30"/>
      <c r="G49" s="30"/>
      <c r="H49" s="30"/>
      <c r="I49" s="30"/>
      <c r="J49" s="30"/>
      <c r="K49" s="30"/>
      <c r="L49" s="30"/>
      <c r="M49" s="30"/>
      <c r="N49" s="30"/>
      <c r="O49" s="30"/>
      <c r="P49" s="20"/>
      <c r="Q49" s="20"/>
      <c r="R49" s="20"/>
      <c r="S49" s="20"/>
    </row>
    <row r="50" spans="1:19" ht="15" customHeight="1">
      <c r="A50" s="31"/>
      <c r="B50" s="18" t="s">
        <v>44</v>
      </c>
      <c r="C50" s="18"/>
      <c r="D50" s="18"/>
      <c r="E50" s="30" t="s">
        <v>45</v>
      </c>
      <c r="F50" s="30"/>
      <c r="G50" s="30"/>
      <c r="H50" s="30"/>
      <c r="I50" s="30"/>
      <c r="J50" s="30"/>
      <c r="K50" s="30"/>
      <c r="L50" s="30"/>
      <c r="M50" s="30"/>
      <c r="N50" s="30"/>
      <c r="O50" s="30"/>
      <c r="P50" s="20" t="str">
        <f ca="1">IF(R50-$B$1&lt;0,"Oui","Non")</f>
        <v>Oui</v>
      </c>
      <c r="Q50" s="20"/>
      <c r="R50" s="21">
        <v>38348</v>
      </c>
      <c r="S50" s="20"/>
    </row>
    <row r="51" spans="1:19" ht="15" customHeight="1">
      <c r="A51" s="31"/>
      <c r="B51" s="18"/>
      <c r="C51" s="18"/>
      <c r="D51" s="18"/>
      <c r="E51" s="30"/>
      <c r="F51" s="30"/>
      <c r="G51" s="30"/>
      <c r="H51" s="30"/>
      <c r="I51" s="30"/>
      <c r="J51" s="30"/>
      <c r="K51" s="30"/>
      <c r="L51" s="30"/>
      <c r="M51" s="30"/>
      <c r="N51" s="30"/>
      <c r="O51" s="30"/>
      <c r="P51" s="20"/>
      <c r="Q51" s="20"/>
      <c r="R51" s="20"/>
      <c r="S51" s="20"/>
    </row>
    <row r="52" spans="1:19" ht="15" customHeight="1">
      <c r="A52" s="31"/>
      <c r="B52" s="18" t="s">
        <v>46</v>
      </c>
      <c r="C52" s="18"/>
      <c r="D52" s="18"/>
      <c r="E52" s="30" t="s">
        <v>47</v>
      </c>
      <c r="F52" s="30"/>
      <c r="G52" s="30"/>
      <c r="H52" s="30"/>
      <c r="I52" s="30"/>
      <c r="J52" s="30"/>
      <c r="K52" s="30"/>
      <c r="L52" s="30"/>
      <c r="M52" s="30"/>
      <c r="N52" s="30"/>
      <c r="O52" s="30"/>
      <c r="P52" s="20" t="str">
        <f ca="1">IF(R52-$B$1&lt;0,"Oui","Non")</f>
        <v>Oui</v>
      </c>
      <c r="Q52" s="20"/>
      <c r="R52" s="21">
        <v>38355</v>
      </c>
      <c r="S52" s="20"/>
    </row>
    <row r="53" spans="1:19" ht="15" customHeight="1">
      <c r="A53" s="31"/>
      <c r="B53" s="18"/>
      <c r="C53" s="18"/>
      <c r="D53" s="18"/>
      <c r="E53" s="30"/>
      <c r="F53" s="30"/>
      <c r="G53" s="30"/>
      <c r="H53" s="30"/>
      <c r="I53" s="30"/>
      <c r="J53" s="30"/>
      <c r="K53" s="30"/>
      <c r="L53" s="30"/>
      <c r="M53" s="30"/>
      <c r="N53" s="30"/>
      <c r="O53" s="30"/>
      <c r="P53" s="20"/>
      <c r="Q53" s="20"/>
      <c r="R53" s="20"/>
      <c r="S53" s="20"/>
    </row>
    <row r="54" spans="1:19" ht="15" customHeight="1">
      <c r="A54" s="31"/>
      <c r="B54" s="18" t="s">
        <v>48</v>
      </c>
      <c r="C54" s="18"/>
      <c r="D54" s="18"/>
      <c r="E54" s="30" t="s">
        <v>49</v>
      </c>
      <c r="F54" s="30"/>
      <c r="G54" s="30"/>
      <c r="H54" s="30"/>
      <c r="I54" s="30"/>
      <c r="J54" s="30"/>
      <c r="K54" s="30"/>
      <c r="L54" s="30"/>
      <c r="M54" s="30"/>
      <c r="N54" s="30"/>
      <c r="O54" s="30"/>
      <c r="P54" s="20" t="str">
        <f ca="1">IF(R54-$B$1&lt;0,"Oui","Non")</f>
        <v>Oui</v>
      </c>
      <c r="Q54" s="20"/>
      <c r="R54" s="21">
        <v>38362</v>
      </c>
      <c r="S54" s="20"/>
    </row>
    <row r="55" spans="1:19" ht="15" customHeight="1">
      <c r="A55" s="31"/>
      <c r="B55" s="18"/>
      <c r="C55" s="18"/>
      <c r="D55" s="18"/>
      <c r="E55" s="30"/>
      <c r="F55" s="30"/>
      <c r="G55" s="30"/>
      <c r="H55" s="30"/>
      <c r="I55" s="30"/>
      <c r="J55" s="30"/>
      <c r="K55" s="30"/>
      <c r="L55" s="30"/>
      <c r="M55" s="30"/>
      <c r="N55" s="30"/>
      <c r="O55" s="30"/>
      <c r="P55" s="20"/>
      <c r="Q55" s="20"/>
      <c r="R55" s="20"/>
      <c r="S55" s="20"/>
    </row>
    <row r="56" spans="1:19" ht="15" customHeight="1">
      <c r="A56" s="31"/>
      <c r="B56" s="22" t="s">
        <v>11</v>
      </c>
      <c r="C56" s="22"/>
      <c r="D56" s="22"/>
      <c r="E56" s="23"/>
      <c r="F56" s="23"/>
      <c r="G56" s="23"/>
      <c r="H56" s="23"/>
      <c r="I56" s="23"/>
      <c r="J56" s="23"/>
      <c r="K56" s="23"/>
      <c r="L56" s="23"/>
      <c r="M56" s="23"/>
      <c r="N56" s="23"/>
      <c r="O56" s="23"/>
      <c r="P56" s="24">
        <f ca="1">COUNTIF(P30:Q55,"Oui")</f>
        <v>13</v>
      </c>
      <c r="Q56" s="24"/>
      <c r="R56" s="25">
        <f>MIN(R30:S55)</f>
        <v>38278</v>
      </c>
      <c r="S56" s="26"/>
    </row>
    <row r="57" spans="1:19" ht="15" customHeight="1">
      <c r="A57" s="31"/>
      <c r="B57" s="22"/>
      <c r="C57" s="22"/>
      <c r="D57" s="22"/>
      <c r="E57" s="23"/>
      <c r="F57" s="23"/>
      <c r="G57" s="23"/>
      <c r="H57" s="23"/>
      <c r="I57" s="23"/>
      <c r="J57" s="23"/>
      <c r="K57" s="23"/>
      <c r="L57" s="23"/>
      <c r="M57" s="23"/>
      <c r="N57" s="23"/>
      <c r="O57" s="23"/>
      <c r="P57" s="24"/>
      <c r="Q57" s="24"/>
      <c r="R57" s="25">
        <f>MAX(R31:S56)</f>
        <v>38362</v>
      </c>
      <c r="S57" s="26"/>
    </row>
    <row r="60" spans="1:19" ht="15" customHeight="1">
      <c r="A60" s="31"/>
      <c r="B60" s="27" t="s">
        <v>6</v>
      </c>
      <c r="C60" s="27"/>
      <c r="D60" s="27"/>
      <c r="E60" s="27"/>
      <c r="F60" s="27"/>
      <c r="G60" s="27"/>
      <c r="H60" s="27"/>
      <c r="I60" s="27"/>
      <c r="J60" s="27"/>
      <c r="K60" s="27"/>
      <c r="L60" s="27"/>
      <c r="M60" s="27"/>
      <c r="N60" s="27"/>
      <c r="O60" s="27"/>
    </row>
    <row r="61" spans="1:19" ht="15" customHeight="1">
      <c r="A61" s="31"/>
      <c r="B61" s="27"/>
      <c r="C61" s="27"/>
      <c r="D61" s="27"/>
      <c r="E61" s="27"/>
      <c r="F61" s="27"/>
      <c r="G61" s="27"/>
      <c r="H61" s="27"/>
      <c r="I61" s="27"/>
      <c r="J61" s="27"/>
      <c r="K61" s="27"/>
      <c r="L61" s="27"/>
      <c r="M61" s="27"/>
      <c r="N61" s="27"/>
      <c r="O61" s="27"/>
    </row>
    <row r="62" spans="1:19" ht="15" customHeight="1">
      <c r="A62" s="31"/>
      <c r="B62" s="18" t="s">
        <v>50</v>
      </c>
      <c r="C62" s="18"/>
      <c r="D62" s="18"/>
      <c r="E62" s="30" t="s">
        <v>51</v>
      </c>
      <c r="F62" s="30"/>
      <c r="G62" s="30"/>
      <c r="H62" s="30"/>
      <c r="I62" s="30"/>
      <c r="J62" s="30"/>
      <c r="K62" s="30"/>
      <c r="L62" s="30"/>
      <c r="M62" s="30"/>
      <c r="N62" s="30"/>
      <c r="O62" s="30"/>
      <c r="P62" s="20" t="str">
        <f ca="1">IF(R62-$B$1&lt;0,"Oui","Non")</f>
        <v>Oui</v>
      </c>
      <c r="Q62" s="20"/>
      <c r="R62" s="21">
        <v>38548</v>
      </c>
      <c r="S62" s="20"/>
    </row>
    <row r="63" spans="1:19" ht="15" customHeight="1">
      <c r="A63" s="31"/>
      <c r="B63" s="18"/>
      <c r="C63" s="18"/>
      <c r="D63" s="18"/>
      <c r="E63" s="30"/>
      <c r="F63" s="30"/>
      <c r="G63" s="30"/>
      <c r="H63" s="30"/>
      <c r="I63" s="30"/>
      <c r="J63" s="30"/>
      <c r="K63" s="30"/>
      <c r="L63" s="30"/>
      <c r="M63" s="30"/>
      <c r="N63" s="30"/>
      <c r="O63" s="30"/>
      <c r="P63" s="20"/>
      <c r="Q63" s="20"/>
      <c r="R63" s="20"/>
      <c r="S63" s="20"/>
    </row>
    <row r="64" spans="1:19" ht="15" customHeight="1">
      <c r="A64" s="31"/>
      <c r="B64" s="18" t="s">
        <v>52</v>
      </c>
      <c r="C64" s="18"/>
      <c r="D64" s="18"/>
      <c r="E64" s="30" t="s">
        <v>53</v>
      </c>
      <c r="F64" s="30"/>
      <c r="G64" s="30"/>
      <c r="H64" s="30"/>
      <c r="I64" s="30"/>
      <c r="J64" s="30"/>
      <c r="K64" s="30"/>
      <c r="L64" s="30"/>
      <c r="M64" s="30"/>
      <c r="N64" s="30"/>
      <c r="O64" s="30"/>
      <c r="P64" s="20" t="str">
        <f ca="1">IF(R64-$B$1&lt;0,"Oui","Non")</f>
        <v>Oui</v>
      </c>
      <c r="Q64" s="20"/>
      <c r="R64" s="21">
        <v>38555</v>
      </c>
      <c r="S64" s="20"/>
    </row>
    <row r="65" spans="1:19" ht="15" customHeight="1">
      <c r="A65" s="31"/>
      <c r="B65" s="18"/>
      <c r="C65" s="18"/>
      <c r="D65" s="18"/>
      <c r="E65" s="30"/>
      <c r="F65" s="30"/>
      <c r="G65" s="30"/>
      <c r="H65" s="30"/>
      <c r="I65" s="30"/>
      <c r="J65" s="30"/>
      <c r="K65" s="30"/>
      <c r="L65" s="30"/>
      <c r="M65" s="30"/>
      <c r="N65" s="30"/>
      <c r="O65" s="30"/>
      <c r="P65" s="20"/>
      <c r="Q65" s="20"/>
      <c r="R65" s="20"/>
      <c r="S65" s="20"/>
    </row>
    <row r="66" spans="1:19" ht="15" customHeight="1">
      <c r="A66" s="31"/>
      <c r="B66" s="18" t="s">
        <v>54</v>
      </c>
      <c r="C66" s="18"/>
      <c r="D66" s="18"/>
      <c r="E66" s="30" t="s">
        <v>55</v>
      </c>
      <c r="F66" s="30"/>
      <c r="G66" s="30"/>
      <c r="H66" s="30"/>
      <c r="I66" s="30"/>
      <c r="J66" s="30"/>
      <c r="K66" s="30"/>
      <c r="L66" s="30"/>
      <c r="M66" s="30"/>
      <c r="N66" s="30"/>
      <c r="O66" s="30"/>
      <c r="P66" s="20" t="str">
        <f ca="1">IF(R66-$B$1&lt;0,"Oui","Non")</f>
        <v>Oui</v>
      </c>
      <c r="Q66" s="20"/>
      <c r="R66" s="21">
        <v>38562</v>
      </c>
      <c r="S66" s="20"/>
    </row>
    <row r="67" spans="1:19" ht="15" customHeight="1">
      <c r="A67" s="31"/>
      <c r="B67" s="18"/>
      <c r="C67" s="18"/>
      <c r="D67" s="18"/>
      <c r="E67" s="30"/>
      <c r="F67" s="30"/>
      <c r="G67" s="30"/>
      <c r="H67" s="30"/>
      <c r="I67" s="30"/>
      <c r="J67" s="30"/>
      <c r="K67" s="30"/>
      <c r="L67" s="30"/>
      <c r="M67" s="30"/>
      <c r="N67" s="30"/>
      <c r="O67" s="30"/>
      <c r="P67" s="20"/>
      <c r="Q67" s="20"/>
      <c r="R67" s="20"/>
      <c r="S67" s="20"/>
    </row>
    <row r="68" spans="1:19" ht="15" customHeight="1">
      <c r="A68" s="31"/>
      <c r="B68" s="18" t="s">
        <v>56</v>
      </c>
      <c r="C68" s="18"/>
      <c r="D68" s="18"/>
      <c r="E68" s="30" t="s">
        <v>57</v>
      </c>
      <c r="F68" s="30"/>
      <c r="G68" s="30"/>
      <c r="H68" s="30"/>
      <c r="I68" s="30"/>
      <c r="J68" s="30"/>
      <c r="K68" s="30"/>
      <c r="L68" s="30"/>
      <c r="M68" s="30"/>
      <c r="N68" s="30"/>
      <c r="O68" s="30"/>
      <c r="P68" s="20" t="str">
        <f ca="1">IF(R68-$B$1&lt;0,"Oui","Non")</f>
        <v>Oui</v>
      </c>
      <c r="Q68" s="20"/>
      <c r="R68" s="21">
        <v>38569</v>
      </c>
      <c r="S68" s="20"/>
    </row>
    <row r="69" spans="1:19" ht="15" customHeight="1">
      <c r="A69" s="31"/>
      <c r="B69" s="18"/>
      <c r="C69" s="18"/>
      <c r="D69" s="18"/>
      <c r="E69" s="30"/>
      <c r="F69" s="30"/>
      <c r="G69" s="30"/>
      <c r="H69" s="30"/>
      <c r="I69" s="30"/>
      <c r="J69" s="30"/>
      <c r="K69" s="30"/>
      <c r="L69" s="30"/>
      <c r="M69" s="30"/>
      <c r="N69" s="30"/>
      <c r="O69" s="30"/>
      <c r="P69" s="20"/>
      <c r="Q69" s="20"/>
      <c r="R69" s="20"/>
      <c r="S69" s="20"/>
    </row>
    <row r="70" spans="1:19" ht="15" customHeight="1">
      <c r="A70" s="31"/>
      <c r="B70" s="18" t="s">
        <v>58</v>
      </c>
      <c r="C70" s="18"/>
      <c r="D70" s="18"/>
      <c r="E70" s="30" t="s">
        <v>59</v>
      </c>
      <c r="F70" s="30"/>
      <c r="G70" s="30"/>
      <c r="H70" s="30"/>
      <c r="I70" s="30"/>
      <c r="J70" s="30"/>
      <c r="K70" s="30"/>
      <c r="L70" s="30"/>
      <c r="M70" s="30"/>
      <c r="N70" s="30"/>
      <c r="O70" s="30"/>
      <c r="P70" s="20" t="str">
        <f ca="1">IF(R70-$B$1&lt;0,"Oui","Non")</f>
        <v>Oui</v>
      </c>
      <c r="Q70" s="20"/>
      <c r="R70" s="21">
        <v>38576</v>
      </c>
      <c r="S70" s="20"/>
    </row>
    <row r="71" spans="1:19" ht="15" customHeight="1">
      <c r="A71" s="31"/>
      <c r="B71" s="18"/>
      <c r="C71" s="18"/>
      <c r="D71" s="18"/>
      <c r="E71" s="30"/>
      <c r="F71" s="30"/>
      <c r="G71" s="30"/>
      <c r="H71" s="30"/>
      <c r="I71" s="30"/>
      <c r="J71" s="30"/>
      <c r="K71" s="30"/>
      <c r="L71" s="30"/>
      <c r="M71" s="30"/>
      <c r="N71" s="30"/>
      <c r="O71" s="30"/>
      <c r="P71" s="20"/>
      <c r="Q71" s="20"/>
      <c r="R71" s="20"/>
      <c r="S71" s="20"/>
    </row>
    <row r="72" spans="1:19" ht="15" customHeight="1">
      <c r="A72" s="31"/>
      <c r="B72" s="18" t="s">
        <v>60</v>
      </c>
      <c r="C72" s="18"/>
      <c r="D72" s="18"/>
      <c r="E72" s="30" t="s">
        <v>61</v>
      </c>
      <c r="F72" s="30"/>
      <c r="G72" s="30"/>
      <c r="H72" s="30"/>
      <c r="I72" s="30"/>
      <c r="J72" s="30"/>
      <c r="K72" s="30"/>
      <c r="L72" s="30"/>
      <c r="M72" s="30"/>
      <c r="N72" s="30"/>
      <c r="O72" s="30"/>
      <c r="P72" s="20" t="str">
        <f ca="1">IF(R72-$B$1&lt;0,"Oui","Non")</f>
        <v>Oui</v>
      </c>
      <c r="Q72" s="20"/>
      <c r="R72" s="21">
        <v>38583</v>
      </c>
      <c r="S72" s="20"/>
    </row>
    <row r="73" spans="1:19" ht="15" customHeight="1">
      <c r="A73" s="31"/>
      <c r="B73" s="18"/>
      <c r="C73" s="18"/>
      <c r="D73" s="18"/>
      <c r="E73" s="30"/>
      <c r="F73" s="30"/>
      <c r="G73" s="30"/>
      <c r="H73" s="30"/>
      <c r="I73" s="30"/>
      <c r="J73" s="30"/>
      <c r="K73" s="30"/>
      <c r="L73" s="30"/>
      <c r="M73" s="30"/>
      <c r="N73" s="30"/>
      <c r="O73" s="30"/>
      <c r="P73" s="20"/>
      <c r="Q73" s="20"/>
      <c r="R73" s="20"/>
      <c r="S73" s="20"/>
    </row>
    <row r="74" spans="1:19" ht="15" customHeight="1">
      <c r="A74" s="31"/>
      <c r="B74" s="18" t="s">
        <v>62</v>
      </c>
      <c r="C74" s="18"/>
      <c r="D74" s="18"/>
      <c r="E74" s="30" t="s">
        <v>63</v>
      </c>
      <c r="F74" s="30"/>
      <c r="G74" s="30"/>
      <c r="H74" s="30"/>
      <c r="I74" s="30"/>
      <c r="J74" s="30"/>
      <c r="K74" s="30"/>
      <c r="L74" s="30"/>
      <c r="M74" s="30"/>
      <c r="N74" s="30"/>
      <c r="O74" s="30"/>
      <c r="P74" s="20" t="str">
        <f ca="1">IF(R74-$B$1&lt;0,"Oui","Non")</f>
        <v>Oui</v>
      </c>
      <c r="Q74" s="20"/>
      <c r="R74" s="21">
        <v>38590</v>
      </c>
      <c r="S74" s="20"/>
    </row>
    <row r="75" spans="1:19" ht="15" customHeight="1">
      <c r="A75" s="31"/>
      <c r="B75" s="18"/>
      <c r="C75" s="18"/>
      <c r="D75" s="18"/>
      <c r="E75" s="30"/>
      <c r="F75" s="30"/>
      <c r="G75" s="30"/>
      <c r="H75" s="30"/>
      <c r="I75" s="30"/>
      <c r="J75" s="30"/>
      <c r="K75" s="30"/>
      <c r="L75" s="30"/>
      <c r="M75" s="30"/>
      <c r="N75" s="30"/>
      <c r="O75" s="30"/>
      <c r="P75" s="20"/>
      <c r="Q75" s="20"/>
      <c r="R75" s="20"/>
      <c r="S75" s="20"/>
    </row>
    <row r="76" spans="1:19" ht="15" customHeight="1">
      <c r="A76" s="31"/>
      <c r="B76" s="18" t="s">
        <v>64</v>
      </c>
      <c r="C76" s="18"/>
      <c r="D76" s="18"/>
      <c r="E76" s="30" t="s">
        <v>65</v>
      </c>
      <c r="F76" s="30"/>
      <c r="G76" s="30"/>
      <c r="H76" s="30"/>
      <c r="I76" s="30"/>
      <c r="J76" s="30"/>
      <c r="K76" s="30"/>
      <c r="L76" s="30"/>
      <c r="M76" s="30"/>
      <c r="N76" s="30"/>
      <c r="O76" s="30"/>
      <c r="P76" s="20" t="str">
        <f ca="1">IF(R76-$B$1&lt;0,"Oui","Non")</f>
        <v>Oui</v>
      </c>
      <c r="Q76" s="20"/>
      <c r="R76" s="21">
        <v>38604</v>
      </c>
      <c r="S76" s="20"/>
    </row>
    <row r="77" spans="1:19" ht="15" customHeight="1">
      <c r="A77" s="31"/>
      <c r="B77" s="18"/>
      <c r="C77" s="18"/>
      <c r="D77" s="18"/>
      <c r="E77" s="30"/>
      <c r="F77" s="30"/>
      <c r="G77" s="30"/>
      <c r="H77" s="30"/>
      <c r="I77" s="30"/>
      <c r="J77" s="30"/>
      <c r="K77" s="30"/>
      <c r="L77" s="30"/>
      <c r="M77" s="30"/>
      <c r="N77" s="30"/>
      <c r="O77" s="30"/>
      <c r="P77" s="20"/>
      <c r="Q77" s="20"/>
      <c r="R77" s="20"/>
      <c r="S77" s="20"/>
    </row>
    <row r="78" spans="1:19" ht="15" customHeight="1">
      <c r="A78" s="31"/>
      <c r="B78" s="18" t="s">
        <v>66</v>
      </c>
      <c r="C78" s="18"/>
      <c r="D78" s="18"/>
      <c r="E78" s="30" t="s">
        <v>67</v>
      </c>
      <c r="F78" s="30"/>
      <c r="G78" s="30"/>
      <c r="H78" s="30"/>
      <c r="I78" s="30"/>
      <c r="J78" s="30"/>
      <c r="K78" s="30"/>
      <c r="L78" s="30"/>
      <c r="M78" s="30"/>
      <c r="N78" s="30"/>
      <c r="O78" s="30"/>
      <c r="P78" s="20" t="str">
        <f ca="1">IF(R78-$B$1&lt;0,"Oui","Non")</f>
        <v>Oui</v>
      </c>
      <c r="Q78" s="20"/>
      <c r="R78" s="21">
        <v>38611</v>
      </c>
      <c r="S78" s="20"/>
    </row>
    <row r="79" spans="1:19" ht="15" customHeight="1">
      <c r="A79" s="31"/>
      <c r="B79" s="18"/>
      <c r="C79" s="18"/>
      <c r="D79" s="18"/>
      <c r="E79" s="30"/>
      <c r="F79" s="30"/>
      <c r="G79" s="30"/>
      <c r="H79" s="30"/>
      <c r="I79" s="30"/>
      <c r="J79" s="30"/>
      <c r="K79" s="30"/>
      <c r="L79" s="30"/>
      <c r="M79" s="30"/>
      <c r="N79" s="30"/>
      <c r="O79" s="30"/>
      <c r="P79" s="20"/>
      <c r="Q79" s="20"/>
      <c r="R79" s="20"/>
      <c r="S79" s="20"/>
    </row>
    <row r="80" spans="1:19" ht="15" customHeight="1">
      <c r="A80" s="31"/>
      <c r="B80" s="18" t="s">
        <v>68</v>
      </c>
      <c r="C80" s="18"/>
      <c r="D80" s="18"/>
      <c r="E80" s="30" t="s">
        <v>69</v>
      </c>
      <c r="F80" s="30"/>
      <c r="G80" s="30"/>
      <c r="H80" s="30"/>
      <c r="I80" s="30"/>
      <c r="J80" s="30"/>
      <c r="K80" s="30"/>
      <c r="L80" s="30"/>
      <c r="M80" s="30"/>
      <c r="N80" s="30"/>
      <c r="O80" s="30"/>
      <c r="P80" s="20" t="str">
        <f ca="1">IF(R80-$B$1&lt;0,"Oui","Non")</f>
        <v>Oui</v>
      </c>
      <c r="Q80" s="20"/>
      <c r="R80" s="21">
        <v>38618</v>
      </c>
      <c r="S80" s="20"/>
    </row>
    <row r="81" spans="1:19" ht="15" customHeight="1">
      <c r="A81" s="31"/>
      <c r="B81" s="18"/>
      <c r="C81" s="18"/>
      <c r="D81" s="18"/>
      <c r="E81" s="30"/>
      <c r="F81" s="30"/>
      <c r="G81" s="30"/>
      <c r="H81" s="30"/>
      <c r="I81" s="30"/>
      <c r="J81" s="30"/>
      <c r="K81" s="30"/>
      <c r="L81" s="30"/>
      <c r="M81" s="30"/>
      <c r="N81" s="30"/>
      <c r="O81" s="30"/>
      <c r="P81" s="20"/>
      <c r="Q81" s="20"/>
      <c r="R81" s="20"/>
      <c r="S81" s="20"/>
    </row>
    <row r="82" spans="1:19" ht="15" customHeight="1">
      <c r="A82" s="31"/>
      <c r="B82" s="18" t="s">
        <v>70</v>
      </c>
      <c r="C82" s="18"/>
      <c r="D82" s="18"/>
      <c r="E82" s="30" t="s">
        <v>71</v>
      </c>
      <c r="F82" s="30"/>
      <c r="G82" s="30"/>
      <c r="H82" s="30"/>
      <c r="I82" s="30"/>
      <c r="J82" s="30"/>
      <c r="K82" s="30"/>
      <c r="L82" s="30"/>
      <c r="M82" s="30"/>
      <c r="N82" s="30"/>
      <c r="O82" s="30"/>
      <c r="P82" s="20" t="str">
        <f ca="1">IF(R82-$B$1&lt;0,"Oui","Non")</f>
        <v>Oui</v>
      </c>
      <c r="Q82" s="20"/>
      <c r="R82" s="21">
        <v>38723</v>
      </c>
      <c r="S82" s="20"/>
    </row>
    <row r="83" spans="1:19" ht="15" customHeight="1">
      <c r="A83" s="31"/>
      <c r="B83" s="18"/>
      <c r="C83" s="18"/>
      <c r="D83" s="18"/>
      <c r="E83" s="30"/>
      <c r="F83" s="30"/>
      <c r="G83" s="30"/>
      <c r="H83" s="30"/>
      <c r="I83" s="30"/>
      <c r="J83" s="30"/>
      <c r="K83" s="30"/>
      <c r="L83" s="30"/>
      <c r="M83" s="30"/>
      <c r="N83" s="30"/>
      <c r="O83" s="30"/>
      <c r="P83" s="20"/>
      <c r="Q83" s="20"/>
      <c r="R83" s="20"/>
      <c r="S83" s="20"/>
    </row>
    <row r="84" spans="1:19" ht="15" customHeight="1">
      <c r="A84" s="31"/>
      <c r="B84" s="18" t="s">
        <v>72</v>
      </c>
      <c r="C84" s="18"/>
      <c r="D84" s="18"/>
      <c r="E84" s="30" t="s">
        <v>73</v>
      </c>
      <c r="F84" s="30"/>
      <c r="G84" s="30"/>
      <c r="H84" s="30"/>
      <c r="I84" s="30"/>
      <c r="J84" s="30"/>
      <c r="K84" s="30"/>
      <c r="L84" s="30"/>
      <c r="M84" s="30"/>
      <c r="N84" s="30"/>
      <c r="O84" s="30"/>
      <c r="P84" s="20" t="str">
        <f ca="1">IF(R84-$B$1&lt;0,"Oui","Non")</f>
        <v>Oui</v>
      </c>
      <c r="Q84" s="20"/>
      <c r="R84" s="21">
        <v>38723</v>
      </c>
      <c r="S84" s="20"/>
    </row>
    <row r="85" spans="1:19" ht="15" customHeight="1">
      <c r="A85" s="31"/>
      <c r="B85" s="18"/>
      <c r="C85" s="18"/>
      <c r="D85" s="18"/>
      <c r="E85" s="30"/>
      <c r="F85" s="30"/>
      <c r="G85" s="30"/>
      <c r="H85" s="30"/>
      <c r="I85" s="30"/>
      <c r="J85" s="30"/>
      <c r="K85" s="30"/>
      <c r="L85" s="30"/>
      <c r="M85" s="30"/>
      <c r="N85" s="30"/>
      <c r="O85" s="30"/>
      <c r="P85" s="20"/>
      <c r="Q85" s="20"/>
      <c r="R85" s="20"/>
      <c r="S85" s="20"/>
    </row>
    <row r="86" spans="1:19" ht="15" customHeight="1">
      <c r="A86" s="31"/>
      <c r="B86" s="18" t="s">
        <v>74</v>
      </c>
      <c r="C86" s="18"/>
      <c r="D86" s="18"/>
      <c r="E86" s="30" t="s">
        <v>75</v>
      </c>
      <c r="F86" s="30"/>
      <c r="G86" s="30"/>
      <c r="H86" s="30"/>
      <c r="I86" s="30"/>
      <c r="J86" s="30"/>
      <c r="K86" s="30"/>
      <c r="L86" s="30"/>
      <c r="M86" s="30"/>
      <c r="N86" s="30"/>
      <c r="O86" s="30"/>
      <c r="P86" s="20" t="str">
        <f ca="1">IF(R86-$B$1&lt;0,"Oui","Non")</f>
        <v>Oui</v>
      </c>
      <c r="Q86" s="20"/>
      <c r="R86" s="21">
        <v>38737</v>
      </c>
      <c r="S86" s="20"/>
    </row>
    <row r="87" spans="1:19" ht="15" customHeight="1">
      <c r="A87" s="31"/>
      <c r="B87" s="18"/>
      <c r="C87" s="18"/>
      <c r="D87" s="18"/>
      <c r="E87" s="30"/>
      <c r="F87" s="30"/>
      <c r="G87" s="30"/>
      <c r="H87" s="30"/>
      <c r="I87" s="30"/>
      <c r="J87" s="30"/>
      <c r="K87" s="30"/>
      <c r="L87" s="30"/>
      <c r="M87" s="30"/>
      <c r="N87" s="30"/>
      <c r="O87" s="30"/>
      <c r="P87" s="20"/>
      <c r="Q87" s="20"/>
      <c r="R87" s="20"/>
      <c r="S87" s="20"/>
    </row>
    <row r="88" spans="1:19" ht="15" customHeight="1">
      <c r="A88" s="31"/>
      <c r="B88" s="18" t="s">
        <v>76</v>
      </c>
      <c r="C88" s="18"/>
      <c r="D88" s="18"/>
      <c r="E88" s="30" t="s">
        <v>77</v>
      </c>
      <c r="F88" s="30"/>
      <c r="G88" s="30"/>
      <c r="H88" s="30"/>
      <c r="I88" s="30"/>
      <c r="J88" s="30"/>
      <c r="K88" s="30"/>
      <c r="L88" s="30"/>
      <c r="M88" s="30"/>
      <c r="N88" s="30"/>
      <c r="O88" s="30"/>
      <c r="P88" s="20" t="str">
        <f ca="1">IF(R88-$B$1&lt;0,"Oui","Non")</f>
        <v>Oui</v>
      </c>
      <c r="Q88" s="20"/>
      <c r="R88" s="21">
        <v>38744</v>
      </c>
      <c r="S88" s="20"/>
    </row>
    <row r="89" spans="1:19" ht="15" customHeight="1">
      <c r="A89" s="31"/>
      <c r="B89" s="18"/>
      <c r="C89" s="18"/>
      <c r="D89" s="18"/>
      <c r="E89" s="30"/>
      <c r="F89" s="30"/>
      <c r="G89" s="30"/>
      <c r="H89" s="30"/>
      <c r="I89" s="30"/>
      <c r="J89" s="30"/>
      <c r="K89" s="30"/>
      <c r="L89" s="30"/>
      <c r="M89" s="30"/>
      <c r="N89" s="30"/>
      <c r="O89" s="30"/>
      <c r="P89" s="20"/>
      <c r="Q89" s="20"/>
      <c r="R89" s="20"/>
      <c r="S89" s="20"/>
    </row>
    <row r="90" spans="1:19" ht="15" customHeight="1">
      <c r="A90" s="31"/>
      <c r="B90" s="18" t="s">
        <v>78</v>
      </c>
      <c r="C90" s="18"/>
      <c r="D90" s="18"/>
      <c r="E90" s="30" t="s">
        <v>79</v>
      </c>
      <c r="F90" s="30"/>
      <c r="G90" s="30"/>
      <c r="H90" s="30"/>
      <c r="I90" s="30"/>
      <c r="J90" s="30"/>
      <c r="K90" s="30"/>
      <c r="L90" s="30"/>
      <c r="M90" s="30"/>
      <c r="N90" s="30"/>
      <c r="O90" s="30"/>
      <c r="P90" s="20" t="str">
        <f ca="1">IF(R90-$B$1&lt;0,"Oui","Non")</f>
        <v>Oui</v>
      </c>
      <c r="Q90" s="20"/>
      <c r="R90" s="21">
        <v>38758</v>
      </c>
      <c r="S90" s="20"/>
    </row>
    <row r="91" spans="1:19" ht="15" customHeight="1">
      <c r="A91" s="31"/>
      <c r="B91" s="18"/>
      <c r="C91" s="18"/>
      <c r="D91" s="18"/>
      <c r="E91" s="30"/>
      <c r="F91" s="30"/>
      <c r="G91" s="30"/>
      <c r="H91" s="30"/>
      <c r="I91" s="30"/>
      <c r="J91" s="30"/>
      <c r="K91" s="30"/>
      <c r="L91" s="30"/>
      <c r="M91" s="30"/>
      <c r="N91" s="30"/>
      <c r="O91" s="30"/>
      <c r="P91" s="20"/>
      <c r="Q91" s="20"/>
      <c r="R91" s="20"/>
      <c r="S91" s="20"/>
    </row>
    <row r="92" spans="1:19" ht="15" customHeight="1">
      <c r="A92" s="31"/>
      <c r="B92" s="18" t="s">
        <v>80</v>
      </c>
      <c r="C92" s="18"/>
      <c r="D92" s="18"/>
      <c r="E92" s="30" t="s">
        <v>81</v>
      </c>
      <c r="F92" s="30"/>
      <c r="G92" s="30"/>
      <c r="H92" s="30"/>
      <c r="I92" s="30"/>
      <c r="J92" s="30"/>
      <c r="K92" s="30"/>
      <c r="L92" s="30"/>
      <c r="M92" s="30"/>
      <c r="N92" s="30"/>
      <c r="O92" s="30"/>
      <c r="P92" s="20" t="str">
        <f ca="1">IF(R92-$B$1&lt;0,"Oui","Non")</f>
        <v>Oui</v>
      </c>
      <c r="Q92" s="20"/>
      <c r="R92" s="21">
        <v>38765</v>
      </c>
      <c r="S92" s="20"/>
    </row>
    <row r="93" spans="1:19" ht="15" customHeight="1">
      <c r="A93" s="31"/>
      <c r="B93" s="18"/>
      <c r="C93" s="18"/>
      <c r="D93" s="18"/>
      <c r="E93" s="30"/>
      <c r="F93" s="30"/>
      <c r="G93" s="30"/>
      <c r="H93" s="30"/>
      <c r="I93" s="30"/>
      <c r="J93" s="30"/>
      <c r="K93" s="30"/>
      <c r="L93" s="30"/>
      <c r="M93" s="30"/>
      <c r="N93" s="30"/>
      <c r="O93" s="30"/>
      <c r="P93" s="20"/>
      <c r="Q93" s="20"/>
      <c r="R93" s="20"/>
      <c r="S93" s="20"/>
    </row>
    <row r="94" spans="1:19" ht="15" customHeight="1">
      <c r="A94" s="31"/>
      <c r="B94" s="18" t="s">
        <v>82</v>
      </c>
      <c r="C94" s="18"/>
      <c r="D94" s="18"/>
      <c r="E94" s="30" t="s">
        <v>83</v>
      </c>
      <c r="F94" s="30"/>
      <c r="G94" s="30"/>
      <c r="H94" s="30"/>
      <c r="I94" s="30"/>
      <c r="J94" s="30"/>
      <c r="K94" s="30"/>
      <c r="L94" s="30"/>
      <c r="M94" s="30"/>
      <c r="N94" s="30"/>
      <c r="O94" s="30"/>
      <c r="P94" s="20" t="str">
        <f ca="1">IF(R94-$B$1&lt;0,"Oui","Non")</f>
        <v>Oui</v>
      </c>
      <c r="Q94" s="20"/>
      <c r="R94" s="21">
        <v>38772</v>
      </c>
      <c r="S94" s="20"/>
    </row>
    <row r="95" spans="1:19" ht="15" customHeight="1">
      <c r="A95" s="31"/>
      <c r="B95" s="18"/>
      <c r="C95" s="18"/>
      <c r="D95" s="18"/>
      <c r="E95" s="30"/>
      <c r="F95" s="30"/>
      <c r="G95" s="30"/>
      <c r="H95" s="30"/>
      <c r="I95" s="30"/>
      <c r="J95" s="30"/>
      <c r="K95" s="30"/>
      <c r="L95" s="30"/>
      <c r="M95" s="30"/>
      <c r="N95" s="30"/>
      <c r="O95" s="30"/>
      <c r="P95" s="20"/>
      <c r="Q95" s="20"/>
      <c r="R95" s="20"/>
      <c r="S95" s="20"/>
    </row>
    <row r="96" spans="1:19" ht="15" customHeight="1">
      <c r="A96" s="31"/>
      <c r="B96" s="18" t="s">
        <v>84</v>
      </c>
      <c r="C96" s="18"/>
      <c r="D96" s="18"/>
      <c r="E96" s="30" t="s">
        <v>85</v>
      </c>
      <c r="F96" s="30"/>
      <c r="G96" s="30"/>
      <c r="H96" s="30"/>
      <c r="I96" s="30"/>
      <c r="J96" s="30"/>
      <c r="K96" s="30"/>
      <c r="L96" s="30"/>
      <c r="M96" s="30"/>
      <c r="N96" s="30"/>
      <c r="O96" s="30"/>
      <c r="P96" s="20" t="str">
        <f ca="1">IF(R96-$B$1&lt;0,"Oui","Non")</f>
        <v>Oui</v>
      </c>
      <c r="Q96" s="20"/>
      <c r="R96" s="21">
        <v>38778</v>
      </c>
      <c r="S96" s="20"/>
    </row>
    <row r="97" spans="1:19" ht="15" customHeight="1">
      <c r="A97" s="31"/>
      <c r="B97" s="18"/>
      <c r="C97" s="18"/>
      <c r="D97" s="18"/>
      <c r="E97" s="30"/>
      <c r="F97" s="30"/>
      <c r="G97" s="30"/>
      <c r="H97" s="30"/>
      <c r="I97" s="30"/>
      <c r="J97" s="30"/>
      <c r="K97" s="30"/>
      <c r="L97" s="30"/>
      <c r="M97" s="30"/>
      <c r="N97" s="30"/>
      <c r="O97" s="30"/>
      <c r="P97" s="20"/>
      <c r="Q97" s="20"/>
      <c r="R97" s="20"/>
      <c r="S97" s="20"/>
    </row>
    <row r="98" spans="1:19" ht="15" customHeight="1">
      <c r="A98" s="31"/>
      <c r="B98" s="18" t="s">
        <v>86</v>
      </c>
      <c r="C98" s="18"/>
      <c r="D98" s="18"/>
      <c r="E98" s="30" t="s">
        <v>87</v>
      </c>
      <c r="F98" s="30"/>
      <c r="G98" s="30"/>
      <c r="H98" s="30"/>
      <c r="I98" s="30"/>
      <c r="J98" s="30"/>
      <c r="K98" s="30"/>
      <c r="L98" s="30"/>
      <c r="M98" s="30"/>
      <c r="N98" s="30"/>
      <c r="O98" s="30"/>
      <c r="P98" s="20" t="str">
        <f ca="1">IF(R98-$B$1&lt;0,"Oui","Non")</f>
        <v>Oui</v>
      </c>
      <c r="Q98" s="20"/>
      <c r="R98" s="21">
        <v>38785</v>
      </c>
      <c r="S98" s="20"/>
    </row>
    <row r="99" spans="1:19" ht="15" customHeight="1">
      <c r="A99" s="31"/>
      <c r="B99" s="18"/>
      <c r="C99" s="18"/>
      <c r="D99" s="18"/>
      <c r="E99" s="30"/>
      <c r="F99" s="30"/>
      <c r="G99" s="30"/>
      <c r="H99" s="30"/>
      <c r="I99" s="30"/>
      <c r="J99" s="30"/>
      <c r="K99" s="30"/>
      <c r="L99" s="30"/>
      <c r="M99" s="30"/>
      <c r="N99" s="30"/>
      <c r="O99" s="30"/>
      <c r="P99" s="20"/>
      <c r="Q99" s="20"/>
      <c r="R99" s="20"/>
      <c r="S99" s="20"/>
    </row>
    <row r="100" spans="1:19" ht="15" customHeight="1">
      <c r="A100" s="31"/>
      <c r="B100" s="18" t="s">
        <v>88</v>
      </c>
      <c r="C100" s="18"/>
      <c r="D100" s="18"/>
      <c r="E100" s="30" t="s">
        <v>89</v>
      </c>
      <c r="F100" s="30"/>
      <c r="G100" s="30"/>
      <c r="H100" s="30"/>
      <c r="I100" s="30"/>
      <c r="J100" s="30"/>
      <c r="K100" s="30"/>
      <c r="L100" s="30"/>
      <c r="M100" s="30"/>
      <c r="N100" s="30"/>
      <c r="O100" s="30"/>
      <c r="P100" s="20" t="str">
        <f ca="1">IF(R100-$B$1&lt;0,"Oui","Non")</f>
        <v>Oui</v>
      </c>
      <c r="Q100" s="20"/>
      <c r="R100" s="21">
        <v>38785</v>
      </c>
      <c r="S100" s="20"/>
    </row>
    <row r="101" spans="1:19" ht="15" customHeight="1">
      <c r="A101" s="31"/>
      <c r="B101" s="18"/>
      <c r="C101" s="18"/>
      <c r="D101" s="18"/>
      <c r="E101" s="30"/>
      <c r="F101" s="30"/>
      <c r="G101" s="30"/>
      <c r="H101" s="30"/>
      <c r="I101" s="30"/>
      <c r="J101" s="30"/>
      <c r="K101" s="30"/>
      <c r="L101" s="30"/>
      <c r="M101" s="30"/>
      <c r="N101" s="30"/>
      <c r="O101" s="30"/>
      <c r="P101" s="20"/>
      <c r="Q101" s="20"/>
      <c r="R101" s="20"/>
      <c r="S101" s="20"/>
    </row>
    <row r="102" spans="1:19" ht="15" customHeight="1">
      <c r="A102" s="31"/>
      <c r="B102" s="22" t="s">
        <v>11</v>
      </c>
      <c r="C102" s="22"/>
      <c r="D102" s="22"/>
      <c r="E102" s="23"/>
      <c r="F102" s="23"/>
      <c r="G102" s="23"/>
      <c r="H102" s="23"/>
      <c r="I102" s="23"/>
      <c r="J102" s="23"/>
      <c r="K102" s="23"/>
      <c r="L102" s="23"/>
      <c r="M102" s="23"/>
      <c r="N102" s="23"/>
      <c r="O102" s="23"/>
      <c r="P102" s="24">
        <f ca="1">COUNTIF(P62:Q101,"Oui")</f>
        <v>20</v>
      </c>
      <c r="Q102" s="24"/>
      <c r="R102" s="25">
        <f>MIN(R76:S101)</f>
        <v>38604</v>
      </c>
      <c r="S102" s="26"/>
    </row>
    <row r="103" spans="1:19" ht="15" customHeight="1">
      <c r="A103" s="31"/>
      <c r="B103" s="22"/>
      <c r="C103" s="22"/>
      <c r="D103" s="22"/>
      <c r="E103" s="23"/>
      <c r="F103" s="23"/>
      <c r="G103" s="23"/>
      <c r="H103" s="23"/>
      <c r="I103" s="23"/>
      <c r="J103" s="23"/>
      <c r="K103" s="23"/>
      <c r="L103" s="23"/>
      <c r="M103" s="23"/>
      <c r="N103" s="23"/>
      <c r="O103" s="23"/>
      <c r="P103" s="24"/>
      <c r="Q103" s="24"/>
      <c r="R103" s="25">
        <f>MAX(R77:S102)</f>
        <v>38785</v>
      </c>
      <c r="S103" s="26"/>
    </row>
    <row r="106" spans="1:19" ht="15" customHeight="1">
      <c r="A106" s="31"/>
      <c r="B106" s="37" t="s">
        <v>3</v>
      </c>
      <c r="C106" s="37"/>
      <c r="D106" s="37"/>
      <c r="E106" s="37"/>
      <c r="F106" s="37"/>
      <c r="G106" s="37"/>
      <c r="H106" s="37"/>
      <c r="I106" s="37"/>
      <c r="J106" s="37"/>
      <c r="K106" s="37"/>
      <c r="L106" s="37"/>
      <c r="M106" s="37"/>
      <c r="N106" s="37"/>
      <c r="O106" s="37"/>
    </row>
    <row r="107" spans="1:19" ht="15" customHeight="1">
      <c r="A107" s="31"/>
      <c r="B107" s="37"/>
      <c r="C107" s="37"/>
      <c r="D107" s="37"/>
      <c r="E107" s="37"/>
      <c r="F107" s="37"/>
      <c r="G107" s="37"/>
      <c r="H107" s="37"/>
      <c r="I107" s="37"/>
      <c r="J107" s="37"/>
      <c r="K107" s="37"/>
      <c r="L107" s="37"/>
      <c r="M107" s="37"/>
      <c r="N107" s="37"/>
      <c r="O107" s="37"/>
    </row>
    <row r="108" spans="1:19" ht="15" customHeight="1">
      <c r="A108" s="31"/>
      <c r="B108" s="18" t="s">
        <v>90</v>
      </c>
      <c r="C108" s="18"/>
      <c r="D108" s="18"/>
      <c r="E108" s="30" t="s">
        <v>91</v>
      </c>
      <c r="F108" s="30"/>
      <c r="G108" s="30"/>
      <c r="H108" s="30"/>
      <c r="I108" s="30"/>
      <c r="J108" s="30"/>
      <c r="K108" s="30"/>
      <c r="L108" s="30"/>
      <c r="M108" s="30"/>
      <c r="N108" s="30"/>
      <c r="O108" s="30"/>
      <c r="P108" s="20" t="str">
        <f ca="1">IF(R108-$B$1&lt;0,"Oui","Non")</f>
        <v>Oui</v>
      </c>
      <c r="Q108" s="20"/>
      <c r="R108" s="21">
        <v>38996</v>
      </c>
      <c r="S108" s="20"/>
    </row>
    <row r="109" spans="1:19" ht="15" customHeight="1">
      <c r="A109" s="31"/>
      <c r="B109" s="18"/>
      <c r="C109" s="18"/>
      <c r="D109" s="18"/>
      <c r="E109" s="30"/>
      <c r="F109" s="30"/>
      <c r="G109" s="30"/>
      <c r="H109" s="30"/>
      <c r="I109" s="30"/>
      <c r="J109" s="30"/>
      <c r="K109" s="30"/>
      <c r="L109" s="30"/>
      <c r="M109" s="30"/>
      <c r="N109" s="30"/>
      <c r="O109" s="30"/>
      <c r="P109" s="20"/>
      <c r="Q109" s="20"/>
      <c r="R109" s="20"/>
      <c r="S109" s="20"/>
    </row>
    <row r="110" spans="1:19" ht="15" customHeight="1">
      <c r="A110" s="31"/>
      <c r="B110" s="18" t="s">
        <v>92</v>
      </c>
      <c r="C110" s="18"/>
      <c r="D110" s="18"/>
      <c r="E110" s="30" t="s">
        <v>93</v>
      </c>
      <c r="F110" s="30"/>
      <c r="G110" s="30"/>
      <c r="H110" s="30"/>
      <c r="I110" s="30"/>
      <c r="J110" s="30"/>
      <c r="K110" s="30"/>
      <c r="L110" s="30"/>
      <c r="M110" s="30"/>
      <c r="N110" s="30"/>
      <c r="O110" s="30"/>
      <c r="P110" s="20" t="str">
        <f ca="1">IF(R110-$B$1&lt;0,"Oui","Non")</f>
        <v>Oui</v>
      </c>
      <c r="Q110" s="20"/>
      <c r="R110" s="21">
        <v>38996</v>
      </c>
      <c r="S110" s="20"/>
    </row>
    <row r="111" spans="1:19" ht="15" customHeight="1">
      <c r="A111" s="31"/>
      <c r="B111" s="18"/>
      <c r="C111" s="18"/>
      <c r="D111" s="18"/>
      <c r="E111" s="30"/>
      <c r="F111" s="30"/>
      <c r="G111" s="30"/>
      <c r="H111" s="30"/>
      <c r="I111" s="30"/>
      <c r="J111" s="30"/>
      <c r="K111" s="30"/>
      <c r="L111" s="30"/>
      <c r="M111" s="30"/>
      <c r="N111" s="30"/>
      <c r="O111" s="30"/>
      <c r="P111" s="20"/>
      <c r="Q111" s="20"/>
      <c r="R111" s="20"/>
      <c r="S111" s="20"/>
    </row>
    <row r="112" spans="1:19" ht="15" customHeight="1">
      <c r="A112" s="31"/>
      <c r="B112" s="18" t="s">
        <v>94</v>
      </c>
      <c r="C112" s="18"/>
      <c r="D112" s="18"/>
      <c r="E112" s="30" t="s">
        <v>95</v>
      </c>
      <c r="F112" s="30"/>
      <c r="G112" s="30"/>
      <c r="H112" s="30"/>
      <c r="I112" s="30"/>
      <c r="J112" s="30"/>
      <c r="K112" s="30"/>
      <c r="L112" s="30"/>
      <c r="M112" s="30"/>
      <c r="N112" s="30"/>
      <c r="O112" s="30"/>
      <c r="P112" s="20" t="str">
        <f ca="1">IF(R112-$B$1&lt;0,"Oui","Non")</f>
        <v>Oui</v>
      </c>
      <c r="Q112" s="20"/>
      <c r="R112" s="21">
        <v>39003</v>
      </c>
      <c r="S112" s="20"/>
    </row>
    <row r="113" spans="1:19" ht="15" customHeight="1">
      <c r="A113" s="31"/>
      <c r="B113" s="18"/>
      <c r="C113" s="18"/>
      <c r="D113" s="18"/>
      <c r="E113" s="30"/>
      <c r="F113" s="30"/>
      <c r="G113" s="30"/>
      <c r="H113" s="30"/>
      <c r="I113" s="30"/>
      <c r="J113" s="30"/>
      <c r="K113" s="30"/>
      <c r="L113" s="30"/>
      <c r="M113" s="30"/>
      <c r="N113" s="30"/>
      <c r="O113" s="30"/>
      <c r="P113" s="20"/>
      <c r="Q113" s="20"/>
      <c r="R113" s="20"/>
      <c r="S113" s="20"/>
    </row>
    <row r="114" spans="1:19" ht="15" customHeight="1">
      <c r="A114" s="31"/>
      <c r="B114" s="18" t="s">
        <v>96</v>
      </c>
      <c r="C114" s="18"/>
      <c r="D114" s="18"/>
      <c r="E114" s="30" t="s">
        <v>97</v>
      </c>
      <c r="F114" s="30"/>
      <c r="G114" s="30"/>
      <c r="H114" s="30"/>
      <c r="I114" s="30"/>
      <c r="J114" s="30"/>
      <c r="K114" s="30"/>
      <c r="L114" s="30"/>
      <c r="M114" s="30"/>
      <c r="N114" s="30"/>
      <c r="O114" s="30"/>
      <c r="P114" s="20" t="str">
        <f ca="1">IF(R114-$B$1&lt;0,"Oui","Non")</f>
        <v>Oui</v>
      </c>
      <c r="Q114" s="20"/>
      <c r="R114" s="21">
        <v>39010</v>
      </c>
      <c r="S114" s="20"/>
    </row>
    <row r="115" spans="1:19" ht="15" customHeight="1">
      <c r="A115" s="31"/>
      <c r="B115" s="18"/>
      <c r="C115" s="18"/>
      <c r="D115" s="18"/>
      <c r="E115" s="30"/>
      <c r="F115" s="30"/>
      <c r="G115" s="30"/>
      <c r="H115" s="30"/>
      <c r="I115" s="30"/>
      <c r="J115" s="30"/>
      <c r="K115" s="30"/>
      <c r="L115" s="30"/>
      <c r="M115" s="30"/>
      <c r="N115" s="30"/>
      <c r="O115" s="30"/>
      <c r="P115" s="20"/>
      <c r="Q115" s="20"/>
      <c r="R115" s="20"/>
      <c r="S115" s="20"/>
    </row>
    <row r="116" spans="1:19" ht="15" customHeight="1">
      <c r="A116" s="31"/>
      <c r="B116" s="18" t="s">
        <v>98</v>
      </c>
      <c r="C116" s="18"/>
      <c r="D116" s="18"/>
      <c r="E116" s="30" t="s">
        <v>99</v>
      </c>
      <c r="F116" s="30"/>
      <c r="G116" s="30"/>
      <c r="H116" s="30"/>
      <c r="I116" s="30"/>
      <c r="J116" s="30"/>
      <c r="K116" s="30"/>
      <c r="L116" s="30"/>
      <c r="M116" s="30"/>
      <c r="N116" s="30"/>
      <c r="O116" s="30"/>
      <c r="P116" s="20" t="str">
        <f ca="1">IF(R116-$B$1&lt;0,"Oui","Non")</f>
        <v>Oui</v>
      </c>
      <c r="Q116" s="20"/>
      <c r="R116" s="21">
        <v>39017</v>
      </c>
      <c r="S116" s="20"/>
    </row>
    <row r="117" spans="1:19" ht="15" customHeight="1">
      <c r="A117" s="31"/>
      <c r="B117" s="18"/>
      <c r="C117" s="18"/>
      <c r="D117" s="18"/>
      <c r="E117" s="30"/>
      <c r="F117" s="30"/>
      <c r="G117" s="30"/>
      <c r="H117" s="30"/>
      <c r="I117" s="30"/>
      <c r="J117" s="30"/>
      <c r="K117" s="30"/>
      <c r="L117" s="30"/>
      <c r="M117" s="30"/>
      <c r="N117" s="30"/>
      <c r="O117" s="30"/>
      <c r="P117" s="20"/>
      <c r="Q117" s="20"/>
      <c r="R117" s="20"/>
      <c r="S117" s="20"/>
    </row>
    <row r="118" spans="1:19" ht="15" customHeight="1">
      <c r="A118" s="31"/>
      <c r="B118" s="18" t="s">
        <v>100</v>
      </c>
      <c r="C118" s="18"/>
      <c r="D118" s="18"/>
      <c r="E118" s="30" t="s">
        <v>101</v>
      </c>
      <c r="F118" s="30"/>
      <c r="G118" s="30"/>
      <c r="H118" s="30"/>
      <c r="I118" s="30"/>
      <c r="J118" s="30"/>
      <c r="K118" s="30"/>
      <c r="L118" s="30"/>
      <c r="M118" s="30"/>
      <c r="N118" s="30"/>
      <c r="O118" s="30"/>
      <c r="P118" s="20" t="str">
        <f ca="1">IF(R118-$B$1&lt;0,"Oui","Non")</f>
        <v>Oui</v>
      </c>
      <c r="Q118" s="20"/>
      <c r="R118" s="21">
        <v>39024</v>
      </c>
      <c r="S118" s="20"/>
    </row>
    <row r="119" spans="1:19" ht="15" customHeight="1">
      <c r="A119" s="31"/>
      <c r="B119" s="18"/>
      <c r="C119" s="18"/>
      <c r="D119" s="18"/>
      <c r="E119" s="30"/>
      <c r="F119" s="30"/>
      <c r="G119" s="30"/>
      <c r="H119" s="30"/>
      <c r="I119" s="30"/>
      <c r="J119" s="30"/>
      <c r="K119" s="30"/>
      <c r="L119" s="30"/>
      <c r="M119" s="30"/>
      <c r="N119" s="30"/>
      <c r="O119" s="30"/>
      <c r="P119" s="20"/>
      <c r="Q119" s="20"/>
      <c r="R119" s="20"/>
      <c r="S119" s="20"/>
    </row>
    <row r="120" spans="1:19" ht="15" customHeight="1">
      <c r="A120" s="31"/>
      <c r="B120" s="18" t="s">
        <v>102</v>
      </c>
      <c r="C120" s="18"/>
      <c r="D120" s="18"/>
      <c r="E120" s="30" t="s">
        <v>103</v>
      </c>
      <c r="F120" s="30"/>
      <c r="G120" s="30"/>
      <c r="H120" s="30"/>
      <c r="I120" s="30"/>
      <c r="J120" s="30"/>
      <c r="K120" s="30"/>
      <c r="L120" s="30"/>
      <c r="M120" s="30"/>
      <c r="N120" s="30"/>
      <c r="O120" s="30"/>
      <c r="P120" s="20" t="str">
        <f ca="1">IF(R120-$B$1&lt;0,"Oui","Non")</f>
        <v>Oui</v>
      </c>
      <c r="Q120" s="20"/>
      <c r="R120" s="21">
        <v>39031</v>
      </c>
      <c r="S120" s="20"/>
    </row>
    <row r="121" spans="1:19" ht="15" customHeight="1">
      <c r="A121" s="31"/>
      <c r="B121" s="18"/>
      <c r="C121" s="18"/>
      <c r="D121" s="18"/>
      <c r="E121" s="30"/>
      <c r="F121" s="30"/>
      <c r="G121" s="30"/>
      <c r="H121" s="30"/>
      <c r="I121" s="30"/>
      <c r="J121" s="30"/>
      <c r="K121" s="30"/>
      <c r="L121" s="30"/>
      <c r="M121" s="30"/>
      <c r="N121" s="30"/>
      <c r="O121" s="30"/>
      <c r="P121" s="20"/>
      <c r="Q121" s="20"/>
      <c r="R121" s="20"/>
      <c r="S121" s="20"/>
    </row>
    <row r="122" spans="1:19" ht="15" customHeight="1">
      <c r="A122" s="31"/>
      <c r="B122" s="18" t="s">
        <v>104</v>
      </c>
      <c r="C122" s="18"/>
      <c r="D122" s="18"/>
      <c r="E122" s="30" t="s">
        <v>105</v>
      </c>
      <c r="F122" s="30"/>
      <c r="G122" s="30"/>
      <c r="H122" s="30"/>
      <c r="I122" s="30"/>
      <c r="J122" s="30"/>
      <c r="K122" s="30"/>
      <c r="L122" s="30"/>
      <c r="M122" s="30"/>
      <c r="N122" s="30"/>
      <c r="O122" s="30"/>
      <c r="P122" s="20" t="str">
        <f ca="1">IF(R122-$B$1&lt;0,"Oui","Non")</f>
        <v>Oui</v>
      </c>
      <c r="Q122" s="20"/>
      <c r="R122" s="21">
        <v>39038</v>
      </c>
      <c r="S122" s="20"/>
    </row>
    <row r="123" spans="1:19" ht="15" customHeight="1">
      <c r="A123" s="31"/>
      <c r="B123" s="18"/>
      <c r="C123" s="18"/>
      <c r="D123" s="18"/>
      <c r="E123" s="30"/>
      <c r="F123" s="30"/>
      <c r="G123" s="30"/>
      <c r="H123" s="30"/>
      <c r="I123" s="30"/>
      <c r="J123" s="30"/>
      <c r="K123" s="30"/>
      <c r="L123" s="30"/>
      <c r="M123" s="30"/>
      <c r="N123" s="30"/>
      <c r="O123" s="30"/>
      <c r="P123" s="20"/>
      <c r="Q123" s="20"/>
      <c r="R123" s="20"/>
      <c r="S123" s="20"/>
    </row>
    <row r="124" spans="1:19" ht="15" customHeight="1">
      <c r="A124" s="31"/>
      <c r="B124" s="18" t="s">
        <v>106</v>
      </c>
      <c r="C124" s="18"/>
      <c r="D124" s="18"/>
      <c r="E124" s="30" t="s">
        <v>107</v>
      </c>
      <c r="F124" s="30"/>
      <c r="G124" s="30"/>
      <c r="H124" s="30"/>
      <c r="I124" s="30"/>
      <c r="J124" s="30"/>
      <c r="K124" s="30"/>
      <c r="L124" s="30"/>
      <c r="M124" s="30"/>
      <c r="N124" s="30"/>
      <c r="O124" s="30"/>
      <c r="P124" s="20" t="str">
        <f ca="1">IF(R124-$B$1&lt;0,"Oui","Non")</f>
        <v>Oui</v>
      </c>
      <c r="Q124" s="20"/>
      <c r="R124" s="21">
        <v>39052</v>
      </c>
      <c r="S124" s="20"/>
    </row>
    <row r="125" spans="1:19" ht="15" customHeight="1">
      <c r="A125" s="31"/>
      <c r="B125" s="18"/>
      <c r="C125" s="18"/>
      <c r="D125" s="18"/>
      <c r="E125" s="30"/>
      <c r="F125" s="30"/>
      <c r="G125" s="30"/>
      <c r="H125" s="30"/>
      <c r="I125" s="30"/>
      <c r="J125" s="30"/>
      <c r="K125" s="30"/>
      <c r="L125" s="30"/>
      <c r="M125" s="30"/>
      <c r="N125" s="30"/>
      <c r="O125" s="30"/>
      <c r="P125" s="20"/>
      <c r="Q125" s="20"/>
      <c r="R125" s="20"/>
      <c r="S125" s="20"/>
    </row>
    <row r="126" spans="1:19" ht="15" customHeight="1">
      <c r="A126" s="31"/>
      <c r="B126" s="18" t="s">
        <v>108</v>
      </c>
      <c r="C126" s="18"/>
      <c r="D126" s="18"/>
      <c r="E126" s="30" t="s">
        <v>109</v>
      </c>
      <c r="F126" s="30"/>
      <c r="G126" s="30"/>
      <c r="H126" s="30"/>
      <c r="I126" s="30"/>
      <c r="J126" s="30"/>
      <c r="K126" s="30"/>
      <c r="L126" s="30"/>
      <c r="M126" s="30"/>
      <c r="N126" s="30"/>
      <c r="O126" s="30"/>
      <c r="P126" s="20" t="str">
        <f ca="1">IF(R126-$B$1&lt;0,"Oui","Non")</f>
        <v>Oui</v>
      </c>
      <c r="Q126" s="20"/>
      <c r="R126" s="33">
        <v>39059</v>
      </c>
      <c r="S126" s="34"/>
    </row>
    <row r="127" spans="1:19" ht="15" customHeight="1">
      <c r="A127" s="31"/>
      <c r="B127" s="18"/>
      <c r="C127" s="18"/>
      <c r="D127" s="18"/>
      <c r="E127" s="30"/>
      <c r="F127" s="30"/>
      <c r="G127" s="30"/>
      <c r="H127" s="30"/>
      <c r="I127" s="30"/>
      <c r="J127" s="30"/>
      <c r="K127" s="30"/>
      <c r="L127" s="30"/>
      <c r="M127" s="30"/>
      <c r="N127" s="30"/>
      <c r="O127" s="30"/>
      <c r="P127" s="20"/>
      <c r="Q127" s="20"/>
      <c r="R127" s="35"/>
      <c r="S127" s="36"/>
    </row>
    <row r="128" spans="1:19" ht="15" customHeight="1">
      <c r="A128" s="31"/>
      <c r="B128" s="18" t="s">
        <v>110</v>
      </c>
      <c r="C128" s="18"/>
      <c r="D128" s="18"/>
      <c r="E128" s="30" t="s">
        <v>111</v>
      </c>
      <c r="F128" s="30"/>
      <c r="G128" s="30"/>
      <c r="H128" s="30"/>
      <c r="I128" s="30"/>
      <c r="J128" s="30"/>
      <c r="K128" s="30"/>
      <c r="L128" s="30"/>
      <c r="M128" s="30"/>
      <c r="N128" s="30"/>
      <c r="O128" s="30"/>
      <c r="P128" s="20" t="str">
        <f ca="1">IF(R128-$B$1&lt;0,"Oui","Non")</f>
        <v>Oui</v>
      </c>
      <c r="Q128" s="20"/>
      <c r="R128" s="33">
        <v>39066</v>
      </c>
      <c r="S128" s="34"/>
    </row>
    <row r="129" spans="1:19" ht="15" customHeight="1">
      <c r="A129" s="31"/>
      <c r="B129" s="18"/>
      <c r="C129" s="18"/>
      <c r="D129" s="18"/>
      <c r="E129" s="30"/>
      <c r="F129" s="30"/>
      <c r="G129" s="30"/>
      <c r="H129" s="30"/>
      <c r="I129" s="30"/>
      <c r="J129" s="30"/>
      <c r="K129" s="30"/>
      <c r="L129" s="30"/>
      <c r="M129" s="30"/>
      <c r="N129" s="30"/>
      <c r="O129" s="30"/>
      <c r="P129" s="20"/>
      <c r="Q129" s="20"/>
      <c r="R129" s="35"/>
      <c r="S129" s="36"/>
    </row>
    <row r="130" spans="1:19" ht="15" customHeight="1">
      <c r="A130" s="31"/>
      <c r="B130" s="18" t="s">
        <v>112</v>
      </c>
      <c r="C130" s="18"/>
      <c r="D130" s="18"/>
      <c r="E130" s="30" t="s">
        <v>113</v>
      </c>
      <c r="F130" s="30"/>
      <c r="G130" s="30"/>
      <c r="H130" s="30"/>
      <c r="I130" s="30"/>
      <c r="J130" s="30"/>
      <c r="K130" s="30"/>
      <c r="L130" s="30"/>
      <c r="M130" s="30"/>
      <c r="N130" s="30"/>
      <c r="O130" s="30"/>
      <c r="P130" s="20" t="str">
        <f ca="1">IF(R130-$B$1&lt;0,"Oui","Non")</f>
        <v>Oui</v>
      </c>
      <c r="Q130" s="20"/>
      <c r="R130" s="21">
        <v>39103</v>
      </c>
      <c r="S130" s="20"/>
    </row>
    <row r="131" spans="1:19" ht="15" customHeight="1">
      <c r="A131" s="31"/>
      <c r="B131" s="18"/>
      <c r="C131" s="18"/>
      <c r="D131" s="18"/>
      <c r="E131" s="30"/>
      <c r="F131" s="30"/>
      <c r="G131" s="30"/>
      <c r="H131" s="30"/>
      <c r="I131" s="30"/>
      <c r="J131" s="30"/>
      <c r="K131" s="30"/>
      <c r="L131" s="30"/>
      <c r="M131" s="30"/>
      <c r="N131" s="30"/>
      <c r="O131" s="30"/>
      <c r="P131" s="20"/>
      <c r="Q131" s="20"/>
      <c r="R131" s="20"/>
      <c r="S131" s="20"/>
    </row>
    <row r="132" spans="1:19" ht="15" customHeight="1">
      <c r="A132" s="31"/>
      <c r="B132" s="18" t="s">
        <v>114</v>
      </c>
      <c r="C132" s="18"/>
      <c r="D132" s="18"/>
      <c r="E132" s="30" t="s">
        <v>115</v>
      </c>
      <c r="F132" s="30"/>
      <c r="G132" s="30"/>
      <c r="H132" s="30"/>
      <c r="I132" s="30"/>
      <c r="J132" s="30"/>
      <c r="K132" s="30"/>
      <c r="L132" s="30"/>
      <c r="M132" s="30"/>
      <c r="N132" s="30"/>
      <c r="O132" s="30"/>
      <c r="P132" s="20" t="str">
        <f ca="1">IF(R132-$B$1&lt;0,"Oui","Non")</f>
        <v>Oui</v>
      </c>
      <c r="Q132" s="20"/>
      <c r="R132" s="21">
        <v>39110</v>
      </c>
      <c r="S132" s="20"/>
    </row>
    <row r="133" spans="1:19" ht="15" customHeight="1">
      <c r="A133" s="31"/>
      <c r="B133" s="18"/>
      <c r="C133" s="18"/>
      <c r="D133" s="18"/>
      <c r="E133" s="30"/>
      <c r="F133" s="30"/>
      <c r="G133" s="30"/>
      <c r="H133" s="30"/>
      <c r="I133" s="30"/>
      <c r="J133" s="30"/>
      <c r="K133" s="30"/>
      <c r="L133" s="30"/>
      <c r="M133" s="30"/>
      <c r="N133" s="30"/>
      <c r="O133" s="30"/>
      <c r="P133" s="20"/>
      <c r="Q133" s="20"/>
      <c r="R133" s="20"/>
      <c r="S133" s="20"/>
    </row>
    <row r="134" spans="1:19" ht="15" customHeight="1">
      <c r="A134" s="31"/>
      <c r="B134" s="18" t="s">
        <v>116</v>
      </c>
      <c r="C134" s="18"/>
      <c r="D134" s="18"/>
      <c r="E134" s="30" t="s">
        <v>117</v>
      </c>
      <c r="F134" s="30"/>
      <c r="G134" s="30"/>
      <c r="H134" s="30"/>
      <c r="I134" s="30"/>
      <c r="J134" s="30"/>
      <c r="K134" s="30"/>
      <c r="L134" s="30"/>
      <c r="M134" s="30"/>
      <c r="N134" s="30"/>
      <c r="O134" s="30"/>
      <c r="P134" s="20" t="str">
        <f ca="1">IF(R134-$B$1&lt;0,"Oui","Non")</f>
        <v>Oui</v>
      </c>
      <c r="Q134" s="20"/>
      <c r="R134" s="21">
        <v>39124</v>
      </c>
      <c r="S134" s="20"/>
    </row>
    <row r="135" spans="1:19" ht="15" customHeight="1">
      <c r="A135" s="31"/>
      <c r="B135" s="18"/>
      <c r="C135" s="18"/>
      <c r="D135" s="18"/>
      <c r="E135" s="30"/>
      <c r="F135" s="30"/>
      <c r="G135" s="30"/>
      <c r="H135" s="30"/>
      <c r="I135" s="30"/>
      <c r="J135" s="30"/>
      <c r="K135" s="30"/>
      <c r="L135" s="30"/>
      <c r="M135" s="30"/>
      <c r="N135" s="30"/>
      <c r="O135" s="30"/>
      <c r="P135" s="20"/>
      <c r="Q135" s="20"/>
      <c r="R135" s="20"/>
      <c r="S135" s="20"/>
    </row>
    <row r="136" spans="1:19" ht="15" customHeight="1">
      <c r="A136" s="31"/>
      <c r="B136" s="18" t="s">
        <v>118</v>
      </c>
      <c r="C136" s="18"/>
      <c r="D136" s="18"/>
      <c r="E136" s="30" t="s">
        <v>119</v>
      </c>
      <c r="F136" s="30"/>
      <c r="G136" s="30"/>
      <c r="H136" s="30"/>
      <c r="I136" s="30"/>
      <c r="J136" s="30"/>
      <c r="K136" s="30"/>
      <c r="L136" s="30"/>
      <c r="M136" s="30"/>
      <c r="N136" s="30"/>
      <c r="O136" s="30"/>
      <c r="P136" s="20" t="str">
        <f ca="1">IF(R136-$B$1&lt;0,"Oui","Non")</f>
        <v>Oui</v>
      </c>
      <c r="Q136" s="20"/>
      <c r="R136" s="21">
        <v>39131</v>
      </c>
      <c r="S136" s="20"/>
    </row>
    <row r="137" spans="1:19" ht="15" customHeight="1">
      <c r="A137" s="31"/>
      <c r="B137" s="18"/>
      <c r="C137" s="18"/>
      <c r="D137" s="18"/>
      <c r="E137" s="30"/>
      <c r="F137" s="30"/>
      <c r="G137" s="30"/>
      <c r="H137" s="30"/>
      <c r="I137" s="30"/>
      <c r="J137" s="30"/>
      <c r="K137" s="30"/>
      <c r="L137" s="30"/>
      <c r="M137" s="30"/>
      <c r="N137" s="30"/>
      <c r="O137" s="30"/>
      <c r="P137" s="20"/>
      <c r="Q137" s="20"/>
      <c r="R137" s="20"/>
      <c r="S137" s="20"/>
    </row>
    <row r="138" spans="1:19" ht="15" customHeight="1">
      <c r="A138" s="31"/>
      <c r="B138" s="18" t="s">
        <v>120</v>
      </c>
      <c r="C138" s="18"/>
      <c r="D138" s="18"/>
      <c r="E138" s="30" t="s">
        <v>121</v>
      </c>
      <c r="F138" s="30"/>
      <c r="G138" s="30"/>
      <c r="H138" s="30"/>
      <c r="I138" s="30"/>
      <c r="J138" s="30"/>
      <c r="K138" s="30"/>
      <c r="L138" s="30"/>
      <c r="M138" s="30"/>
      <c r="N138" s="30"/>
      <c r="O138" s="30"/>
      <c r="P138" s="20" t="str">
        <f ca="1">IF(R138-$B$1&lt;0,"Oui","Non")</f>
        <v>Oui</v>
      </c>
      <c r="Q138" s="20"/>
      <c r="R138" s="21">
        <v>39138</v>
      </c>
      <c r="S138" s="20"/>
    </row>
    <row r="139" spans="1:19" ht="15" customHeight="1">
      <c r="A139" s="31"/>
      <c r="B139" s="18"/>
      <c r="C139" s="18"/>
      <c r="D139" s="18"/>
      <c r="E139" s="30"/>
      <c r="F139" s="30"/>
      <c r="G139" s="30"/>
      <c r="H139" s="30"/>
      <c r="I139" s="30"/>
      <c r="J139" s="30"/>
      <c r="K139" s="30"/>
      <c r="L139" s="30"/>
      <c r="M139" s="30"/>
      <c r="N139" s="30"/>
      <c r="O139" s="30"/>
      <c r="P139" s="20"/>
      <c r="Q139" s="20"/>
      <c r="R139" s="20"/>
      <c r="S139" s="20"/>
    </row>
    <row r="140" spans="1:19" ht="15" customHeight="1">
      <c r="A140" s="31"/>
      <c r="B140" s="18" t="s">
        <v>122</v>
      </c>
      <c r="C140" s="18"/>
      <c r="D140" s="18"/>
      <c r="E140" s="30" t="s">
        <v>123</v>
      </c>
      <c r="F140" s="30"/>
      <c r="G140" s="30"/>
      <c r="H140" s="30"/>
      <c r="I140" s="30"/>
      <c r="J140" s="30"/>
      <c r="K140" s="30"/>
      <c r="L140" s="30"/>
      <c r="M140" s="30"/>
      <c r="N140" s="30"/>
      <c r="O140" s="30"/>
      <c r="P140" s="20" t="str">
        <f ca="1">IF(R140-$B$1&lt;0,"Oui","Non")</f>
        <v>Oui</v>
      </c>
      <c r="Q140" s="20"/>
      <c r="R140" s="21">
        <v>39145</v>
      </c>
      <c r="S140" s="20"/>
    </row>
    <row r="141" spans="1:19" ht="15" customHeight="1">
      <c r="A141" s="31"/>
      <c r="B141" s="18"/>
      <c r="C141" s="18"/>
      <c r="D141" s="18"/>
      <c r="E141" s="30"/>
      <c r="F141" s="30"/>
      <c r="G141" s="30"/>
      <c r="H141" s="30"/>
      <c r="I141" s="30"/>
      <c r="J141" s="30"/>
      <c r="K141" s="30"/>
      <c r="L141" s="30"/>
      <c r="M141" s="30"/>
      <c r="N141" s="30"/>
      <c r="O141" s="30"/>
      <c r="P141" s="20"/>
      <c r="Q141" s="20"/>
      <c r="R141" s="20"/>
      <c r="S141" s="20"/>
    </row>
    <row r="142" spans="1:19" ht="15" customHeight="1">
      <c r="A142" s="31"/>
      <c r="B142" s="18" t="s">
        <v>124</v>
      </c>
      <c r="C142" s="18"/>
      <c r="D142" s="18"/>
      <c r="E142" s="30" t="s">
        <v>125</v>
      </c>
      <c r="F142" s="30"/>
      <c r="G142" s="30"/>
      <c r="H142" s="30"/>
      <c r="I142" s="30"/>
      <c r="J142" s="30"/>
      <c r="K142" s="30"/>
      <c r="L142" s="30"/>
      <c r="M142" s="30"/>
      <c r="N142" s="30"/>
      <c r="O142" s="30"/>
      <c r="P142" s="20" t="str">
        <f ca="1">IF(R142-$B$1&lt;0,"Oui","Non")</f>
        <v>Oui</v>
      </c>
      <c r="Q142" s="20"/>
      <c r="R142" s="21">
        <v>39152</v>
      </c>
      <c r="S142" s="20"/>
    </row>
    <row r="143" spans="1:19" ht="15" customHeight="1">
      <c r="A143" s="31"/>
      <c r="B143" s="18"/>
      <c r="C143" s="18"/>
      <c r="D143" s="18"/>
      <c r="E143" s="30"/>
      <c r="F143" s="30"/>
      <c r="G143" s="30"/>
      <c r="H143" s="30"/>
      <c r="I143" s="30"/>
      <c r="J143" s="30"/>
      <c r="K143" s="30"/>
      <c r="L143" s="30"/>
      <c r="M143" s="30"/>
      <c r="N143" s="30"/>
      <c r="O143" s="30"/>
      <c r="P143" s="20"/>
      <c r="Q143" s="20"/>
      <c r="R143" s="20"/>
      <c r="S143" s="20"/>
    </row>
    <row r="144" spans="1:19" ht="15" customHeight="1">
      <c r="A144" s="31"/>
      <c r="B144" s="18" t="s">
        <v>126</v>
      </c>
      <c r="C144" s="18"/>
      <c r="D144" s="18"/>
      <c r="E144" s="30" t="s">
        <v>127</v>
      </c>
      <c r="F144" s="30"/>
      <c r="G144" s="30"/>
      <c r="H144" s="30"/>
      <c r="I144" s="30"/>
      <c r="J144" s="30"/>
      <c r="K144" s="30"/>
      <c r="L144" s="30"/>
      <c r="M144" s="30"/>
      <c r="N144" s="30"/>
      <c r="O144" s="30"/>
      <c r="P144" s="20" t="str">
        <f ca="1">IF(R144-$B$1&lt;0,"Oui","Non")</f>
        <v>Oui</v>
      </c>
      <c r="Q144" s="20"/>
      <c r="R144" s="21">
        <v>39159</v>
      </c>
      <c r="S144" s="20"/>
    </row>
    <row r="145" spans="1:19" ht="15" customHeight="1">
      <c r="A145" s="31"/>
      <c r="B145" s="18"/>
      <c r="C145" s="18"/>
      <c r="D145" s="18"/>
      <c r="E145" s="30"/>
      <c r="F145" s="30"/>
      <c r="G145" s="30"/>
      <c r="H145" s="30"/>
      <c r="I145" s="30"/>
      <c r="J145" s="30"/>
      <c r="K145" s="30"/>
      <c r="L145" s="30"/>
      <c r="M145" s="30"/>
      <c r="N145" s="30"/>
      <c r="O145" s="30"/>
      <c r="P145" s="20"/>
      <c r="Q145" s="20"/>
      <c r="R145" s="20"/>
      <c r="S145" s="20"/>
    </row>
    <row r="146" spans="1:19" ht="15" customHeight="1">
      <c r="A146" s="31"/>
      <c r="B146" s="18" t="s">
        <v>128</v>
      </c>
      <c r="C146" s="18"/>
      <c r="D146" s="18"/>
      <c r="E146" s="30" t="s">
        <v>129</v>
      </c>
      <c r="F146" s="30"/>
      <c r="G146" s="30"/>
      <c r="H146" s="30"/>
      <c r="I146" s="30"/>
      <c r="J146" s="30"/>
      <c r="K146" s="30"/>
      <c r="L146" s="30"/>
      <c r="M146" s="30"/>
      <c r="N146" s="30"/>
      <c r="O146" s="30"/>
      <c r="P146" s="20" t="str">
        <f ca="1">IF(R146-$B$1&lt;0,"Oui","Non")</f>
        <v>Oui</v>
      </c>
      <c r="Q146" s="20"/>
      <c r="R146" s="21">
        <v>39166</v>
      </c>
      <c r="S146" s="20"/>
    </row>
    <row r="147" spans="1:19" ht="15" customHeight="1">
      <c r="A147" s="31"/>
      <c r="B147" s="18"/>
      <c r="C147" s="18"/>
      <c r="D147" s="18"/>
      <c r="E147" s="30"/>
      <c r="F147" s="30"/>
      <c r="G147" s="30"/>
      <c r="H147" s="30"/>
      <c r="I147" s="30"/>
      <c r="J147" s="30"/>
      <c r="K147" s="30"/>
      <c r="L147" s="30"/>
      <c r="M147" s="30"/>
      <c r="N147" s="30"/>
      <c r="O147" s="30"/>
      <c r="P147" s="20"/>
      <c r="Q147" s="20"/>
      <c r="R147" s="20"/>
      <c r="S147" s="20"/>
    </row>
    <row r="148" spans="1:19" ht="15" customHeight="1">
      <c r="A148" s="31"/>
      <c r="B148" s="22" t="s">
        <v>11</v>
      </c>
      <c r="C148" s="22"/>
      <c r="D148" s="22"/>
      <c r="E148" s="23"/>
      <c r="F148" s="23"/>
      <c r="G148" s="23"/>
      <c r="H148" s="23"/>
      <c r="I148" s="23"/>
      <c r="J148" s="23"/>
      <c r="K148" s="23"/>
      <c r="L148" s="23"/>
      <c r="M148" s="23"/>
      <c r="N148" s="23"/>
      <c r="O148" s="23"/>
      <c r="P148" s="24">
        <f ca="1">COUNTIF(P108:Q147,"Oui")</f>
        <v>20</v>
      </c>
      <c r="Q148" s="24"/>
      <c r="R148" s="25">
        <f>MIN(R122:S147)</f>
        <v>39038</v>
      </c>
      <c r="S148" s="26"/>
    </row>
    <row r="149" spans="1:19" ht="15" customHeight="1">
      <c r="A149" s="31"/>
      <c r="B149" s="22"/>
      <c r="C149" s="22"/>
      <c r="D149" s="22"/>
      <c r="E149" s="23"/>
      <c r="F149" s="23"/>
      <c r="G149" s="23"/>
      <c r="H149" s="23"/>
      <c r="I149" s="23"/>
      <c r="J149" s="23"/>
      <c r="K149" s="23"/>
      <c r="L149" s="23"/>
      <c r="M149" s="23"/>
      <c r="N149" s="23"/>
      <c r="O149" s="23"/>
      <c r="P149" s="24"/>
      <c r="Q149" s="24"/>
      <c r="R149" s="25">
        <f>MAX(R123:S148)</f>
        <v>39166</v>
      </c>
      <c r="S149" s="26"/>
    </row>
    <row r="152" spans="1:19" ht="15" customHeight="1">
      <c r="A152" s="31"/>
      <c r="B152" s="27" t="s">
        <v>5</v>
      </c>
      <c r="C152" s="27"/>
      <c r="D152" s="27"/>
      <c r="E152" s="27"/>
      <c r="F152" s="27"/>
      <c r="G152" s="27"/>
      <c r="H152" s="27"/>
      <c r="I152" s="27"/>
      <c r="J152" s="27"/>
      <c r="K152" s="27"/>
      <c r="L152" s="27"/>
      <c r="M152" s="27"/>
      <c r="N152" s="27"/>
      <c r="O152" s="27"/>
    </row>
    <row r="153" spans="1:19" ht="15" customHeight="1">
      <c r="A153" s="31"/>
      <c r="B153" s="27"/>
      <c r="C153" s="27"/>
      <c r="D153" s="27"/>
      <c r="E153" s="27"/>
      <c r="F153" s="27"/>
      <c r="G153" s="27"/>
      <c r="H153" s="27"/>
      <c r="I153" s="27"/>
      <c r="J153" s="27"/>
      <c r="K153" s="27"/>
      <c r="L153" s="27"/>
      <c r="M153" s="27"/>
      <c r="N153" s="27"/>
      <c r="O153" s="27"/>
    </row>
    <row r="154" spans="1:19" ht="15" customHeight="1">
      <c r="A154" s="31"/>
      <c r="B154" s="18" t="s">
        <v>130</v>
      </c>
      <c r="C154" s="18"/>
      <c r="D154" s="18"/>
      <c r="E154" s="30" t="s">
        <v>131</v>
      </c>
      <c r="F154" s="30"/>
      <c r="G154" s="30"/>
      <c r="H154" s="30"/>
      <c r="I154" s="30"/>
      <c r="J154" s="30"/>
      <c r="K154" s="30"/>
      <c r="L154" s="30"/>
      <c r="M154" s="30"/>
      <c r="N154" s="30"/>
      <c r="O154" s="30"/>
      <c r="P154" s="20" t="str">
        <f ca="1">IF(R154-$B$1&lt;0,"Oui","Non")</f>
        <v>Oui</v>
      </c>
      <c r="Q154" s="20"/>
      <c r="R154" s="21">
        <v>39410</v>
      </c>
      <c r="S154" s="20"/>
    </row>
    <row r="155" spans="1:19" ht="15" customHeight="1">
      <c r="A155" s="31"/>
      <c r="B155" s="18"/>
      <c r="C155" s="18"/>
      <c r="D155" s="18"/>
      <c r="E155" s="30"/>
      <c r="F155" s="30"/>
      <c r="G155" s="30"/>
      <c r="H155" s="30"/>
      <c r="I155" s="30"/>
      <c r="J155" s="30"/>
      <c r="K155" s="30"/>
      <c r="L155" s="30"/>
      <c r="M155" s="30"/>
      <c r="N155" s="30"/>
      <c r="O155" s="30"/>
      <c r="P155" s="20"/>
      <c r="Q155" s="20"/>
      <c r="R155" s="20"/>
      <c r="S155" s="20"/>
    </row>
    <row r="156" spans="1:19" ht="15" customHeight="1">
      <c r="A156" s="31"/>
      <c r="B156" s="18" t="s">
        <v>130</v>
      </c>
      <c r="C156" s="18"/>
      <c r="D156" s="18"/>
      <c r="E156" s="30" t="s">
        <v>132</v>
      </c>
      <c r="F156" s="30"/>
      <c r="G156" s="30"/>
      <c r="H156" s="30"/>
      <c r="I156" s="30"/>
      <c r="J156" s="30"/>
      <c r="K156" s="30"/>
      <c r="L156" s="30"/>
      <c r="M156" s="30"/>
      <c r="N156" s="30"/>
      <c r="O156" s="30"/>
      <c r="P156" s="20" t="str">
        <f ca="1">IF(R156-$B$1&lt;0,"Oui","Non")</f>
        <v>Oui</v>
      </c>
      <c r="Q156" s="20"/>
      <c r="R156" s="21">
        <v>39410</v>
      </c>
      <c r="S156" s="20"/>
    </row>
    <row r="157" spans="1:19" ht="15" customHeight="1">
      <c r="A157" s="31"/>
      <c r="B157" s="18"/>
      <c r="C157" s="18"/>
      <c r="D157" s="18"/>
      <c r="E157" s="30"/>
      <c r="F157" s="30"/>
      <c r="G157" s="30"/>
      <c r="H157" s="30"/>
      <c r="I157" s="30"/>
      <c r="J157" s="30"/>
      <c r="K157" s="30"/>
      <c r="L157" s="30"/>
      <c r="M157" s="30"/>
      <c r="N157" s="30"/>
      <c r="O157" s="30"/>
      <c r="P157" s="20"/>
      <c r="Q157" s="20"/>
      <c r="R157" s="20"/>
      <c r="S157" s="20"/>
    </row>
    <row r="158" spans="1:19" ht="15" customHeight="1">
      <c r="A158" s="31"/>
      <c r="B158" s="18" t="s">
        <v>133</v>
      </c>
      <c r="C158" s="18"/>
      <c r="D158" s="18"/>
      <c r="E158" s="30" t="s">
        <v>134</v>
      </c>
      <c r="F158" s="30"/>
      <c r="G158" s="30"/>
      <c r="H158" s="30"/>
      <c r="I158" s="30"/>
      <c r="J158" s="30"/>
      <c r="K158" s="30"/>
      <c r="L158" s="30"/>
      <c r="M158" s="30"/>
      <c r="N158" s="30"/>
      <c r="O158" s="30"/>
      <c r="P158" s="20" t="str">
        <f ca="1">IF(R158-$B$1&lt;0,"Oui","Non")</f>
        <v>Oui</v>
      </c>
      <c r="Q158" s="20"/>
      <c r="R158" s="21">
        <v>39542</v>
      </c>
      <c r="S158" s="20"/>
    </row>
    <row r="159" spans="1:19" ht="15" customHeight="1">
      <c r="A159" s="31"/>
      <c r="B159" s="18"/>
      <c r="C159" s="18"/>
      <c r="D159" s="18"/>
      <c r="E159" s="30"/>
      <c r="F159" s="30"/>
      <c r="G159" s="30"/>
      <c r="H159" s="30"/>
      <c r="I159" s="30"/>
      <c r="J159" s="30"/>
      <c r="K159" s="30"/>
      <c r="L159" s="30"/>
      <c r="M159" s="30"/>
      <c r="N159" s="30"/>
      <c r="O159" s="30"/>
      <c r="P159" s="20"/>
      <c r="Q159" s="20"/>
      <c r="R159" s="20"/>
      <c r="S159" s="20"/>
    </row>
    <row r="160" spans="1:19" ht="15" customHeight="1">
      <c r="A160" s="31"/>
      <c r="B160" s="18" t="s">
        <v>135</v>
      </c>
      <c r="C160" s="18"/>
      <c r="D160" s="18"/>
      <c r="E160" s="30" t="s">
        <v>136</v>
      </c>
      <c r="F160" s="30"/>
      <c r="G160" s="30"/>
      <c r="H160" s="30"/>
      <c r="I160" s="30"/>
      <c r="J160" s="30"/>
      <c r="K160" s="30"/>
      <c r="L160" s="30"/>
      <c r="M160" s="30"/>
      <c r="N160" s="30"/>
      <c r="O160" s="30"/>
      <c r="P160" s="20" t="str">
        <f ca="1">IF(R160-$B$1&lt;0,"Oui","Non")</f>
        <v>Oui</v>
      </c>
      <c r="Q160" s="20"/>
      <c r="R160" s="21">
        <v>39549</v>
      </c>
      <c r="S160" s="20"/>
    </row>
    <row r="161" spans="1:19" ht="15" customHeight="1">
      <c r="A161" s="31"/>
      <c r="B161" s="18"/>
      <c r="C161" s="18"/>
      <c r="D161" s="18"/>
      <c r="E161" s="30"/>
      <c r="F161" s="30"/>
      <c r="G161" s="30"/>
      <c r="H161" s="30"/>
      <c r="I161" s="30"/>
      <c r="J161" s="30"/>
      <c r="K161" s="30"/>
      <c r="L161" s="30"/>
      <c r="M161" s="30"/>
      <c r="N161" s="30"/>
      <c r="O161" s="30"/>
      <c r="P161" s="20"/>
      <c r="Q161" s="20"/>
      <c r="R161" s="20"/>
      <c r="S161" s="20"/>
    </row>
    <row r="162" spans="1:19" ht="15" customHeight="1">
      <c r="A162" s="31"/>
      <c r="B162" s="18" t="s">
        <v>137</v>
      </c>
      <c r="C162" s="18"/>
      <c r="D162" s="18"/>
      <c r="E162" s="30" t="s">
        <v>138</v>
      </c>
      <c r="F162" s="30"/>
      <c r="G162" s="30"/>
      <c r="H162" s="30"/>
      <c r="I162" s="30"/>
      <c r="J162" s="30"/>
      <c r="K162" s="30"/>
      <c r="L162" s="30"/>
      <c r="M162" s="30"/>
      <c r="N162" s="30"/>
      <c r="O162" s="30"/>
      <c r="P162" s="20" t="str">
        <f ca="1">IF(R162-$B$1&lt;0,"Oui","Non")</f>
        <v>Oui</v>
      </c>
      <c r="Q162" s="20"/>
      <c r="R162" s="21">
        <v>39556</v>
      </c>
      <c r="S162" s="20"/>
    </row>
    <row r="163" spans="1:19" ht="15" customHeight="1">
      <c r="A163" s="31"/>
      <c r="B163" s="18"/>
      <c r="C163" s="18"/>
      <c r="D163" s="18"/>
      <c r="E163" s="30"/>
      <c r="F163" s="30"/>
      <c r="G163" s="30"/>
      <c r="H163" s="30"/>
      <c r="I163" s="30"/>
      <c r="J163" s="30"/>
      <c r="K163" s="30"/>
      <c r="L163" s="30"/>
      <c r="M163" s="30"/>
      <c r="N163" s="30"/>
      <c r="O163" s="30"/>
      <c r="P163" s="20"/>
      <c r="Q163" s="20"/>
      <c r="R163" s="20"/>
      <c r="S163" s="20"/>
    </row>
    <row r="164" spans="1:19" ht="15" customHeight="1">
      <c r="A164" s="31"/>
      <c r="B164" s="18" t="s">
        <v>139</v>
      </c>
      <c r="C164" s="18"/>
      <c r="D164" s="18"/>
      <c r="E164" s="30" t="s">
        <v>140</v>
      </c>
      <c r="F164" s="30"/>
      <c r="G164" s="30"/>
      <c r="H164" s="30"/>
      <c r="I164" s="30"/>
      <c r="J164" s="30"/>
      <c r="K164" s="30"/>
      <c r="L164" s="30"/>
      <c r="M164" s="30"/>
      <c r="N164" s="30"/>
      <c r="O164" s="30"/>
      <c r="P164" s="20" t="str">
        <f ca="1">IF(R164-$B$1&lt;0,"Oui","Non")</f>
        <v>Oui</v>
      </c>
      <c r="Q164" s="20"/>
      <c r="R164" s="21">
        <v>39563</v>
      </c>
      <c r="S164" s="20"/>
    </row>
    <row r="165" spans="1:19" ht="15" customHeight="1">
      <c r="A165" s="31"/>
      <c r="B165" s="18"/>
      <c r="C165" s="18"/>
      <c r="D165" s="18"/>
      <c r="E165" s="30"/>
      <c r="F165" s="30"/>
      <c r="G165" s="30"/>
      <c r="H165" s="30"/>
      <c r="I165" s="30"/>
      <c r="J165" s="30"/>
      <c r="K165" s="30"/>
      <c r="L165" s="30"/>
      <c r="M165" s="30"/>
      <c r="N165" s="30"/>
      <c r="O165" s="30"/>
      <c r="P165" s="20"/>
      <c r="Q165" s="20"/>
      <c r="R165" s="20"/>
      <c r="S165" s="20"/>
    </row>
    <row r="166" spans="1:19" ht="15" customHeight="1">
      <c r="A166" s="31"/>
      <c r="B166" s="18" t="s">
        <v>141</v>
      </c>
      <c r="C166" s="18"/>
      <c r="D166" s="18"/>
      <c r="E166" s="30" t="s">
        <v>142</v>
      </c>
      <c r="F166" s="30"/>
      <c r="G166" s="30"/>
      <c r="H166" s="30"/>
      <c r="I166" s="30"/>
      <c r="J166" s="30"/>
      <c r="K166" s="30"/>
      <c r="L166" s="30"/>
      <c r="M166" s="30"/>
      <c r="N166" s="30"/>
      <c r="O166" s="30"/>
      <c r="P166" s="20" t="str">
        <f ca="1">IF(R166-$B$1&lt;0,"Oui","Non")</f>
        <v>Oui</v>
      </c>
      <c r="Q166" s="20"/>
      <c r="R166" s="21">
        <v>39570</v>
      </c>
      <c r="S166" s="20"/>
    </row>
    <row r="167" spans="1:19" ht="15" customHeight="1">
      <c r="A167" s="31"/>
      <c r="B167" s="18"/>
      <c r="C167" s="18"/>
      <c r="D167" s="18"/>
      <c r="E167" s="30"/>
      <c r="F167" s="30"/>
      <c r="G167" s="30"/>
      <c r="H167" s="30"/>
      <c r="I167" s="30"/>
      <c r="J167" s="30"/>
      <c r="K167" s="30"/>
      <c r="L167" s="30"/>
      <c r="M167" s="30"/>
      <c r="N167" s="30"/>
      <c r="O167" s="30"/>
      <c r="P167" s="20"/>
      <c r="Q167" s="20"/>
      <c r="R167" s="20"/>
      <c r="S167" s="20"/>
    </row>
    <row r="168" spans="1:19" ht="15" customHeight="1">
      <c r="A168" s="31"/>
      <c r="B168" s="18" t="s">
        <v>143</v>
      </c>
      <c r="C168" s="18"/>
      <c r="D168" s="18"/>
      <c r="E168" s="30" t="s">
        <v>144</v>
      </c>
      <c r="F168" s="30"/>
      <c r="G168" s="30"/>
      <c r="H168" s="30"/>
      <c r="I168" s="30"/>
      <c r="J168" s="30"/>
      <c r="K168" s="30"/>
      <c r="L168" s="30"/>
      <c r="M168" s="30"/>
      <c r="N168" s="30"/>
      <c r="O168" s="30"/>
      <c r="P168" s="20" t="str">
        <f ca="1">IF(R168-$B$1&lt;0,"Oui","Non")</f>
        <v>Oui</v>
      </c>
      <c r="Q168" s="20"/>
      <c r="R168" s="21">
        <v>39577</v>
      </c>
      <c r="S168" s="20"/>
    </row>
    <row r="169" spans="1:19" ht="15" customHeight="1">
      <c r="A169" s="31"/>
      <c r="B169" s="18"/>
      <c r="C169" s="18"/>
      <c r="D169" s="18"/>
      <c r="E169" s="30"/>
      <c r="F169" s="30"/>
      <c r="G169" s="30"/>
      <c r="H169" s="30"/>
      <c r="I169" s="30"/>
      <c r="J169" s="30"/>
      <c r="K169" s="30"/>
      <c r="L169" s="30"/>
      <c r="M169" s="30"/>
      <c r="N169" s="30"/>
      <c r="O169" s="30"/>
      <c r="P169" s="20"/>
      <c r="Q169" s="20"/>
      <c r="R169" s="20"/>
      <c r="S169" s="20"/>
    </row>
    <row r="170" spans="1:19" ht="15" customHeight="1">
      <c r="A170" s="31"/>
      <c r="B170" s="18" t="s">
        <v>145</v>
      </c>
      <c r="C170" s="18"/>
      <c r="D170" s="18"/>
      <c r="E170" s="30" t="s">
        <v>146</v>
      </c>
      <c r="F170" s="30"/>
      <c r="G170" s="30"/>
      <c r="H170" s="30"/>
      <c r="I170" s="30"/>
      <c r="J170" s="30"/>
      <c r="K170" s="30"/>
      <c r="L170" s="30"/>
      <c r="M170" s="30"/>
      <c r="N170" s="30"/>
      <c r="O170" s="30"/>
      <c r="P170" s="20" t="str">
        <f ca="1">IF(R170-$B$1&lt;0,"Oui","Non")</f>
        <v>Oui</v>
      </c>
      <c r="Q170" s="20"/>
      <c r="R170" s="21">
        <v>39584</v>
      </c>
      <c r="S170" s="20"/>
    </row>
    <row r="171" spans="1:19" ht="15" customHeight="1">
      <c r="A171" s="31"/>
      <c r="B171" s="18"/>
      <c r="C171" s="18"/>
      <c r="D171" s="18"/>
      <c r="E171" s="30"/>
      <c r="F171" s="30"/>
      <c r="G171" s="30"/>
      <c r="H171" s="30"/>
      <c r="I171" s="30"/>
      <c r="J171" s="30"/>
      <c r="K171" s="30"/>
      <c r="L171" s="30"/>
      <c r="M171" s="30"/>
      <c r="N171" s="30"/>
      <c r="O171" s="30"/>
      <c r="P171" s="20"/>
      <c r="Q171" s="20"/>
      <c r="R171" s="20"/>
      <c r="S171" s="20"/>
    </row>
    <row r="172" spans="1:19" ht="15" customHeight="1">
      <c r="A172" s="31"/>
      <c r="B172" s="18" t="s">
        <v>147</v>
      </c>
      <c r="C172" s="18"/>
      <c r="D172" s="18"/>
      <c r="E172" s="30" t="s">
        <v>148</v>
      </c>
      <c r="F172" s="30"/>
      <c r="G172" s="30"/>
      <c r="H172" s="30"/>
      <c r="I172" s="30"/>
      <c r="J172" s="30"/>
      <c r="K172" s="30"/>
      <c r="L172" s="30"/>
      <c r="M172" s="30"/>
      <c r="N172" s="30"/>
      <c r="O172" s="30"/>
      <c r="P172" s="20" t="str">
        <f ca="1">IF(R172-$B$1&lt;0,"Oui","Non")</f>
        <v>Oui</v>
      </c>
      <c r="Q172" s="20"/>
      <c r="R172" s="21">
        <v>39598</v>
      </c>
      <c r="S172" s="20"/>
    </row>
    <row r="173" spans="1:19" ht="15" customHeight="1">
      <c r="A173" s="31"/>
      <c r="B173" s="18"/>
      <c r="C173" s="18"/>
      <c r="D173" s="18"/>
      <c r="E173" s="30"/>
      <c r="F173" s="30"/>
      <c r="G173" s="30"/>
      <c r="H173" s="30"/>
      <c r="I173" s="30"/>
      <c r="J173" s="30"/>
      <c r="K173" s="30"/>
      <c r="L173" s="30"/>
      <c r="M173" s="30"/>
      <c r="N173" s="30"/>
      <c r="O173" s="30"/>
      <c r="P173" s="20"/>
      <c r="Q173" s="20"/>
      <c r="R173" s="20"/>
      <c r="S173" s="20"/>
    </row>
    <row r="174" spans="1:19" ht="15" customHeight="1">
      <c r="A174" s="31"/>
      <c r="B174" s="18" t="s">
        <v>149</v>
      </c>
      <c r="C174" s="18"/>
      <c r="D174" s="18"/>
      <c r="E174" s="30" t="s">
        <v>150</v>
      </c>
      <c r="F174" s="30"/>
      <c r="G174" s="30"/>
      <c r="H174" s="30"/>
      <c r="I174" s="30"/>
      <c r="J174" s="30"/>
      <c r="K174" s="30"/>
      <c r="L174" s="30"/>
      <c r="M174" s="30"/>
      <c r="N174" s="30"/>
      <c r="O174" s="30"/>
      <c r="P174" s="20" t="str">
        <f ca="1">IF(R174-$B$1&lt;0,"Oui","Non")</f>
        <v>Oui</v>
      </c>
      <c r="Q174" s="20"/>
      <c r="R174" s="21">
        <v>39605</v>
      </c>
      <c r="S174" s="20"/>
    </row>
    <row r="175" spans="1:19" ht="15" customHeight="1">
      <c r="A175" s="31"/>
      <c r="B175" s="18"/>
      <c r="C175" s="18"/>
      <c r="D175" s="18"/>
      <c r="E175" s="30"/>
      <c r="F175" s="30"/>
      <c r="G175" s="30"/>
      <c r="H175" s="30"/>
      <c r="I175" s="30"/>
      <c r="J175" s="30"/>
      <c r="K175" s="30"/>
      <c r="L175" s="30"/>
      <c r="M175" s="30"/>
      <c r="N175" s="30"/>
      <c r="O175" s="30"/>
      <c r="P175" s="20"/>
      <c r="Q175" s="20"/>
      <c r="R175" s="20"/>
      <c r="S175" s="20"/>
    </row>
    <row r="176" spans="1:19" ht="15" customHeight="1">
      <c r="A176" s="31"/>
      <c r="B176" s="18" t="s">
        <v>151</v>
      </c>
      <c r="C176" s="18"/>
      <c r="D176" s="18"/>
      <c r="E176" s="30" t="s">
        <v>152</v>
      </c>
      <c r="F176" s="30"/>
      <c r="G176" s="30"/>
      <c r="H176" s="30"/>
      <c r="I176" s="30"/>
      <c r="J176" s="30"/>
      <c r="K176" s="30"/>
      <c r="L176" s="30"/>
      <c r="M176" s="30"/>
      <c r="N176" s="30"/>
      <c r="O176" s="30"/>
      <c r="P176" s="20" t="str">
        <f ca="1">IF(R176-$B$1&lt;0,"Oui","Non")</f>
        <v>Oui</v>
      </c>
      <c r="Q176" s="20"/>
      <c r="R176" s="21">
        <v>39612</v>
      </c>
      <c r="S176" s="20"/>
    </row>
    <row r="177" spans="1:19" ht="15" customHeight="1">
      <c r="A177" s="31"/>
      <c r="B177" s="18"/>
      <c r="C177" s="18"/>
      <c r="D177" s="18"/>
      <c r="E177" s="30"/>
      <c r="F177" s="30"/>
      <c r="G177" s="30"/>
      <c r="H177" s="30"/>
      <c r="I177" s="30"/>
      <c r="J177" s="30"/>
      <c r="K177" s="30"/>
      <c r="L177" s="30"/>
      <c r="M177" s="30"/>
      <c r="N177" s="30"/>
      <c r="O177" s="30"/>
      <c r="P177" s="20"/>
      <c r="Q177" s="20"/>
      <c r="R177" s="20"/>
      <c r="S177" s="20"/>
    </row>
    <row r="178" spans="1:19" ht="15" customHeight="1">
      <c r="A178" s="31"/>
      <c r="B178" s="18" t="s">
        <v>153</v>
      </c>
      <c r="C178" s="18"/>
      <c r="D178" s="18"/>
      <c r="E178" s="30" t="s">
        <v>154</v>
      </c>
      <c r="F178" s="30"/>
      <c r="G178" s="30"/>
      <c r="H178" s="30"/>
      <c r="I178" s="30"/>
      <c r="J178" s="30"/>
      <c r="K178" s="30"/>
      <c r="L178" s="30"/>
      <c r="M178" s="30"/>
      <c r="N178" s="30"/>
      <c r="O178" s="30"/>
      <c r="P178" s="20" t="str">
        <f ca="1">IF(R178-$B$1&lt;0,"Oui","Non")</f>
        <v>Oui</v>
      </c>
      <c r="Q178" s="20"/>
      <c r="R178" s="21">
        <v>39829</v>
      </c>
      <c r="S178" s="20"/>
    </row>
    <row r="179" spans="1:19" ht="15" customHeight="1">
      <c r="A179" s="31"/>
      <c r="B179" s="18"/>
      <c r="C179" s="18"/>
      <c r="D179" s="18"/>
      <c r="E179" s="30"/>
      <c r="F179" s="30"/>
      <c r="G179" s="30"/>
      <c r="H179" s="30"/>
      <c r="I179" s="30"/>
      <c r="J179" s="30"/>
      <c r="K179" s="30"/>
      <c r="L179" s="30"/>
      <c r="M179" s="30"/>
      <c r="N179" s="30"/>
      <c r="O179" s="30"/>
      <c r="P179" s="20"/>
      <c r="Q179" s="20"/>
      <c r="R179" s="20"/>
      <c r="S179" s="20"/>
    </row>
    <row r="180" spans="1:19" ht="15" customHeight="1">
      <c r="A180" s="31"/>
      <c r="B180" s="18" t="s">
        <v>155</v>
      </c>
      <c r="C180" s="18"/>
      <c r="D180" s="18"/>
      <c r="E180" s="30" t="s">
        <v>156</v>
      </c>
      <c r="F180" s="30"/>
      <c r="G180" s="30"/>
      <c r="H180" s="30"/>
      <c r="I180" s="30"/>
      <c r="J180" s="30"/>
      <c r="K180" s="30"/>
      <c r="L180" s="30"/>
      <c r="M180" s="30"/>
      <c r="N180" s="30"/>
      <c r="O180" s="30"/>
      <c r="P180" s="20" t="str">
        <f ca="1">IF(R180-$B$1&lt;0,"Oui","Non")</f>
        <v>Oui</v>
      </c>
      <c r="Q180" s="20"/>
      <c r="R180" s="21">
        <v>39836</v>
      </c>
      <c r="S180" s="20"/>
    </row>
    <row r="181" spans="1:19" ht="15" customHeight="1">
      <c r="A181" s="31"/>
      <c r="B181" s="18"/>
      <c r="C181" s="18"/>
      <c r="D181" s="18"/>
      <c r="E181" s="30"/>
      <c r="F181" s="30"/>
      <c r="G181" s="30"/>
      <c r="H181" s="30"/>
      <c r="I181" s="30"/>
      <c r="J181" s="30"/>
      <c r="K181" s="30"/>
      <c r="L181" s="30"/>
      <c r="M181" s="30"/>
      <c r="N181" s="30"/>
      <c r="O181" s="30"/>
      <c r="P181" s="20"/>
      <c r="Q181" s="20"/>
      <c r="R181" s="20"/>
      <c r="S181" s="20"/>
    </row>
    <row r="182" spans="1:19" ht="15" customHeight="1">
      <c r="A182" s="31"/>
      <c r="B182" s="18" t="s">
        <v>157</v>
      </c>
      <c r="C182" s="18"/>
      <c r="D182" s="18"/>
      <c r="E182" s="30" t="s">
        <v>158</v>
      </c>
      <c r="F182" s="30"/>
      <c r="G182" s="30"/>
      <c r="H182" s="30"/>
      <c r="I182" s="30"/>
      <c r="J182" s="30"/>
      <c r="K182" s="30"/>
      <c r="L182" s="30"/>
      <c r="M182" s="30"/>
      <c r="N182" s="30"/>
      <c r="O182" s="30"/>
      <c r="P182" s="20" t="str">
        <f ca="1">IF(R182-$B$1&lt;0,"Oui","Non")</f>
        <v>Oui</v>
      </c>
      <c r="Q182" s="20"/>
      <c r="R182" s="21">
        <v>39843</v>
      </c>
      <c r="S182" s="20"/>
    </row>
    <row r="183" spans="1:19" ht="15" customHeight="1">
      <c r="A183" s="31"/>
      <c r="B183" s="18"/>
      <c r="C183" s="18"/>
      <c r="D183" s="18"/>
      <c r="E183" s="30"/>
      <c r="F183" s="30"/>
      <c r="G183" s="30"/>
      <c r="H183" s="30"/>
      <c r="I183" s="30"/>
      <c r="J183" s="30"/>
      <c r="K183" s="30"/>
      <c r="L183" s="30"/>
      <c r="M183" s="30"/>
      <c r="N183" s="30"/>
      <c r="O183" s="30"/>
      <c r="P183" s="20"/>
      <c r="Q183" s="20"/>
      <c r="R183" s="20"/>
      <c r="S183" s="20"/>
    </row>
    <row r="184" spans="1:19" ht="15" customHeight="1">
      <c r="A184" s="31"/>
      <c r="B184" s="18" t="s">
        <v>159</v>
      </c>
      <c r="C184" s="18"/>
      <c r="D184" s="18"/>
      <c r="E184" s="30" t="s">
        <v>160</v>
      </c>
      <c r="F184" s="30"/>
      <c r="G184" s="30"/>
      <c r="H184" s="30"/>
      <c r="I184" s="30"/>
      <c r="J184" s="30"/>
      <c r="K184" s="30"/>
      <c r="L184" s="30"/>
      <c r="M184" s="30"/>
      <c r="N184" s="30"/>
      <c r="O184" s="30"/>
      <c r="P184" s="20" t="str">
        <f ca="1">IF(R184-$B$1&lt;0,"Oui","Non")</f>
        <v>Oui</v>
      </c>
      <c r="Q184" s="20"/>
      <c r="R184" s="21">
        <v>39850</v>
      </c>
      <c r="S184" s="20"/>
    </row>
    <row r="185" spans="1:19" ht="15" customHeight="1">
      <c r="A185" s="31"/>
      <c r="B185" s="18"/>
      <c r="C185" s="18"/>
      <c r="D185" s="18"/>
      <c r="E185" s="30"/>
      <c r="F185" s="30"/>
      <c r="G185" s="30"/>
      <c r="H185" s="30"/>
      <c r="I185" s="30"/>
      <c r="J185" s="30"/>
      <c r="K185" s="30"/>
      <c r="L185" s="30"/>
      <c r="M185" s="30"/>
      <c r="N185" s="30"/>
      <c r="O185" s="30"/>
      <c r="P185" s="20"/>
      <c r="Q185" s="20"/>
      <c r="R185" s="20"/>
      <c r="S185" s="20"/>
    </row>
    <row r="186" spans="1:19" ht="15" customHeight="1">
      <c r="A186" s="31"/>
      <c r="B186" s="18" t="s">
        <v>161</v>
      </c>
      <c r="C186" s="18"/>
      <c r="D186" s="18"/>
      <c r="E186" s="30" t="s">
        <v>162</v>
      </c>
      <c r="F186" s="30"/>
      <c r="G186" s="30"/>
      <c r="H186" s="30"/>
      <c r="I186" s="30"/>
      <c r="J186" s="30"/>
      <c r="K186" s="30"/>
      <c r="L186" s="30"/>
      <c r="M186" s="30"/>
      <c r="N186" s="30"/>
      <c r="O186" s="30"/>
      <c r="P186" s="20" t="str">
        <f ca="1">IF(R186-$B$1&lt;0,"Oui","Non")</f>
        <v>Oui</v>
      </c>
      <c r="Q186" s="20"/>
      <c r="R186" s="21">
        <v>39857</v>
      </c>
      <c r="S186" s="20"/>
    </row>
    <row r="187" spans="1:19" ht="15" customHeight="1">
      <c r="A187" s="31"/>
      <c r="B187" s="18"/>
      <c r="C187" s="18"/>
      <c r="D187" s="18"/>
      <c r="E187" s="30"/>
      <c r="F187" s="30"/>
      <c r="G187" s="30"/>
      <c r="H187" s="30"/>
      <c r="I187" s="30"/>
      <c r="J187" s="30"/>
      <c r="K187" s="30"/>
      <c r="L187" s="30"/>
      <c r="M187" s="30"/>
      <c r="N187" s="30"/>
      <c r="O187" s="30"/>
      <c r="P187" s="20"/>
      <c r="Q187" s="20"/>
      <c r="R187" s="20"/>
      <c r="S187" s="20"/>
    </row>
    <row r="188" spans="1:19" ht="15" customHeight="1">
      <c r="A188" s="31"/>
      <c r="B188" s="18" t="s">
        <v>163</v>
      </c>
      <c r="C188" s="18"/>
      <c r="D188" s="18"/>
      <c r="E188" s="30" t="s">
        <v>164</v>
      </c>
      <c r="F188" s="30"/>
      <c r="G188" s="30"/>
      <c r="H188" s="30"/>
      <c r="I188" s="30"/>
      <c r="J188" s="30"/>
      <c r="K188" s="30"/>
      <c r="L188" s="30"/>
      <c r="M188" s="30"/>
      <c r="N188" s="30"/>
      <c r="O188" s="30"/>
      <c r="P188" s="20" t="str">
        <f ca="1">IF(R188-$B$1&lt;0,"Oui","Non")</f>
        <v>Oui</v>
      </c>
      <c r="Q188" s="20"/>
      <c r="R188" s="21">
        <v>39864</v>
      </c>
      <c r="S188" s="20"/>
    </row>
    <row r="189" spans="1:19" ht="15" customHeight="1">
      <c r="A189" s="31"/>
      <c r="B189" s="18"/>
      <c r="C189" s="18"/>
      <c r="D189" s="18"/>
      <c r="E189" s="30"/>
      <c r="F189" s="30"/>
      <c r="G189" s="30"/>
      <c r="H189" s="30"/>
      <c r="I189" s="30"/>
      <c r="J189" s="30"/>
      <c r="K189" s="30"/>
      <c r="L189" s="30"/>
      <c r="M189" s="30"/>
      <c r="N189" s="30"/>
      <c r="O189" s="30"/>
      <c r="P189" s="20"/>
      <c r="Q189" s="20"/>
      <c r="R189" s="20"/>
      <c r="S189" s="20"/>
    </row>
    <row r="190" spans="1:19" ht="15" customHeight="1">
      <c r="A190" s="31"/>
      <c r="B190" s="18" t="s">
        <v>165</v>
      </c>
      <c r="C190" s="18"/>
      <c r="D190" s="18"/>
      <c r="E190" s="30" t="s">
        <v>166</v>
      </c>
      <c r="F190" s="30"/>
      <c r="G190" s="30"/>
      <c r="H190" s="30"/>
      <c r="I190" s="30"/>
      <c r="J190" s="30"/>
      <c r="K190" s="30"/>
      <c r="L190" s="30"/>
      <c r="M190" s="30"/>
      <c r="N190" s="30"/>
      <c r="O190" s="30"/>
      <c r="P190" s="20" t="str">
        <f ca="1">IF(R190-$B$1&lt;0,"Oui","Non")</f>
        <v>Oui</v>
      </c>
      <c r="Q190" s="20"/>
      <c r="R190" s="21">
        <v>39871</v>
      </c>
      <c r="S190" s="20"/>
    </row>
    <row r="191" spans="1:19" ht="15" customHeight="1">
      <c r="A191" s="31"/>
      <c r="B191" s="18"/>
      <c r="C191" s="18"/>
      <c r="D191" s="18"/>
      <c r="E191" s="30"/>
      <c r="F191" s="30"/>
      <c r="G191" s="30"/>
      <c r="H191" s="30"/>
      <c r="I191" s="30"/>
      <c r="J191" s="30"/>
      <c r="K191" s="30"/>
      <c r="L191" s="30"/>
      <c r="M191" s="30"/>
      <c r="N191" s="30"/>
      <c r="O191" s="30"/>
      <c r="P191" s="20"/>
      <c r="Q191" s="20"/>
      <c r="R191" s="20"/>
      <c r="S191" s="20"/>
    </row>
    <row r="192" spans="1:19" ht="15" customHeight="1">
      <c r="A192" s="31"/>
      <c r="B192" s="18" t="s">
        <v>167</v>
      </c>
      <c r="C192" s="18"/>
      <c r="D192" s="18"/>
      <c r="E192" s="30" t="s">
        <v>168</v>
      </c>
      <c r="F192" s="30"/>
      <c r="G192" s="30"/>
      <c r="H192" s="30"/>
      <c r="I192" s="30"/>
      <c r="J192" s="30"/>
      <c r="K192" s="30"/>
      <c r="L192" s="30"/>
      <c r="M192" s="30"/>
      <c r="N192" s="30"/>
      <c r="O192" s="30"/>
      <c r="P192" s="20" t="str">
        <f ca="1">IF(R192-$B$1&lt;0,"Oui","Non")</f>
        <v>Oui</v>
      </c>
      <c r="Q192" s="20"/>
      <c r="R192" s="21">
        <v>39878</v>
      </c>
      <c r="S192" s="20"/>
    </row>
    <row r="193" spans="1:19" ht="15" customHeight="1">
      <c r="A193" s="31"/>
      <c r="B193" s="18"/>
      <c r="C193" s="18"/>
      <c r="D193" s="18"/>
      <c r="E193" s="30"/>
      <c r="F193" s="30"/>
      <c r="G193" s="30"/>
      <c r="H193" s="30"/>
      <c r="I193" s="30"/>
      <c r="J193" s="30"/>
      <c r="K193" s="30"/>
      <c r="L193" s="30"/>
      <c r="M193" s="30"/>
      <c r="N193" s="30"/>
      <c r="O193" s="30"/>
      <c r="P193" s="20"/>
      <c r="Q193" s="20"/>
      <c r="R193" s="20"/>
      <c r="S193" s="20"/>
    </row>
    <row r="194" spans="1:19" ht="15" customHeight="1">
      <c r="A194" s="31"/>
      <c r="B194" s="18" t="s">
        <v>169</v>
      </c>
      <c r="C194" s="18"/>
      <c r="D194" s="18"/>
      <c r="E194" s="30" t="s">
        <v>170</v>
      </c>
      <c r="F194" s="30"/>
      <c r="G194" s="30"/>
      <c r="H194" s="30"/>
      <c r="I194" s="30"/>
      <c r="J194" s="30"/>
      <c r="K194" s="30"/>
      <c r="L194" s="30"/>
      <c r="M194" s="30"/>
      <c r="N194" s="30"/>
      <c r="O194" s="30"/>
      <c r="P194" s="20" t="str">
        <f ca="1">IF(R194-$B$1&lt;0,"Oui","Non")</f>
        <v>Oui</v>
      </c>
      <c r="Q194" s="20"/>
      <c r="R194" s="21">
        <v>39885</v>
      </c>
      <c r="S194" s="20"/>
    </row>
    <row r="195" spans="1:19" ht="15" customHeight="1">
      <c r="A195" s="31"/>
      <c r="B195" s="18"/>
      <c r="C195" s="18"/>
      <c r="D195" s="18"/>
      <c r="E195" s="30"/>
      <c r="F195" s="30"/>
      <c r="G195" s="30"/>
      <c r="H195" s="30"/>
      <c r="I195" s="30"/>
      <c r="J195" s="30"/>
      <c r="K195" s="30"/>
      <c r="L195" s="30"/>
      <c r="M195" s="30"/>
      <c r="N195" s="30"/>
      <c r="O195" s="30"/>
      <c r="P195" s="20"/>
      <c r="Q195" s="20"/>
      <c r="R195" s="20"/>
      <c r="S195" s="20"/>
    </row>
    <row r="196" spans="1:19" ht="15" customHeight="1">
      <c r="A196" s="31"/>
      <c r="B196" s="18" t="s">
        <v>171</v>
      </c>
      <c r="C196" s="18"/>
      <c r="D196" s="18"/>
      <c r="E196" s="30" t="s">
        <v>172</v>
      </c>
      <c r="F196" s="30"/>
      <c r="G196" s="30"/>
      <c r="H196" s="30"/>
      <c r="I196" s="30"/>
      <c r="J196" s="30"/>
      <c r="K196" s="30"/>
      <c r="L196" s="30"/>
      <c r="M196" s="30"/>
      <c r="N196" s="30"/>
      <c r="O196" s="30"/>
      <c r="P196" s="20" t="str">
        <f ca="1">IF(R196-$B$1&lt;0,"Oui","Non")</f>
        <v>Oui</v>
      </c>
      <c r="Q196" s="20"/>
      <c r="R196" s="21">
        <v>39892</v>
      </c>
      <c r="S196" s="20"/>
    </row>
    <row r="197" spans="1:19" ht="15" customHeight="1">
      <c r="A197" s="31"/>
      <c r="B197" s="18"/>
      <c r="C197" s="18"/>
      <c r="D197" s="18"/>
      <c r="E197" s="30"/>
      <c r="F197" s="30"/>
      <c r="G197" s="30"/>
      <c r="H197" s="30"/>
      <c r="I197" s="30"/>
      <c r="J197" s="30"/>
      <c r="K197" s="30"/>
      <c r="L197" s="30"/>
      <c r="M197" s="30"/>
      <c r="N197" s="30"/>
      <c r="O197" s="30"/>
      <c r="P197" s="20"/>
      <c r="Q197" s="20"/>
      <c r="R197" s="20"/>
      <c r="S197" s="20"/>
    </row>
    <row r="198" spans="1:19" ht="15" customHeight="1">
      <c r="A198" s="31"/>
      <c r="B198" s="18" t="s">
        <v>173</v>
      </c>
      <c r="C198" s="18"/>
      <c r="D198" s="18"/>
      <c r="E198" s="30" t="s">
        <v>174</v>
      </c>
      <c r="F198" s="30"/>
      <c r="G198" s="30"/>
      <c r="H198" s="30"/>
      <c r="I198" s="30"/>
      <c r="J198" s="30"/>
      <c r="K198" s="30"/>
      <c r="L198" s="30"/>
      <c r="M198" s="30"/>
      <c r="N198" s="30"/>
      <c r="O198" s="30"/>
      <c r="P198" s="20" t="str">
        <f ca="1">IF(R198-$B$1&lt;0,"Oui","Non")</f>
        <v>Oui</v>
      </c>
      <c r="Q198" s="20"/>
      <c r="R198" s="21">
        <v>39892</v>
      </c>
      <c r="S198" s="20"/>
    </row>
    <row r="199" spans="1:19" ht="15" customHeight="1">
      <c r="A199" s="31"/>
      <c r="B199" s="18"/>
      <c r="C199" s="18"/>
      <c r="D199" s="18"/>
      <c r="E199" s="30"/>
      <c r="F199" s="30"/>
      <c r="G199" s="30"/>
      <c r="H199" s="30"/>
      <c r="I199" s="30"/>
      <c r="J199" s="30"/>
      <c r="K199" s="30"/>
      <c r="L199" s="30"/>
      <c r="M199" s="30"/>
      <c r="N199" s="30"/>
      <c r="O199" s="30"/>
      <c r="P199" s="20"/>
      <c r="Q199" s="20"/>
      <c r="R199" s="20"/>
      <c r="S199" s="20"/>
    </row>
    <row r="200" spans="1:19" ht="15" customHeight="1">
      <c r="A200" s="31"/>
      <c r="B200" s="22" t="s">
        <v>11</v>
      </c>
      <c r="C200" s="22"/>
      <c r="D200" s="22"/>
      <c r="E200" s="23"/>
      <c r="F200" s="23"/>
      <c r="G200" s="23"/>
      <c r="H200" s="23"/>
      <c r="I200" s="23"/>
      <c r="J200" s="23"/>
      <c r="K200" s="23"/>
      <c r="L200" s="23"/>
      <c r="M200" s="23"/>
      <c r="N200" s="23"/>
      <c r="O200" s="23"/>
      <c r="P200" s="24">
        <f ca="1">COUNTIF(P154:Q199,"Oui")</f>
        <v>23</v>
      </c>
      <c r="Q200" s="24"/>
      <c r="R200" s="25">
        <f>MIN(R154:S199)</f>
        <v>39410</v>
      </c>
      <c r="S200" s="26"/>
    </row>
    <row r="201" spans="1:19" ht="15" customHeight="1">
      <c r="A201" s="31"/>
      <c r="B201" s="22"/>
      <c r="C201" s="22"/>
      <c r="D201" s="22"/>
      <c r="E201" s="23"/>
      <c r="F201" s="23"/>
      <c r="G201" s="23"/>
      <c r="H201" s="23"/>
      <c r="I201" s="23"/>
      <c r="J201" s="23"/>
      <c r="K201" s="23"/>
      <c r="L201" s="23"/>
      <c r="M201" s="23"/>
      <c r="N201" s="23"/>
      <c r="O201" s="23"/>
      <c r="P201" s="24"/>
      <c r="Q201" s="24"/>
      <c r="R201" s="25">
        <f>MAX(R154:S199)</f>
        <v>39892</v>
      </c>
      <c r="S201" s="26"/>
    </row>
    <row r="203" spans="1:19" ht="15" customHeight="1">
      <c r="B203" s="32" t="s">
        <v>175</v>
      </c>
      <c r="C203" s="32"/>
      <c r="D203" s="32"/>
      <c r="E203" s="32"/>
      <c r="F203" s="32"/>
      <c r="G203" s="32"/>
      <c r="H203" s="32"/>
      <c r="I203" s="32"/>
      <c r="J203" s="32"/>
      <c r="K203" s="32"/>
      <c r="L203" s="32"/>
      <c r="M203" s="32"/>
      <c r="N203" s="32"/>
      <c r="O203" s="32"/>
      <c r="R203" s="8"/>
      <c r="S203" s="9"/>
    </row>
    <row r="204" spans="1:19" ht="15" customHeight="1">
      <c r="B204" s="32"/>
      <c r="C204" s="32"/>
      <c r="D204" s="32"/>
      <c r="E204" s="32"/>
      <c r="F204" s="32"/>
      <c r="G204" s="32"/>
      <c r="H204" s="32"/>
      <c r="I204" s="32"/>
      <c r="J204" s="32"/>
      <c r="K204" s="32"/>
      <c r="L204" s="32"/>
      <c r="M204" s="32"/>
      <c r="N204" s="32"/>
      <c r="O204" s="32"/>
      <c r="R204" s="10"/>
      <c r="S204" s="10"/>
    </row>
    <row r="205" spans="1:19" ht="15" customHeight="1">
      <c r="B205" s="18" t="s">
        <v>176</v>
      </c>
      <c r="C205" s="18"/>
      <c r="D205" s="18"/>
      <c r="E205" s="19" t="s">
        <v>181</v>
      </c>
      <c r="F205" s="19"/>
      <c r="G205" s="19"/>
      <c r="H205" s="19"/>
      <c r="I205" s="19"/>
      <c r="J205" s="19"/>
      <c r="K205" s="19"/>
      <c r="L205" s="19"/>
      <c r="M205" s="19"/>
      <c r="N205" s="19"/>
      <c r="O205" s="19"/>
      <c r="P205" s="20" t="str">
        <f ca="1">IF(R205-$B$1&lt;0,"Oui","Non")</f>
        <v>Non</v>
      </c>
      <c r="Q205" s="20"/>
      <c r="R205" s="28">
        <v>40389</v>
      </c>
      <c r="S205" s="29"/>
    </row>
    <row r="206" spans="1:19" ht="15" customHeight="1">
      <c r="B206" s="18"/>
      <c r="C206" s="18"/>
      <c r="D206" s="18"/>
      <c r="E206" s="19"/>
      <c r="F206" s="19"/>
      <c r="G206" s="19"/>
      <c r="H206" s="19"/>
      <c r="I206" s="19"/>
      <c r="J206" s="19"/>
      <c r="K206" s="19"/>
      <c r="L206" s="19"/>
      <c r="M206" s="19"/>
      <c r="N206" s="19"/>
      <c r="O206" s="19"/>
      <c r="P206" s="20"/>
      <c r="Q206" s="20"/>
      <c r="R206" s="20"/>
      <c r="S206" s="20"/>
    </row>
    <row r="207" spans="1:19" ht="15" customHeight="1">
      <c r="B207" s="18" t="s">
        <v>177</v>
      </c>
      <c r="C207" s="18"/>
      <c r="D207" s="18"/>
      <c r="E207" s="19" t="s">
        <v>181</v>
      </c>
      <c r="F207" s="19"/>
      <c r="G207" s="19"/>
      <c r="H207" s="19"/>
      <c r="I207" s="19"/>
      <c r="J207" s="19"/>
      <c r="K207" s="19"/>
      <c r="L207" s="19"/>
      <c r="M207" s="19"/>
      <c r="N207" s="19"/>
      <c r="O207" s="19"/>
      <c r="P207" s="20" t="str">
        <f ca="1">IF(R207-$B$1&lt;0,"Oui","Non")</f>
        <v>Non</v>
      </c>
      <c r="Q207" s="20"/>
      <c r="R207" s="21">
        <v>40395</v>
      </c>
      <c r="S207" s="20"/>
    </row>
    <row r="208" spans="1:19" ht="15" customHeight="1">
      <c r="B208" s="18"/>
      <c r="C208" s="18"/>
      <c r="D208" s="18"/>
      <c r="E208" s="19"/>
      <c r="F208" s="19"/>
      <c r="G208" s="19"/>
      <c r="H208" s="19"/>
      <c r="I208" s="19"/>
      <c r="J208" s="19"/>
      <c r="K208" s="19"/>
      <c r="L208" s="19"/>
      <c r="M208" s="19"/>
      <c r="N208" s="19"/>
      <c r="O208" s="19"/>
      <c r="P208" s="20"/>
      <c r="Q208" s="20"/>
      <c r="R208" s="20"/>
      <c r="S208" s="20"/>
    </row>
    <row r="209" spans="2:19" ht="15" customHeight="1">
      <c r="B209" s="18" t="s">
        <v>178</v>
      </c>
      <c r="C209" s="18"/>
      <c r="D209" s="18"/>
      <c r="E209" s="19" t="s">
        <v>181</v>
      </c>
      <c r="F209" s="19"/>
      <c r="G209" s="19"/>
      <c r="H209" s="19"/>
      <c r="I209" s="19"/>
      <c r="J209" s="19"/>
      <c r="K209" s="19"/>
      <c r="L209" s="19"/>
      <c r="M209" s="19"/>
      <c r="N209" s="19"/>
      <c r="O209" s="19"/>
      <c r="P209" s="20" t="str">
        <f ca="1">IF(R209-$B$1&lt;0,"Oui","Non")</f>
        <v>Non</v>
      </c>
      <c r="Q209" s="20"/>
      <c r="R209" s="21">
        <v>40404</v>
      </c>
      <c r="S209" s="20"/>
    </row>
    <row r="210" spans="2:19" ht="15" customHeight="1">
      <c r="B210" s="18"/>
      <c r="C210" s="18"/>
      <c r="D210" s="18"/>
      <c r="E210" s="19"/>
      <c r="F210" s="19"/>
      <c r="G210" s="19"/>
      <c r="H210" s="19"/>
      <c r="I210" s="19"/>
      <c r="J210" s="19"/>
      <c r="K210" s="19"/>
      <c r="L210" s="19"/>
      <c r="M210" s="19"/>
      <c r="N210" s="19"/>
      <c r="O210" s="19"/>
      <c r="P210" s="20"/>
      <c r="Q210" s="20"/>
      <c r="R210" s="20"/>
      <c r="S210" s="20"/>
    </row>
    <row r="211" spans="2:19" ht="15" customHeight="1">
      <c r="B211" s="18" t="s">
        <v>179</v>
      </c>
      <c r="C211" s="18"/>
      <c r="D211" s="18"/>
      <c r="E211" s="19" t="s">
        <v>181</v>
      </c>
      <c r="F211" s="19"/>
      <c r="G211" s="19"/>
      <c r="H211" s="19"/>
      <c r="I211" s="19"/>
      <c r="J211" s="19"/>
      <c r="K211" s="19"/>
      <c r="L211" s="19"/>
      <c r="M211" s="19"/>
      <c r="N211" s="19"/>
      <c r="O211" s="19"/>
      <c r="P211" s="20" t="str">
        <f ca="1">IF(R211-$B$1&lt;0,"Oui","Non")</f>
        <v>Non</v>
      </c>
      <c r="Q211" s="20"/>
      <c r="R211" s="21">
        <v>40898</v>
      </c>
      <c r="S211" s="20"/>
    </row>
    <row r="212" spans="2:19" ht="15" customHeight="1">
      <c r="B212" s="18"/>
      <c r="C212" s="18"/>
      <c r="D212" s="18"/>
      <c r="E212" s="19"/>
      <c r="F212" s="19"/>
      <c r="G212" s="19"/>
      <c r="H212" s="19"/>
      <c r="I212" s="19"/>
      <c r="J212" s="19"/>
      <c r="K212" s="19"/>
      <c r="L212" s="19"/>
      <c r="M212" s="19"/>
      <c r="N212" s="19"/>
      <c r="O212" s="19"/>
      <c r="P212" s="20"/>
      <c r="Q212" s="20"/>
      <c r="R212" s="20"/>
      <c r="S212" s="20"/>
    </row>
    <row r="213" spans="2:19" ht="15" customHeight="1">
      <c r="B213" s="18" t="s">
        <v>180</v>
      </c>
      <c r="C213" s="18"/>
      <c r="D213" s="18"/>
      <c r="E213" s="19" t="s">
        <v>181</v>
      </c>
      <c r="F213" s="19"/>
      <c r="G213" s="19"/>
      <c r="H213" s="19"/>
      <c r="I213" s="19"/>
      <c r="J213" s="19"/>
      <c r="K213" s="19"/>
      <c r="L213" s="19"/>
      <c r="M213" s="19"/>
      <c r="N213" s="19"/>
      <c r="O213" s="19"/>
      <c r="P213" s="20" t="str">
        <f ca="1">IF(R213-$B$1&lt;0,"Oui","Non")</f>
        <v>Non</v>
      </c>
      <c r="Q213" s="20"/>
      <c r="R213" s="21">
        <v>54192</v>
      </c>
      <c r="S213" s="20"/>
    </row>
    <row r="214" spans="2:19" ht="15" customHeight="1">
      <c r="B214" s="18"/>
      <c r="C214" s="18"/>
      <c r="D214" s="18"/>
      <c r="E214" s="19"/>
      <c r="F214" s="19"/>
      <c r="G214" s="19"/>
      <c r="H214" s="19"/>
      <c r="I214" s="19"/>
      <c r="J214" s="19"/>
      <c r="K214" s="19"/>
      <c r="L214" s="19"/>
      <c r="M214" s="19"/>
      <c r="N214" s="19"/>
      <c r="O214" s="19"/>
      <c r="P214" s="20"/>
      <c r="Q214" s="20"/>
      <c r="R214" s="20"/>
      <c r="S214" s="20"/>
    </row>
    <row r="215" spans="2:19" ht="15" customHeight="1">
      <c r="B215" s="22" t="s">
        <v>11</v>
      </c>
      <c r="C215" s="22"/>
      <c r="D215" s="22"/>
      <c r="E215" s="23"/>
      <c r="F215" s="23"/>
      <c r="G215" s="23"/>
      <c r="H215" s="23"/>
      <c r="I215" s="23"/>
      <c r="J215" s="23"/>
      <c r="K215" s="23"/>
      <c r="L215" s="23"/>
      <c r="M215" s="23"/>
      <c r="N215" s="23"/>
      <c r="O215" s="23"/>
      <c r="P215" s="24">
        <f ca="1">COUNTIF(P169:Q214,"Oui")</f>
        <v>15</v>
      </c>
      <c r="Q215" s="24"/>
      <c r="R215" s="25">
        <f>MIN(R205:S214)</f>
        <v>40389</v>
      </c>
      <c r="S215" s="26"/>
    </row>
    <row r="216" spans="2:19" ht="15" customHeight="1">
      <c r="B216" s="22"/>
      <c r="C216" s="22"/>
      <c r="D216" s="22"/>
      <c r="E216" s="23"/>
      <c r="F216" s="23"/>
      <c r="G216" s="23"/>
      <c r="H216" s="23"/>
      <c r="I216" s="23"/>
      <c r="J216" s="23"/>
      <c r="K216" s="23"/>
      <c r="L216" s="23"/>
      <c r="M216" s="23"/>
      <c r="N216" s="23"/>
      <c r="O216" s="23"/>
      <c r="P216" s="24"/>
      <c r="Q216" s="24"/>
      <c r="R216" s="25">
        <f>MAX(R169:S214)</f>
        <v>54192</v>
      </c>
      <c r="S216" s="26"/>
    </row>
  </sheetData>
  <mergeCells count="417">
    <mergeCell ref="B1:X2"/>
    <mergeCell ref="R3:S3"/>
    <mergeCell ref="H4:I4"/>
    <mergeCell ref="J4:K4"/>
    <mergeCell ref="L4:M4"/>
    <mergeCell ref="N4:O4"/>
    <mergeCell ref="P4:Q4"/>
    <mergeCell ref="R4:S4"/>
    <mergeCell ref="B3:G5"/>
    <mergeCell ref="H3:I3"/>
    <mergeCell ref="J3:K3"/>
    <mergeCell ref="L3:M3"/>
    <mergeCell ref="N3:O3"/>
    <mergeCell ref="P3:Q3"/>
    <mergeCell ref="R7:S7"/>
    <mergeCell ref="R8:S8"/>
    <mergeCell ref="B6:D6"/>
    <mergeCell ref="E6:O6"/>
    <mergeCell ref="P6:Q6"/>
    <mergeCell ref="R6:S6"/>
    <mergeCell ref="H5:I5"/>
    <mergeCell ref="J5:K5"/>
    <mergeCell ref="L5:M5"/>
    <mergeCell ref="N5:O5"/>
    <mergeCell ref="P5:Q5"/>
    <mergeCell ref="R5:S5"/>
    <mergeCell ref="A10:A25"/>
    <mergeCell ref="B10:O11"/>
    <mergeCell ref="B12:D13"/>
    <mergeCell ref="E12:O13"/>
    <mergeCell ref="P12:Q13"/>
    <mergeCell ref="B16:D17"/>
    <mergeCell ref="E16:O17"/>
    <mergeCell ref="P16:Q17"/>
    <mergeCell ref="B7:D8"/>
    <mergeCell ref="E7:O8"/>
    <mergeCell ref="P7:Q8"/>
    <mergeCell ref="R16:S17"/>
    <mergeCell ref="B18:D19"/>
    <mergeCell ref="E18:O19"/>
    <mergeCell ref="P18:Q19"/>
    <mergeCell ref="R18:S19"/>
    <mergeCell ref="R12:S13"/>
    <mergeCell ref="B14:D15"/>
    <mergeCell ref="E14:O15"/>
    <mergeCell ref="P14:Q15"/>
    <mergeCell ref="R14:S15"/>
    <mergeCell ref="B24:D25"/>
    <mergeCell ref="E24:O25"/>
    <mergeCell ref="P24:Q25"/>
    <mergeCell ref="R24:S25"/>
    <mergeCell ref="B22:D23"/>
    <mergeCell ref="E22:O23"/>
    <mergeCell ref="P22:Q23"/>
    <mergeCell ref="R22:S23"/>
    <mergeCell ref="B20:D21"/>
    <mergeCell ref="E20:O21"/>
    <mergeCell ref="P20:Q21"/>
    <mergeCell ref="R20:S21"/>
    <mergeCell ref="R30:S31"/>
    <mergeCell ref="B32:D33"/>
    <mergeCell ref="E32:O33"/>
    <mergeCell ref="P32:Q33"/>
    <mergeCell ref="R32:S33"/>
    <mergeCell ref="A28:A57"/>
    <mergeCell ref="B28:O29"/>
    <mergeCell ref="B30:D31"/>
    <mergeCell ref="E30:O31"/>
    <mergeCell ref="P30:Q31"/>
    <mergeCell ref="B34:D35"/>
    <mergeCell ref="E34:O35"/>
    <mergeCell ref="P34:Q35"/>
    <mergeCell ref="B40:D41"/>
    <mergeCell ref="E40:O41"/>
    <mergeCell ref="P40:Q41"/>
    <mergeCell ref="R40:S41"/>
    <mergeCell ref="B38:D39"/>
    <mergeCell ref="E38:O39"/>
    <mergeCell ref="P38:Q39"/>
    <mergeCell ref="R38:S39"/>
    <mergeCell ref="R34:S35"/>
    <mergeCell ref="B36:D37"/>
    <mergeCell ref="E36:O37"/>
    <mergeCell ref="P36:Q37"/>
    <mergeCell ref="R36:S37"/>
    <mergeCell ref="B46:D47"/>
    <mergeCell ref="E46:O47"/>
    <mergeCell ref="P46:Q47"/>
    <mergeCell ref="R46:S47"/>
    <mergeCell ref="B44:D45"/>
    <mergeCell ref="E44:O45"/>
    <mergeCell ref="P44:Q45"/>
    <mergeCell ref="R44:S45"/>
    <mergeCell ref="B42:D43"/>
    <mergeCell ref="E42:O43"/>
    <mergeCell ref="P42:Q43"/>
    <mergeCell ref="R42:S43"/>
    <mergeCell ref="B52:D53"/>
    <mergeCell ref="E52:O53"/>
    <mergeCell ref="P52:Q53"/>
    <mergeCell ref="R52:S53"/>
    <mergeCell ref="B50:D51"/>
    <mergeCell ref="E50:O51"/>
    <mergeCell ref="P50:Q51"/>
    <mergeCell ref="R50:S51"/>
    <mergeCell ref="B48:D49"/>
    <mergeCell ref="E48:O49"/>
    <mergeCell ref="P48:Q49"/>
    <mergeCell ref="R48:S49"/>
    <mergeCell ref="B56:D57"/>
    <mergeCell ref="E56:O57"/>
    <mergeCell ref="P56:Q57"/>
    <mergeCell ref="R56:S56"/>
    <mergeCell ref="R57:S57"/>
    <mergeCell ref="B54:D55"/>
    <mergeCell ref="E54:O55"/>
    <mergeCell ref="P54:Q55"/>
    <mergeCell ref="R54:S55"/>
    <mergeCell ref="R62:S63"/>
    <mergeCell ref="B64:D65"/>
    <mergeCell ref="E64:O65"/>
    <mergeCell ref="P64:Q65"/>
    <mergeCell ref="R64:S65"/>
    <mergeCell ref="A60:A103"/>
    <mergeCell ref="B60:O61"/>
    <mergeCell ref="B62:D63"/>
    <mergeCell ref="E62:O63"/>
    <mergeCell ref="P62:Q63"/>
    <mergeCell ref="B66:D67"/>
    <mergeCell ref="E66:O67"/>
    <mergeCell ref="P66:Q67"/>
    <mergeCell ref="B72:D73"/>
    <mergeCell ref="E72:O73"/>
    <mergeCell ref="P72:Q73"/>
    <mergeCell ref="R72:S73"/>
    <mergeCell ref="B70:D71"/>
    <mergeCell ref="E70:O71"/>
    <mergeCell ref="P70:Q71"/>
    <mergeCell ref="R70:S71"/>
    <mergeCell ref="R66:S67"/>
    <mergeCell ref="B68:D69"/>
    <mergeCell ref="E68:O69"/>
    <mergeCell ref="P68:Q69"/>
    <mergeCell ref="R68:S69"/>
    <mergeCell ref="B78:D79"/>
    <mergeCell ref="E78:O79"/>
    <mergeCell ref="P78:Q79"/>
    <mergeCell ref="R78:S79"/>
    <mergeCell ref="B76:D77"/>
    <mergeCell ref="E76:O77"/>
    <mergeCell ref="P76:Q77"/>
    <mergeCell ref="R76:S77"/>
    <mergeCell ref="B74:D75"/>
    <mergeCell ref="E74:O75"/>
    <mergeCell ref="P74:Q75"/>
    <mergeCell ref="R74:S75"/>
    <mergeCell ref="B84:D85"/>
    <mergeCell ref="E84:O85"/>
    <mergeCell ref="P84:Q85"/>
    <mergeCell ref="R84:S85"/>
    <mergeCell ref="B82:D83"/>
    <mergeCell ref="E82:O83"/>
    <mergeCell ref="P82:Q83"/>
    <mergeCell ref="R82:S83"/>
    <mergeCell ref="B80:D81"/>
    <mergeCell ref="E80:O81"/>
    <mergeCell ref="P80:Q81"/>
    <mergeCell ref="R80:S81"/>
    <mergeCell ref="B90:D91"/>
    <mergeCell ref="E90:O91"/>
    <mergeCell ref="P90:Q91"/>
    <mergeCell ref="R90:S91"/>
    <mergeCell ref="B88:D89"/>
    <mergeCell ref="E88:O89"/>
    <mergeCell ref="P88:Q89"/>
    <mergeCell ref="R88:S89"/>
    <mergeCell ref="B86:D87"/>
    <mergeCell ref="E86:O87"/>
    <mergeCell ref="P86:Q87"/>
    <mergeCell ref="R86:S87"/>
    <mergeCell ref="B96:D97"/>
    <mergeCell ref="E96:O97"/>
    <mergeCell ref="P96:Q97"/>
    <mergeCell ref="R96:S97"/>
    <mergeCell ref="B94:D95"/>
    <mergeCell ref="E94:O95"/>
    <mergeCell ref="P94:Q95"/>
    <mergeCell ref="R94:S95"/>
    <mergeCell ref="B92:D93"/>
    <mergeCell ref="E92:O93"/>
    <mergeCell ref="P92:Q93"/>
    <mergeCell ref="R92:S93"/>
    <mergeCell ref="R102:S102"/>
    <mergeCell ref="R103:S103"/>
    <mergeCell ref="B100:D101"/>
    <mergeCell ref="E100:O101"/>
    <mergeCell ref="P100:Q101"/>
    <mergeCell ref="R100:S101"/>
    <mergeCell ref="B98:D99"/>
    <mergeCell ref="E98:O99"/>
    <mergeCell ref="P98:Q99"/>
    <mergeCell ref="R98:S99"/>
    <mergeCell ref="A106:A149"/>
    <mergeCell ref="B106:O107"/>
    <mergeCell ref="B108:D109"/>
    <mergeCell ref="E108:O109"/>
    <mergeCell ref="P108:Q109"/>
    <mergeCell ref="B112:D113"/>
    <mergeCell ref="E112:O113"/>
    <mergeCell ref="P112:Q113"/>
    <mergeCell ref="B102:D103"/>
    <mergeCell ref="E102:O103"/>
    <mergeCell ref="P102:Q103"/>
    <mergeCell ref="R112:S113"/>
    <mergeCell ref="B114:D115"/>
    <mergeCell ref="E114:O115"/>
    <mergeCell ref="P114:Q115"/>
    <mergeCell ref="R114:S115"/>
    <mergeCell ref="R108:S109"/>
    <mergeCell ref="B110:D111"/>
    <mergeCell ref="E110:O111"/>
    <mergeCell ref="P110:Q111"/>
    <mergeCell ref="R110:S111"/>
    <mergeCell ref="B120:D121"/>
    <mergeCell ref="E120:O121"/>
    <mergeCell ref="P120:Q121"/>
    <mergeCell ref="R120:S121"/>
    <mergeCell ref="B118:D119"/>
    <mergeCell ref="E118:O119"/>
    <mergeCell ref="P118:Q119"/>
    <mergeCell ref="R118:S119"/>
    <mergeCell ref="B116:D117"/>
    <mergeCell ref="E116:O117"/>
    <mergeCell ref="P116:Q117"/>
    <mergeCell ref="R116:S117"/>
    <mergeCell ref="B126:D127"/>
    <mergeCell ref="E126:O127"/>
    <mergeCell ref="P126:Q127"/>
    <mergeCell ref="R126:S127"/>
    <mergeCell ref="B124:D125"/>
    <mergeCell ref="E124:O125"/>
    <mergeCell ref="P124:Q125"/>
    <mergeCell ref="R124:S125"/>
    <mergeCell ref="B122:D123"/>
    <mergeCell ref="E122:O123"/>
    <mergeCell ref="P122:Q123"/>
    <mergeCell ref="R122:S123"/>
    <mergeCell ref="B132:D133"/>
    <mergeCell ref="E132:O133"/>
    <mergeCell ref="P132:Q133"/>
    <mergeCell ref="R132:S133"/>
    <mergeCell ref="B130:D131"/>
    <mergeCell ref="E130:O131"/>
    <mergeCell ref="P130:Q131"/>
    <mergeCell ref="R130:S131"/>
    <mergeCell ref="B128:D129"/>
    <mergeCell ref="E128:O129"/>
    <mergeCell ref="P128:Q129"/>
    <mergeCell ref="R128:S129"/>
    <mergeCell ref="B138:D139"/>
    <mergeCell ref="E138:O139"/>
    <mergeCell ref="P138:Q139"/>
    <mergeCell ref="R138:S139"/>
    <mergeCell ref="B136:D137"/>
    <mergeCell ref="E136:O137"/>
    <mergeCell ref="P136:Q137"/>
    <mergeCell ref="R136:S137"/>
    <mergeCell ref="B134:D135"/>
    <mergeCell ref="E134:O135"/>
    <mergeCell ref="P134:Q135"/>
    <mergeCell ref="R134:S135"/>
    <mergeCell ref="B144:D145"/>
    <mergeCell ref="E144:O145"/>
    <mergeCell ref="P144:Q145"/>
    <mergeCell ref="R144:S145"/>
    <mergeCell ref="B142:D143"/>
    <mergeCell ref="E142:O143"/>
    <mergeCell ref="P142:Q143"/>
    <mergeCell ref="R142:S143"/>
    <mergeCell ref="B140:D141"/>
    <mergeCell ref="E140:O141"/>
    <mergeCell ref="P140:Q141"/>
    <mergeCell ref="R140:S141"/>
    <mergeCell ref="B148:D149"/>
    <mergeCell ref="E148:O149"/>
    <mergeCell ref="P148:Q149"/>
    <mergeCell ref="R148:S148"/>
    <mergeCell ref="R149:S149"/>
    <mergeCell ref="B146:D147"/>
    <mergeCell ref="E146:O147"/>
    <mergeCell ref="P146:Q147"/>
    <mergeCell ref="R146:S147"/>
    <mergeCell ref="B156:D157"/>
    <mergeCell ref="E156:O157"/>
    <mergeCell ref="P156:Q157"/>
    <mergeCell ref="R156:S157"/>
    <mergeCell ref="A152:A201"/>
    <mergeCell ref="B203:O204"/>
    <mergeCell ref="B154:D155"/>
    <mergeCell ref="E154:O155"/>
    <mergeCell ref="P154:Q155"/>
    <mergeCell ref="R154:S155"/>
    <mergeCell ref="B158:D159"/>
    <mergeCell ref="E158:O159"/>
    <mergeCell ref="B162:D163"/>
    <mergeCell ref="E162:O163"/>
    <mergeCell ref="P162:Q163"/>
    <mergeCell ref="R162:S163"/>
    <mergeCell ref="P158:Q159"/>
    <mergeCell ref="R158:S159"/>
    <mergeCell ref="B160:D161"/>
    <mergeCell ref="E160:O161"/>
    <mergeCell ref="P160:Q161"/>
    <mergeCell ref="R160:S161"/>
    <mergeCell ref="B168:D169"/>
    <mergeCell ref="E168:O169"/>
    <mergeCell ref="P168:Q169"/>
    <mergeCell ref="R168:S169"/>
    <mergeCell ref="B166:D167"/>
    <mergeCell ref="E166:O167"/>
    <mergeCell ref="P166:Q167"/>
    <mergeCell ref="R166:S167"/>
    <mergeCell ref="B164:D165"/>
    <mergeCell ref="E164:O165"/>
    <mergeCell ref="P164:Q165"/>
    <mergeCell ref="R164:S165"/>
    <mergeCell ref="B174:D175"/>
    <mergeCell ref="E174:O175"/>
    <mergeCell ref="P174:Q175"/>
    <mergeCell ref="R174:S175"/>
    <mergeCell ref="B172:D173"/>
    <mergeCell ref="E172:O173"/>
    <mergeCell ref="P172:Q173"/>
    <mergeCell ref="R172:S173"/>
    <mergeCell ref="B170:D171"/>
    <mergeCell ref="E170:O171"/>
    <mergeCell ref="P170:Q171"/>
    <mergeCell ref="R170:S171"/>
    <mergeCell ref="B180:D181"/>
    <mergeCell ref="E180:O181"/>
    <mergeCell ref="P180:Q181"/>
    <mergeCell ref="R180:S181"/>
    <mergeCell ref="B178:D179"/>
    <mergeCell ref="E178:O179"/>
    <mergeCell ref="P178:Q179"/>
    <mergeCell ref="R178:S179"/>
    <mergeCell ref="B176:D177"/>
    <mergeCell ref="E176:O177"/>
    <mergeCell ref="P176:Q177"/>
    <mergeCell ref="R176:S177"/>
    <mergeCell ref="B186:D187"/>
    <mergeCell ref="E186:O187"/>
    <mergeCell ref="P186:Q187"/>
    <mergeCell ref="R186:S187"/>
    <mergeCell ref="B184:D185"/>
    <mergeCell ref="E184:O185"/>
    <mergeCell ref="P184:Q185"/>
    <mergeCell ref="R184:S185"/>
    <mergeCell ref="B182:D183"/>
    <mergeCell ref="E182:O183"/>
    <mergeCell ref="P182:Q183"/>
    <mergeCell ref="R182:S183"/>
    <mergeCell ref="B192:D193"/>
    <mergeCell ref="E192:O193"/>
    <mergeCell ref="P192:Q193"/>
    <mergeCell ref="R192:S193"/>
    <mergeCell ref="B190:D191"/>
    <mergeCell ref="E190:O191"/>
    <mergeCell ref="P190:Q191"/>
    <mergeCell ref="R190:S191"/>
    <mergeCell ref="B188:D189"/>
    <mergeCell ref="E188:O189"/>
    <mergeCell ref="P188:Q189"/>
    <mergeCell ref="R188:S189"/>
    <mergeCell ref="P198:Q199"/>
    <mergeCell ref="R198:S199"/>
    <mergeCell ref="B196:D197"/>
    <mergeCell ref="E196:O197"/>
    <mergeCell ref="P196:Q197"/>
    <mergeCell ref="R196:S197"/>
    <mergeCell ref="B194:D195"/>
    <mergeCell ref="E194:O195"/>
    <mergeCell ref="P194:Q195"/>
    <mergeCell ref="R194:S195"/>
    <mergeCell ref="B209:D210"/>
    <mergeCell ref="E209:O210"/>
    <mergeCell ref="P209:Q210"/>
    <mergeCell ref="R209:S210"/>
    <mergeCell ref="B211:D212"/>
    <mergeCell ref="E211:O212"/>
    <mergeCell ref="P211:Q212"/>
    <mergeCell ref="R211:S212"/>
    <mergeCell ref="B152:O153"/>
    <mergeCell ref="B205:D206"/>
    <mergeCell ref="E205:O206"/>
    <mergeCell ref="P205:Q206"/>
    <mergeCell ref="R205:S206"/>
    <mergeCell ref="B207:D208"/>
    <mergeCell ref="E207:O208"/>
    <mergeCell ref="P207:Q208"/>
    <mergeCell ref="R207:S208"/>
    <mergeCell ref="B200:D201"/>
    <mergeCell ref="E200:O201"/>
    <mergeCell ref="P200:Q201"/>
    <mergeCell ref="R200:S200"/>
    <mergeCell ref="R201:S201"/>
    <mergeCell ref="B198:D199"/>
    <mergeCell ref="E198:O199"/>
    <mergeCell ref="B213:D214"/>
    <mergeCell ref="E213:O214"/>
    <mergeCell ref="P213:Q214"/>
    <mergeCell ref="R213:S214"/>
    <mergeCell ref="B215:D216"/>
    <mergeCell ref="E215:O216"/>
    <mergeCell ref="P215:Q216"/>
    <mergeCell ref="R215:S215"/>
    <mergeCell ref="R216:S216"/>
  </mergeCells>
  <conditionalFormatting sqref="P30:Q55 P12:Q23 P62:Q101 P108:Q147 P154:Q199 P205:Q214">
    <cfRule type="containsText" dxfId="3" priority="8" operator="containsText" text="Oui">
      <formula>NOT(ISERROR(SEARCH("Oui",P12)))</formula>
    </cfRule>
  </conditionalFormatting>
  <conditionalFormatting sqref="P30:Q55 P12:Q23 P62:Q101 P108:Q147 P154:Q199 P205:Q214">
    <cfRule type="containsText" dxfId="2" priority="7" operator="containsText" text="Non">
      <formula>NOT(ISERROR(SEARCH("Non",P12)))</formula>
    </cfRule>
  </conditionalFormatting>
  <conditionalFormatting sqref="R22 R30 R32 R34 R38 R42 R46 R50 R54 R36 R40 R44 R48 R52 R62 R64 R66 R70 R74 R78 R82 R86 R68 R72 R76 R80 R84 R88 R90 R98 R92 R100 R94 R96 R108 R110 R112 R154 R156 R158 R160 R114 R118 R122 R126 R130 R134 R116 R120 R124 R128 R132 R136 R138 R142 R146 R140 R144 R162 R166 R170 R174 R164 R168 R172 R178 R176 R180 R182 R186 R190 R194 R198 R184 R188 R192 R196 R12 R14 R16 R18 R20 R205 R207 R209 R211 R213">
    <cfRule type="expression" dxfId="1" priority="19">
      <formula>R12-$B$1&gt;0</formula>
    </cfRule>
    <cfRule type="expression" dxfId="0" priority="20">
      <formula>R12-$B$1&lt;0</formula>
    </cfRule>
  </conditionalFormatting>
  <hyperlinks>
    <hyperlink ref="H3:I3" location="BSG!A11" display="Hors-Saison"/>
    <hyperlink ref="H4:I4" location="BSG!A29" display="Saison 1"/>
    <hyperlink ref="H5:I5" location="BSG!A61" display="Saison 2"/>
    <hyperlink ref="J3:K3" location="BSG!A107" display="Saison 3"/>
    <hyperlink ref="J4:K4" location="BSG!A153" display="Saison 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BSG</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 </cp:lastModifiedBy>
  <dcterms:created xsi:type="dcterms:W3CDTF">2010-07-26T18:38:55Z</dcterms:created>
  <dcterms:modified xsi:type="dcterms:W3CDTF">2010-07-26T18:50:38Z</dcterms:modified>
</cp:coreProperties>
</file>