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ll\Downloads\"/>
    </mc:Choice>
  </mc:AlternateContent>
  <xr:revisionPtr revIDLastSave="0" documentId="13_ncr:1_{124301B8-CFD9-4718-B9C1-082C07341CC0}" xr6:coauthVersionLast="47" xr6:coauthVersionMax="47" xr10:uidLastSave="{00000000-0000-0000-0000-000000000000}"/>
  <bookViews>
    <workbookView xWindow="-108" yWindow="-108" windowWidth="23256" windowHeight="12456" activeTab="1" xr2:uid="{50C4D953-D5A3-4078-8B05-0203E3C6C80E}"/>
  </bookViews>
  <sheets>
    <sheet name="Feuil1" sheetId="1" r:id="rId1"/>
    <sheet name="Feuil2" sheetId="2" r:id="rId2"/>
    <sheet name="Feuil3" sheetId="3" r:id="rId3"/>
  </sheets>
  <calcPr calcId="191029"/>
  <pivotCaches>
    <pivotCache cacheId="2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6" i="1" l="1"/>
  <c r="AM6" i="1" s="1"/>
  <c r="V7" i="1"/>
  <c r="V8" i="1"/>
  <c r="V9" i="1"/>
  <c r="V10" i="1"/>
  <c r="V11" i="1"/>
  <c r="AV6" i="1"/>
  <c r="AU6" i="1"/>
  <c r="AS6" i="1"/>
  <c r="AT6" i="1"/>
  <c r="AK6" i="1"/>
  <c r="W6" i="1"/>
  <c r="X6" i="1"/>
  <c r="Y6" i="1"/>
  <c r="Z6" i="1"/>
  <c r="AA6" i="1"/>
  <c r="AB6" i="1"/>
  <c r="AC6" i="1"/>
  <c r="AD6" i="1"/>
  <c r="AE6" i="1"/>
  <c r="AF6" i="1"/>
  <c r="AG6" i="1"/>
  <c r="W7" i="1"/>
  <c r="X7" i="1"/>
  <c r="Y7" i="1"/>
  <c r="Z7" i="1"/>
  <c r="AA7" i="1"/>
  <c r="AB7" i="1"/>
  <c r="AC7" i="1"/>
  <c r="AD7" i="1"/>
  <c r="AE7" i="1"/>
  <c r="AF7" i="1"/>
  <c r="AG7" i="1"/>
  <c r="W8" i="1"/>
  <c r="X8" i="1"/>
  <c r="Y8" i="1"/>
  <c r="Z8" i="1"/>
  <c r="AA8" i="1"/>
  <c r="AB8" i="1"/>
  <c r="AC8" i="1"/>
  <c r="AD8" i="1"/>
  <c r="AE8" i="1"/>
  <c r="AF8" i="1"/>
  <c r="AG8" i="1"/>
  <c r="W9" i="1"/>
  <c r="X9" i="1"/>
  <c r="Y9" i="1"/>
  <c r="Z9" i="1"/>
  <c r="AA9" i="1"/>
  <c r="AB9" i="1"/>
  <c r="AC9" i="1"/>
  <c r="AD9" i="1"/>
  <c r="AE9" i="1"/>
  <c r="AF9" i="1"/>
  <c r="AG9" i="1"/>
  <c r="W10" i="1"/>
  <c r="X10" i="1"/>
  <c r="Y10" i="1"/>
  <c r="Z10" i="1"/>
  <c r="AA10" i="1"/>
  <c r="AB10" i="1"/>
  <c r="AC10" i="1"/>
  <c r="AD10" i="1"/>
  <c r="AE10" i="1"/>
  <c r="AF10" i="1"/>
  <c r="AG10" i="1"/>
  <c r="W11" i="1"/>
  <c r="X11" i="1"/>
  <c r="Y11" i="1"/>
  <c r="Z11" i="1"/>
  <c r="AA11" i="1"/>
  <c r="AB11" i="1"/>
  <c r="AC11" i="1"/>
  <c r="AD11" i="1"/>
  <c r="AE11" i="1"/>
  <c r="AF11" i="1"/>
  <c r="AG11" i="1"/>
  <c r="I11" i="1"/>
  <c r="J11" i="1"/>
  <c r="J10" i="1"/>
  <c r="I10" i="1"/>
  <c r="I9" i="1"/>
  <c r="J9" i="1"/>
  <c r="K9" i="1"/>
  <c r="L9" i="1"/>
  <c r="M9" i="1"/>
  <c r="L8" i="1"/>
  <c r="M8" i="1"/>
  <c r="J8" i="1"/>
  <c r="K8" i="1"/>
  <c r="I8" i="1"/>
  <c r="I7" i="1"/>
  <c r="J7" i="1"/>
  <c r="K7" i="1"/>
  <c r="L7" i="1"/>
  <c r="M7" i="1"/>
  <c r="N7" i="1"/>
  <c r="O7" i="1"/>
  <c r="P7" i="1"/>
  <c r="Q7" i="1"/>
  <c r="R7" i="1"/>
  <c r="S7" i="1"/>
  <c r="Q6" i="1"/>
  <c r="R6" i="1"/>
  <c r="S6" i="1"/>
  <c r="J6" i="1"/>
  <c r="K6" i="1"/>
  <c r="L6" i="1"/>
  <c r="M6" i="1"/>
  <c r="N6" i="1"/>
  <c r="O6" i="1"/>
  <c r="P6" i="1"/>
  <c r="I6" i="1"/>
  <c r="C12" i="1"/>
  <c r="T12" i="1"/>
  <c r="D12" i="1"/>
  <c r="E11" i="1"/>
  <c r="E10" i="1"/>
  <c r="F10" i="1" s="1"/>
  <c r="E9" i="1"/>
  <c r="E8" i="1"/>
  <c r="E7" i="1"/>
  <c r="E6" i="1"/>
  <c r="F6" i="1" s="1"/>
  <c r="AR6" i="1" l="1"/>
  <c r="AL6" i="1"/>
  <c r="AQ6" i="1"/>
  <c r="AI6" i="1"/>
  <c r="AI11" i="1" s="1"/>
  <c r="AI13" i="1" s="1"/>
  <c r="AP6" i="1"/>
  <c r="AO6" i="1"/>
  <c r="AN6" i="1"/>
  <c r="E12" i="1"/>
  <c r="G10" i="1"/>
  <c r="F7" i="1"/>
  <c r="G7" i="1" s="1"/>
  <c r="F9" i="1"/>
  <c r="G9" i="1" s="1"/>
  <c r="G6" i="1"/>
  <c r="F8" i="1"/>
  <c r="G8" i="1" s="1"/>
  <c r="F11" i="1"/>
  <c r="G11" i="1" s="1"/>
  <c r="G12" i="1" l="1"/>
  <c r="F12" i="1"/>
  <c r="J12" i="1" l="1"/>
  <c r="L12" i="1"/>
  <c r="N12" i="1"/>
  <c r="R12" i="1"/>
  <c r="S12" i="1"/>
  <c r="Q12" i="1"/>
  <c r="I12" i="1"/>
  <c r="M12" i="1"/>
  <c r="P12" i="1"/>
  <c r="O12" i="1"/>
  <c r="K12" i="1"/>
  <c r="AJ6" i="1" l="1"/>
</calcChain>
</file>

<file path=xl/sharedStrings.xml><?xml version="1.0" encoding="utf-8"?>
<sst xmlns="http://schemas.openxmlformats.org/spreadsheetml/2006/main" count="111" uniqueCount="46">
  <si>
    <t xml:space="preserve">Sep </t>
  </si>
  <si>
    <t>Oct</t>
  </si>
  <si>
    <t>Nov</t>
  </si>
  <si>
    <t>Dec</t>
  </si>
  <si>
    <t>vente 2025</t>
  </si>
  <si>
    <t xml:space="preserve">Vente </t>
  </si>
  <si>
    <t>1 -Couple</t>
  </si>
  <si>
    <t>6- months</t>
  </si>
  <si>
    <t xml:space="preserve">6-couple </t>
  </si>
  <si>
    <t>3- months</t>
  </si>
  <si>
    <t xml:space="preserve">3-couple </t>
  </si>
  <si>
    <t>Target</t>
  </si>
  <si>
    <t>vente 2026</t>
  </si>
  <si>
    <t>mois</t>
  </si>
  <si>
    <t>abonnement</t>
  </si>
  <si>
    <t>=+I5+$V$6</t>
  </si>
  <si>
    <t>V6=3 sur 12</t>
  </si>
  <si>
    <t xml:space="preserve">puis w3 sur 12 </t>
  </si>
  <si>
    <t>etc</t>
  </si>
  <si>
    <t>V9=2 sur 6 mois</t>
  </si>
  <si>
    <t>puis w9 sur 6 mois</t>
  </si>
  <si>
    <t>doit etre 0</t>
  </si>
  <si>
    <t>date</t>
  </si>
  <si>
    <t>type</t>
  </si>
  <si>
    <t>quantite</t>
  </si>
  <si>
    <t>1 year</t>
  </si>
  <si>
    <t>1 year couple</t>
  </si>
  <si>
    <t>3-Months</t>
  </si>
  <si>
    <t>3- Months couple</t>
  </si>
  <si>
    <t>6-Months couple</t>
  </si>
  <si>
    <t>6-Months</t>
  </si>
  <si>
    <t xml:space="preserve">1-year </t>
  </si>
  <si>
    <t>Type</t>
  </si>
  <si>
    <t>duree en mois</t>
  </si>
  <si>
    <t>Somme de quantite</t>
  </si>
  <si>
    <t>Total général</t>
  </si>
  <si>
    <t>oct</t>
  </si>
  <si>
    <t>nov</t>
  </si>
  <si>
    <t>déc</t>
  </si>
  <si>
    <t>janv</t>
  </si>
  <si>
    <t>févr</t>
  </si>
  <si>
    <t>mars</t>
  </si>
  <si>
    <t>avr</t>
  </si>
  <si>
    <t>mai</t>
  </si>
  <si>
    <t>juin</t>
  </si>
  <si>
    <t>Mois (date)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</si>
</sst>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$-40C]mmm\-yy;@"/>
  </numFmts>
  <fonts count="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0" fontId="3" fillId="2" borderId="0" xfId="0" applyFont="1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left"/>
    </xf>
    <xf numFmtId="9" fontId="0" fillId="0" borderId="0" xfId="1" applyFont="1"/>
    <xf numFmtId="0" fontId="3" fillId="5" borderId="0" xfId="0" applyFont="1" applyFill="1" applyAlignment="1">
      <alignment horizontal="center"/>
    </xf>
    <xf numFmtId="0" fontId="3" fillId="5" borderId="0" xfId="0" applyFont="1" applyFill="1"/>
    <xf numFmtId="0" fontId="0" fillId="5" borderId="0" xfId="0" applyFill="1"/>
    <xf numFmtId="0" fontId="0" fillId="6" borderId="0" xfId="0" applyFill="1"/>
    <xf numFmtId="0" fontId="2" fillId="6" borderId="0" xfId="0" applyFont="1" applyFill="1"/>
    <xf numFmtId="0" fontId="0" fillId="0" borderId="0" xfId="0" quotePrefix="1"/>
    <xf numFmtId="0" fontId="0" fillId="5" borderId="0" xfId="0" applyFill="1" applyAlignment="1">
      <alignment horizontal="right"/>
    </xf>
    <xf numFmtId="0" fontId="3" fillId="2" borderId="0" xfId="0" applyFont="1" applyFill="1" applyAlignment="1">
      <alignment horizontal="center"/>
    </xf>
    <xf numFmtId="166" fontId="0" fillId="0" borderId="0" xfId="0" applyNumberFormat="1"/>
    <xf numFmtId="0" fontId="0" fillId="0" borderId="0" xfId="0" applyNumberFormat="1"/>
    <xf numFmtId="0" fontId="0" fillId="0" borderId="0" xfId="0" pivotButton="1"/>
  </cellXfs>
  <cellStyles count="2">
    <cellStyle name="Normal" xfId="0" builtinId="0"/>
    <cellStyle name="Pourcentage" xfId="1" builtinId="5"/>
  </cellStyles>
  <dxfs count="1">
    <dxf>
      <numFmt numFmtId="166" formatCode="[$-40C]mmm\-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ell" refreshedDate="45470.993899884263" createdVersion="8" refreshedVersion="8" minRefreshableVersion="3" recordCount="54" xr:uid="{17127526-7FAE-4C5C-803A-6CDDCA0809FA}">
  <cacheSource type="worksheet">
    <worksheetSource name="Tableau1"/>
  </cacheSource>
  <cacheFields count="7">
    <cacheField name="date" numFmtId="166">
      <sharedItems containsSemiMixedTypes="0" containsNonDate="0" containsDate="1" containsString="0" minDate="2024-10-01T00:00:00" maxDate="2025-06-02T00:00:00" count="9">
        <d v="2024-10-01T00:00:00"/>
        <d v="2024-11-01T00:00:00"/>
        <d v="2024-12-01T00:00:00"/>
        <d v="2025-01-01T00:00:00"/>
        <d v="2025-02-01T00:00:00"/>
        <d v="2025-03-01T00:00:00"/>
        <d v="2025-04-01T00:00:00"/>
        <d v="2025-05-01T00:00:00"/>
        <d v="2025-06-01T00:00:00"/>
      </sharedItems>
      <fieldGroup par="6"/>
    </cacheField>
    <cacheField name="type" numFmtId="0">
      <sharedItems count="6">
        <s v="1 year"/>
        <s v="1 year couple"/>
        <s v="6-Months"/>
        <s v="6-Months couple"/>
        <s v="3-Months"/>
        <s v="3- Months couple"/>
      </sharedItems>
    </cacheField>
    <cacheField name="duree en mois" numFmtId="0">
      <sharedItems containsSemiMixedTypes="0" containsString="0" containsNumber="1" containsInteger="1" minValue="3" maxValue="12" count="3">
        <n v="12"/>
        <n v="6"/>
        <n v="3"/>
      </sharedItems>
    </cacheField>
    <cacheField name="quantite" numFmtId="0">
      <sharedItems containsSemiMixedTypes="0" containsString="0" containsNumber="1" containsInteger="1" minValue="2" maxValue="14"/>
    </cacheField>
    <cacheField name="Mois (date)" numFmtId="0" databaseField="0">
      <fieldGroup base="0">
        <rangePr groupBy="months" startDate="2024-10-01T00:00:00" endDate="2025-06-02T00:00:00"/>
        <groupItems count="14">
          <s v="&lt;01/10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6/2025"/>
        </groupItems>
      </fieldGroup>
    </cacheField>
    <cacheField name="Trimestres (date)" numFmtId="0" databaseField="0">
      <fieldGroup base="0">
        <rangePr groupBy="quarters" startDate="2024-10-01T00:00:00" endDate="2025-06-02T00:00:00"/>
        <groupItems count="6">
          <s v="&lt;01/10/2024"/>
          <s v="Trimestre1"/>
          <s v="Trimestre2"/>
          <s v="Trimestre3"/>
          <s v="Trimestre4"/>
          <s v="&gt;02/06/2025"/>
        </groupItems>
      </fieldGroup>
    </cacheField>
    <cacheField name="Années (date)" numFmtId="0" databaseField="0">
      <fieldGroup base="0">
        <rangePr groupBy="years" startDate="2024-10-01T00:00:00" endDate="2025-06-02T00:00:00"/>
        <groupItems count="4">
          <s v="&lt;01/10/2024"/>
          <s v="2024"/>
          <s v="2025"/>
          <s v="&gt;02/06/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4">
  <r>
    <x v="0"/>
    <x v="0"/>
    <x v="0"/>
    <n v="5"/>
  </r>
  <r>
    <x v="0"/>
    <x v="1"/>
    <x v="0"/>
    <n v="4"/>
  </r>
  <r>
    <x v="0"/>
    <x v="2"/>
    <x v="1"/>
    <n v="4"/>
  </r>
  <r>
    <x v="0"/>
    <x v="3"/>
    <x v="1"/>
    <n v="3"/>
  </r>
  <r>
    <x v="0"/>
    <x v="4"/>
    <x v="2"/>
    <n v="10"/>
  </r>
  <r>
    <x v="0"/>
    <x v="5"/>
    <x v="2"/>
    <n v="5"/>
  </r>
  <r>
    <x v="1"/>
    <x v="0"/>
    <x v="0"/>
    <n v="6"/>
  </r>
  <r>
    <x v="1"/>
    <x v="1"/>
    <x v="0"/>
    <n v="5"/>
  </r>
  <r>
    <x v="1"/>
    <x v="2"/>
    <x v="1"/>
    <n v="5"/>
  </r>
  <r>
    <x v="1"/>
    <x v="3"/>
    <x v="1"/>
    <n v="4"/>
  </r>
  <r>
    <x v="1"/>
    <x v="4"/>
    <x v="2"/>
    <n v="12"/>
  </r>
  <r>
    <x v="1"/>
    <x v="5"/>
    <x v="2"/>
    <n v="6"/>
  </r>
  <r>
    <x v="2"/>
    <x v="0"/>
    <x v="0"/>
    <n v="7"/>
  </r>
  <r>
    <x v="2"/>
    <x v="1"/>
    <x v="0"/>
    <n v="6"/>
  </r>
  <r>
    <x v="2"/>
    <x v="2"/>
    <x v="1"/>
    <n v="6"/>
  </r>
  <r>
    <x v="2"/>
    <x v="3"/>
    <x v="1"/>
    <n v="5"/>
  </r>
  <r>
    <x v="2"/>
    <x v="4"/>
    <x v="2"/>
    <n v="14"/>
  </r>
  <r>
    <x v="2"/>
    <x v="5"/>
    <x v="2"/>
    <n v="7"/>
  </r>
  <r>
    <x v="3"/>
    <x v="0"/>
    <x v="0"/>
    <n v="3"/>
  </r>
  <r>
    <x v="3"/>
    <x v="1"/>
    <x v="0"/>
    <n v="3"/>
  </r>
  <r>
    <x v="3"/>
    <x v="2"/>
    <x v="1"/>
    <n v="3"/>
  </r>
  <r>
    <x v="3"/>
    <x v="3"/>
    <x v="1"/>
    <n v="2"/>
  </r>
  <r>
    <x v="3"/>
    <x v="4"/>
    <x v="2"/>
    <n v="7"/>
  </r>
  <r>
    <x v="3"/>
    <x v="5"/>
    <x v="2"/>
    <n v="3"/>
  </r>
  <r>
    <x v="4"/>
    <x v="0"/>
    <x v="0"/>
    <n v="3"/>
  </r>
  <r>
    <x v="4"/>
    <x v="1"/>
    <x v="0"/>
    <n v="2"/>
  </r>
  <r>
    <x v="4"/>
    <x v="2"/>
    <x v="1"/>
    <n v="2"/>
  </r>
  <r>
    <x v="4"/>
    <x v="3"/>
    <x v="1"/>
    <n v="2"/>
  </r>
  <r>
    <x v="4"/>
    <x v="4"/>
    <x v="2"/>
    <n v="5"/>
  </r>
  <r>
    <x v="4"/>
    <x v="5"/>
    <x v="2"/>
    <n v="3"/>
  </r>
  <r>
    <x v="5"/>
    <x v="0"/>
    <x v="0"/>
    <n v="3"/>
  </r>
  <r>
    <x v="5"/>
    <x v="1"/>
    <x v="0"/>
    <n v="2"/>
  </r>
  <r>
    <x v="5"/>
    <x v="2"/>
    <x v="1"/>
    <n v="2"/>
  </r>
  <r>
    <x v="5"/>
    <x v="3"/>
    <x v="1"/>
    <n v="2"/>
  </r>
  <r>
    <x v="5"/>
    <x v="4"/>
    <x v="2"/>
    <n v="6"/>
  </r>
  <r>
    <x v="5"/>
    <x v="5"/>
    <x v="2"/>
    <n v="3"/>
  </r>
  <r>
    <x v="6"/>
    <x v="0"/>
    <x v="0"/>
    <n v="3"/>
  </r>
  <r>
    <x v="6"/>
    <x v="1"/>
    <x v="0"/>
    <n v="2"/>
  </r>
  <r>
    <x v="6"/>
    <x v="2"/>
    <x v="1"/>
    <n v="2"/>
  </r>
  <r>
    <x v="6"/>
    <x v="3"/>
    <x v="1"/>
    <n v="2"/>
  </r>
  <r>
    <x v="6"/>
    <x v="4"/>
    <x v="2"/>
    <n v="6"/>
  </r>
  <r>
    <x v="6"/>
    <x v="5"/>
    <x v="2"/>
    <n v="3"/>
  </r>
  <r>
    <x v="7"/>
    <x v="0"/>
    <x v="0"/>
    <n v="3"/>
  </r>
  <r>
    <x v="7"/>
    <x v="1"/>
    <x v="0"/>
    <n v="2"/>
  </r>
  <r>
    <x v="7"/>
    <x v="2"/>
    <x v="1"/>
    <n v="2"/>
  </r>
  <r>
    <x v="7"/>
    <x v="3"/>
    <x v="1"/>
    <n v="2"/>
  </r>
  <r>
    <x v="7"/>
    <x v="4"/>
    <x v="2"/>
    <n v="5"/>
  </r>
  <r>
    <x v="7"/>
    <x v="5"/>
    <x v="2"/>
    <n v="3"/>
  </r>
  <r>
    <x v="8"/>
    <x v="0"/>
    <x v="0"/>
    <n v="3"/>
  </r>
  <r>
    <x v="8"/>
    <x v="0"/>
    <x v="0"/>
    <n v="3"/>
  </r>
  <r>
    <x v="8"/>
    <x v="2"/>
    <x v="1"/>
    <n v="3"/>
  </r>
  <r>
    <x v="8"/>
    <x v="3"/>
    <x v="1"/>
    <n v="2"/>
  </r>
  <r>
    <x v="8"/>
    <x v="4"/>
    <x v="2"/>
    <n v="6"/>
  </r>
  <r>
    <x v="8"/>
    <x v="5"/>
    <x v="2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847719A-B6DA-4FD7-A2A3-F918CC9D17AB}" name="Tableau croisé dynamique3" cacheId="2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gridDropZones="1" multipleFieldFilters="0">
  <location ref="G9:Q17" firstHeaderRow="1" firstDataRow="2" firstDataCol="1"/>
  <pivotFields count="7">
    <pivotField compact="0" numFmtId="166" outline="0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compact="0" outline="0" showAll="0">
      <items count="7">
        <item x="0"/>
        <item x="1"/>
        <item x="5"/>
        <item x="4"/>
        <item x="2"/>
        <item x="3"/>
        <item t="default"/>
      </items>
    </pivotField>
    <pivotField compact="0" outline="0" showAll="0">
      <items count="4">
        <item x="2"/>
        <item x="1"/>
        <item x="0"/>
        <item t="default"/>
      </items>
    </pivotField>
    <pivotField dataField="1" compact="0" outline="0" showAll="0"/>
    <pivotField axis="axisCol" compact="0" outline="0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compact="0" outline="0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compact="0" outline="0" showAll="0">
      <items count="5">
        <item sd="0" x="0"/>
        <item sd="0" x="1"/>
        <item sd="0" x="2"/>
        <item sd="0" x="3"/>
        <item t="default"/>
      </items>
    </pivotField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4"/>
  </colFields>
  <colItems count="10">
    <i>
      <x v="1"/>
    </i>
    <i>
      <x v="2"/>
    </i>
    <i>
      <x v="3"/>
    </i>
    <i>
      <x v="4"/>
    </i>
    <i>
      <x v="5"/>
    </i>
    <i>
      <x v="6"/>
    </i>
    <i>
      <x v="10"/>
    </i>
    <i>
      <x v="11"/>
    </i>
    <i>
      <x v="12"/>
    </i>
    <i t="grand">
      <x/>
    </i>
  </colItems>
  <dataFields count="1">
    <dataField name="Somme de quantit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E933B3-396E-4446-9084-9893B85D489F}" name="Tableau1" displayName="Tableau1" ref="A2:D56" totalsRowShown="0">
  <autoFilter ref="A2:D56" xr:uid="{19E933B3-396E-4446-9084-9893B85D489F}"/>
  <tableColumns count="4">
    <tableColumn id="1" xr3:uid="{9E462F5D-AC45-48DA-8329-96BECA2DFC8C}" name="date" dataDxfId="0"/>
    <tableColumn id="2" xr3:uid="{EC35FEA7-BD9A-47E6-8918-9F7347101EA3}" name="type"/>
    <tableColumn id="3" xr3:uid="{385CF47E-9C56-4E16-9EFC-FECC0F2253DF}" name="duree en mois"/>
    <tableColumn id="4" xr3:uid="{814F0B9C-90B8-4475-BF19-67BD669FD40B}" name="quanti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14FED2-EEB7-4400-923B-9CD90BDB5728}">
  <dimension ref="A1:BF13"/>
  <sheetViews>
    <sheetView showGridLines="0" workbookViewId="0">
      <selection activeCell="D6" sqref="D6:S12"/>
    </sheetView>
  </sheetViews>
  <sheetFormatPr baseColWidth="10" defaultRowHeight="14.4" x14ac:dyDescent="0.3"/>
  <cols>
    <col min="2" max="2" width="3.88671875" customWidth="1"/>
    <col min="3" max="3" width="9.109375" bestFit="1" customWidth="1"/>
    <col min="4" max="4" width="3.88671875" bestFit="1" customWidth="1"/>
    <col min="5" max="5" width="4.109375" bestFit="1" customWidth="1"/>
    <col min="6" max="6" width="4.21875" bestFit="1" customWidth="1"/>
    <col min="7" max="7" width="4" bestFit="1" customWidth="1"/>
    <col min="8" max="8" width="1.33203125" customWidth="1"/>
    <col min="9" max="17" width="3" bestFit="1" customWidth="1"/>
    <col min="18" max="20" width="3.21875" bestFit="1" customWidth="1"/>
    <col min="21" max="21" width="3.44140625" customWidth="1"/>
    <col min="22" max="30" width="3" bestFit="1" customWidth="1"/>
    <col min="31" max="33" width="3.21875" bestFit="1" customWidth="1"/>
    <col min="34" max="34" width="6" style="9" bestFit="1" customWidth="1"/>
    <col min="35" max="35" width="4" bestFit="1" customWidth="1"/>
    <col min="36" max="36" width="5.44140625" customWidth="1"/>
    <col min="37" max="37" width="4" bestFit="1" customWidth="1"/>
    <col min="38" max="38" width="5" customWidth="1"/>
    <col min="39" max="39" width="4" bestFit="1" customWidth="1"/>
    <col min="40" max="40" width="6.77734375" customWidth="1"/>
    <col min="41" max="46" width="4" bestFit="1" customWidth="1"/>
    <col min="47" max="55" width="2.109375" bestFit="1" customWidth="1"/>
    <col min="56" max="58" width="3.21875" bestFit="1" customWidth="1"/>
  </cols>
  <sheetData>
    <row r="1" spans="1:58" ht="15.6" x14ac:dyDescent="0.3">
      <c r="C1" s="1" t="s">
        <v>0</v>
      </c>
      <c r="D1" s="1" t="s">
        <v>1</v>
      </c>
      <c r="E1" s="1" t="s">
        <v>2</v>
      </c>
      <c r="F1" s="1" t="s">
        <v>3</v>
      </c>
      <c r="I1" s="14">
        <v>2025</v>
      </c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V1" s="14" t="s">
        <v>4</v>
      </c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7"/>
      <c r="AI1" s="14" t="s">
        <v>4</v>
      </c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 t="s">
        <v>12</v>
      </c>
      <c r="AV1" s="14"/>
      <c r="AW1" s="14"/>
      <c r="AX1" s="14"/>
      <c r="AY1" s="14"/>
      <c r="AZ1" s="14"/>
      <c r="BA1" s="14"/>
      <c r="BB1" s="14"/>
      <c r="BC1" s="14"/>
      <c r="BD1" s="14"/>
      <c r="BE1" s="14"/>
      <c r="BF1" s="14"/>
    </row>
    <row r="2" spans="1:58" ht="15.6" x14ac:dyDescent="0.3">
      <c r="C2" s="14">
        <v>2024</v>
      </c>
      <c r="D2" s="14"/>
      <c r="E2" s="14"/>
      <c r="F2" s="2"/>
      <c r="I2" s="2">
        <v>1</v>
      </c>
      <c r="J2" s="2">
        <v>2</v>
      </c>
      <c r="K2" s="2">
        <v>3</v>
      </c>
      <c r="L2" s="2">
        <v>4</v>
      </c>
      <c r="M2" s="2">
        <v>5</v>
      </c>
      <c r="N2" s="2">
        <v>6</v>
      </c>
      <c r="O2" s="2">
        <v>7</v>
      </c>
      <c r="P2" s="2">
        <v>8</v>
      </c>
      <c r="Q2" s="2">
        <v>9</v>
      </c>
      <c r="R2" s="2">
        <v>10</v>
      </c>
      <c r="S2" s="2">
        <v>11</v>
      </c>
      <c r="T2" s="2">
        <v>12</v>
      </c>
      <c r="V2" s="2">
        <v>1</v>
      </c>
      <c r="W2" s="2">
        <v>2</v>
      </c>
      <c r="X2" s="2">
        <v>3</v>
      </c>
      <c r="Y2" s="2">
        <v>4</v>
      </c>
      <c r="Z2" s="2">
        <v>5</v>
      </c>
      <c r="AA2" s="2">
        <v>6</v>
      </c>
      <c r="AB2" s="2">
        <v>7</v>
      </c>
      <c r="AC2" s="2">
        <v>8</v>
      </c>
      <c r="AD2" s="2">
        <v>9</v>
      </c>
      <c r="AE2" s="2">
        <v>10</v>
      </c>
      <c r="AF2" s="2">
        <v>11</v>
      </c>
      <c r="AG2" s="2">
        <v>12</v>
      </c>
      <c r="AH2" s="8"/>
      <c r="AI2" s="2">
        <v>1</v>
      </c>
      <c r="AJ2" s="2">
        <v>2</v>
      </c>
      <c r="AK2" s="2">
        <v>3</v>
      </c>
      <c r="AL2" s="2">
        <v>4</v>
      </c>
      <c r="AM2" s="2">
        <v>5</v>
      </c>
      <c r="AN2" s="2">
        <v>6</v>
      </c>
      <c r="AO2" s="2">
        <v>7</v>
      </c>
      <c r="AP2" s="2">
        <v>8</v>
      </c>
      <c r="AQ2" s="2">
        <v>9</v>
      </c>
      <c r="AR2" s="2">
        <v>10</v>
      </c>
      <c r="AS2" s="2">
        <v>11</v>
      </c>
      <c r="AT2" s="2">
        <v>12</v>
      </c>
      <c r="AU2" s="2">
        <v>1</v>
      </c>
      <c r="AV2" s="2">
        <v>2</v>
      </c>
      <c r="AW2" s="2">
        <v>3</v>
      </c>
      <c r="AX2" s="2">
        <v>4</v>
      </c>
      <c r="AY2" s="2">
        <v>5</v>
      </c>
      <c r="AZ2" s="2">
        <v>6</v>
      </c>
      <c r="BA2" s="2">
        <v>7</v>
      </c>
      <c r="BB2" s="2">
        <v>8</v>
      </c>
      <c r="BC2" s="2">
        <v>9</v>
      </c>
      <c r="BD2" s="2">
        <v>10</v>
      </c>
      <c r="BE2" s="2">
        <v>11</v>
      </c>
      <c r="BF2" s="2">
        <v>12</v>
      </c>
    </row>
    <row r="3" spans="1:58" x14ac:dyDescent="0.3">
      <c r="A3" s="3"/>
      <c r="B3" s="3"/>
      <c r="C3" s="3" t="s">
        <v>5</v>
      </c>
    </row>
    <row r="4" spans="1:58" x14ac:dyDescent="0.3">
      <c r="AJ4" t="s">
        <v>16</v>
      </c>
      <c r="AM4" t="s">
        <v>17</v>
      </c>
      <c r="AP4" t="s">
        <v>18</v>
      </c>
    </row>
    <row r="5" spans="1:58" x14ac:dyDescent="0.3">
      <c r="A5" t="s">
        <v>14</v>
      </c>
      <c r="B5" t="s">
        <v>13</v>
      </c>
      <c r="V5" s="10">
        <v>21</v>
      </c>
      <c r="W5" s="10">
        <v>17</v>
      </c>
      <c r="X5" s="10">
        <v>19</v>
      </c>
      <c r="Y5" s="10">
        <v>18</v>
      </c>
      <c r="Z5" s="10">
        <v>17</v>
      </c>
      <c r="AA5" s="10">
        <v>20</v>
      </c>
      <c r="AB5" s="10">
        <v>14</v>
      </c>
      <c r="AC5" s="11">
        <v>25</v>
      </c>
      <c r="AD5" s="11">
        <v>12</v>
      </c>
      <c r="AE5" s="11">
        <v>15</v>
      </c>
      <c r="AF5" s="11">
        <v>14</v>
      </c>
      <c r="AG5" s="11">
        <v>13</v>
      </c>
      <c r="AI5" s="12" t="s">
        <v>15</v>
      </c>
    </row>
    <row r="6" spans="1:58" x14ac:dyDescent="0.3">
      <c r="A6" s="5" t="s">
        <v>31</v>
      </c>
      <c r="B6" s="5">
        <v>12</v>
      </c>
      <c r="C6" s="6">
        <v>0.16129032258064516</v>
      </c>
      <c r="D6" s="1">
        <v>5</v>
      </c>
      <c r="E6">
        <f>+ROUND(D6*1.2,0)</f>
        <v>6</v>
      </c>
      <c r="F6">
        <f>+ROUND(E6*1.2,0)</f>
        <v>7</v>
      </c>
      <c r="G6">
        <f>SUM(D6:F6)</f>
        <v>18</v>
      </c>
      <c r="I6">
        <f>+$D6+$E6+$F6</f>
        <v>18</v>
      </c>
      <c r="J6">
        <f t="shared" ref="J6:P9" si="0">+$D6+$E6+$F6</f>
        <v>18</v>
      </c>
      <c r="K6">
        <f t="shared" si="0"/>
        <v>18</v>
      </c>
      <c r="L6">
        <f t="shared" si="0"/>
        <v>18</v>
      </c>
      <c r="M6">
        <f t="shared" si="0"/>
        <v>18</v>
      </c>
      <c r="N6">
        <f t="shared" si="0"/>
        <v>18</v>
      </c>
      <c r="O6">
        <f t="shared" si="0"/>
        <v>18</v>
      </c>
      <c r="P6">
        <f t="shared" si="0"/>
        <v>18</v>
      </c>
      <c r="Q6">
        <f>+$E6+$F6</f>
        <v>13</v>
      </c>
      <c r="R6">
        <f>+$E6+$F6</f>
        <v>13</v>
      </c>
      <c r="S6">
        <f>+$F6</f>
        <v>7</v>
      </c>
      <c r="U6" s="6"/>
      <c r="V6" s="4">
        <f>ROUND(+$C6*V$5,0)</f>
        <v>3</v>
      </c>
      <c r="W6" s="4">
        <f t="shared" ref="W6:AG6" si="1">ROUND(+$C6*W$5,0)</f>
        <v>3</v>
      </c>
      <c r="X6" s="4">
        <f t="shared" si="1"/>
        <v>3</v>
      </c>
      <c r="Y6" s="4">
        <f t="shared" si="1"/>
        <v>3</v>
      </c>
      <c r="Z6" s="4">
        <f t="shared" si="1"/>
        <v>3</v>
      </c>
      <c r="AA6" s="4">
        <f t="shared" si="1"/>
        <v>3</v>
      </c>
      <c r="AB6" s="4">
        <f t="shared" si="1"/>
        <v>2</v>
      </c>
      <c r="AC6" s="4">
        <f t="shared" si="1"/>
        <v>4</v>
      </c>
      <c r="AD6" s="4">
        <f t="shared" si="1"/>
        <v>2</v>
      </c>
      <c r="AE6" s="4">
        <f t="shared" si="1"/>
        <v>2</v>
      </c>
      <c r="AF6" s="4">
        <f t="shared" si="1"/>
        <v>2</v>
      </c>
      <c r="AG6" s="4">
        <f t="shared" si="1"/>
        <v>2</v>
      </c>
      <c r="AI6" s="4">
        <f>+I6+$V$6</f>
        <v>21</v>
      </c>
      <c r="AJ6" s="4">
        <f>+J6+$V$6+$W$6</f>
        <v>24</v>
      </c>
      <c r="AK6" s="4">
        <f>+K6+$V$6+$W$6+$X$6</f>
        <v>27</v>
      </c>
      <c r="AL6" s="4">
        <f t="shared" ref="AL6:AT6" si="2">+L6+$V$6+$W$6+$X$6</f>
        <v>27</v>
      </c>
      <c r="AM6" s="4">
        <f t="shared" si="2"/>
        <v>27</v>
      </c>
      <c r="AN6" s="4">
        <f t="shared" si="2"/>
        <v>27</v>
      </c>
      <c r="AO6" s="4">
        <f t="shared" si="2"/>
        <v>27</v>
      </c>
      <c r="AP6" s="4">
        <f t="shared" si="2"/>
        <v>27</v>
      </c>
      <c r="AQ6" s="4">
        <f t="shared" si="2"/>
        <v>22</v>
      </c>
      <c r="AR6" s="4">
        <f t="shared" si="2"/>
        <v>22</v>
      </c>
      <c r="AS6" s="4">
        <f t="shared" si="2"/>
        <v>16</v>
      </c>
      <c r="AT6" s="4">
        <f t="shared" si="2"/>
        <v>9</v>
      </c>
      <c r="AU6" s="4">
        <f>+$W$6+$X$6</f>
        <v>6</v>
      </c>
      <c r="AV6" s="4">
        <f>+$X$6</f>
        <v>3</v>
      </c>
      <c r="AW6" s="4"/>
      <c r="AY6" t="s">
        <v>18</v>
      </c>
    </row>
    <row r="7" spans="1:58" x14ac:dyDescent="0.3">
      <c r="A7" s="5" t="s">
        <v>6</v>
      </c>
      <c r="B7" s="5">
        <v>12</v>
      </c>
      <c r="C7" s="6">
        <v>0.12903225806451613</v>
      </c>
      <c r="D7" s="1">
        <v>4</v>
      </c>
      <c r="E7">
        <f t="shared" ref="E7:F11" si="3">+ROUND(D7*1.2,0)</f>
        <v>5</v>
      </c>
      <c r="F7">
        <f t="shared" si="3"/>
        <v>6</v>
      </c>
      <c r="G7">
        <f t="shared" ref="G7:G11" si="4">SUM(D7:F7)</f>
        <v>15</v>
      </c>
      <c r="I7">
        <f>+$D7+$E7+$F7</f>
        <v>15</v>
      </c>
      <c r="J7">
        <f t="shared" si="0"/>
        <v>15</v>
      </c>
      <c r="K7">
        <f t="shared" si="0"/>
        <v>15</v>
      </c>
      <c r="L7">
        <f t="shared" si="0"/>
        <v>15</v>
      </c>
      <c r="M7">
        <f t="shared" si="0"/>
        <v>15</v>
      </c>
      <c r="N7">
        <f t="shared" si="0"/>
        <v>15</v>
      </c>
      <c r="O7">
        <f t="shared" si="0"/>
        <v>15</v>
      </c>
      <c r="P7">
        <f t="shared" si="0"/>
        <v>15</v>
      </c>
      <c r="Q7">
        <f>+$E7+$F7</f>
        <v>11</v>
      </c>
      <c r="R7">
        <f>+$E7+$F7</f>
        <v>11</v>
      </c>
      <c r="S7">
        <f>+$F7</f>
        <v>6</v>
      </c>
      <c r="U7" s="6"/>
      <c r="V7" s="4">
        <f t="shared" ref="V7:AG11" si="5">ROUND(+$C7*V$5,0)</f>
        <v>3</v>
      </c>
      <c r="W7" s="4">
        <f t="shared" si="5"/>
        <v>2</v>
      </c>
      <c r="X7" s="4">
        <f t="shared" si="5"/>
        <v>2</v>
      </c>
      <c r="Y7" s="4">
        <f t="shared" si="5"/>
        <v>2</v>
      </c>
      <c r="Z7" s="4">
        <f t="shared" si="5"/>
        <v>2</v>
      </c>
      <c r="AA7" s="4">
        <f t="shared" si="5"/>
        <v>3</v>
      </c>
      <c r="AB7" s="4">
        <f t="shared" si="5"/>
        <v>2</v>
      </c>
      <c r="AC7" s="4">
        <f t="shared" si="5"/>
        <v>3</v>
      </c>
      <c r="AD7" s="4">
        <f t="shared" si="5"/>
        <v>2</v>
      </c>
      <c r="AE7" s="4">
        <f t="shared" si="5"/>
        <v>2</v>
      </c>
      <c r="AF7" s="4">
        <f t="shared" si="5"/>
        <v>2</v>
      </c>
      <c r="AG7" s="4">
        <f t="shared" si="5"/>
        <v>2</v>
      </c>
    </row>
    <row r="8" spans="1:58" x14ac:dyDescent="0.3">
      <c r="A8" s="5" t="s">
        <v>7</v>
      </c>
      <c r="B8" s="5">
        <v>6</v>
      </c>
      <c r="C8" s="6">
        <v>0.12903225806451613</v>
      </c>
      <c r="D8" s="1">
        <v>4</v>
      </c>
      <c r="E8">
        <f t="shared" si="3"/>
        <v>5</v>
      </c>
      <c r="F8">
        <f t="shared" si="3"/>
        <v>6</v>
      </c>
      <c r="G8">
        <f t="shared" si="4"/>
        <v>15</v>
      </c>
      <c r="I8">
        <f>+$D8+$E8+$F8</f>
        <v>15</v>
      </c>
      <c r="J8">
        <f t="shared" si="0"/>
        <v>15</v>
      </c>
      <c r="K8">
        <f t="shared" si="0"/>
        <v>15</v>
      </c>
      <c r="L8">
        <f>+$E8+$F8</f>
        <v>11</v>
      </c>
      <c r="M8">
        <f>+$F8</f>
        <v>6</v>
      </c>
      <c r="U8" s="6"/>
      <c r="V8" s="4">
        <f t="shared" si="5"/>
        <v>3</v>
      </c>
      <c r="W8" s="4">
        <f t="shared" si="5"/>
        <v>2</v>
      </c>
      <c r="X8" s="4">
        <f t="shared" si="5"/>
        <v>2</v>
      </c>
      <c r="Y8" s="4">
        <f t="shared" si="5"/>
        <v>2</v>
      </c>
      <c r="Z8" s="4">
        <f t="shared" si="5"/>
        <v>2</v>
      </c>
      <c r="AA8" s="4">
        <f t="shared" si="5"/>
        <v>3</v>
      </c>
      <c r="AB8" s="4">
        <f t="shared" si="5"/>
        <v>2</v>
      </c>
      <c r="AC8" s="4">
        <f t="shared" si="5"/>
        <v>3</v>
      </c>
      <c r="AD8" s="4">
        <f t="shared" si="5"/>
        <v>2</v>
      </c>
      <c r="AE8" s="4">
        <f t="shared" si="5"/>
        <v>2</v>
      </c>
      <c r="AF8" s="4">
        <f t="shared" si="5"/>
        <v>2</v>
      </c>
      <c r="AG8" s="4">
        <f t="shared" si="5"/>
        <v>2</v>
      </c>
    </row>
    <row r="9" spans="1:58" x14ac:dyDescent="0.3">
      <c r="A9" s="5" t="s">
        <v>8</v>
      </c>
      <c r="B9" s="5">
        <v>6</v>
      </c>
      <c r="C9" s="6">
        <v>9.6774193548387094E-2</v>
      </c>
      <c r="D9" s="1">
        <v>3</v>
      </c>
      <c r="E9">
        <f t="shared" si="3"/>
        <v>4</v>
      </c>
      <c r="F9">
        <f t="shared" si="3"/>
        <v>5</v>
      </c>
      <c r="G9">
        <f t="shared" si="4"/>
        <v>12</v>
      </c>
      <c r="I9">
        <f>+$D9+$E9+$F9</f>
        <v>12</v>
      </c>
      <c r="J9">
        <f t="shared" si="0"/>
        <v>12</v>
      </c>
      <c r="K9">
        <f t="shared" si="0"/>
        <v>12</v>
      </c>
      <c r="L9">
        <f>+$E9+$F9</f>
        <v>9</v>
      </c>
      <c r="M9">
        <f>+$F9</f>
        <v>5</v>
      </c>
      <c r="U9" s="6"/>
      <c r="V9" s="4">
        <f t="shared" si="5"/>
        <v>2</v>
      </c>
      <c r="W9" s="4">
        <f t="shared" si="5"/>
        <v>2</v>
      </c>
      <c r="X9" s="4">
        <f t="shared" si="5"/>
        <v>2</v>
      </c>
      <c r="Y9" s="4">
        <f t="shared" si="5"/>
        <v>2</v>
      </c>
      <c r="Z9" s="4">
        <f t="shared" si="5"/>
        <v>2</v>
      </c>
      <c r="AA9" s="4">
        <f t="shared" si="5"/>
        <v>2</v>
      </c>
      <c r="AB9" s="4">
        <f t="shared" si="5"/>
        <v>1</v>
      </c>
      <c r="AC9" s="4">
        <f t="shared" si="5"/>
        <v>2</v>
      </c>
      <c r="AD9" s="4">
        <f t="shared" si="5"/>
        <v>1</v>
      </c>
      <c r="AE9" s="4">
        <f t="shared" si="5"/>
        <v>1</v>
      </c>
      <c r="AF9" s="4">
        <f t="shared" si="5"/>
        <v>1</v>
      </c>
      <c r="AG9" s="4">
        <f t="shared" si="5"/>
        <v>1</v>
      </c>
      <c r="AI9" t="s">
        <v>19</v>
      </c>
      <c r="AL9" t="s">
        <v>20</v>
      </c>
      <c r="AO9" t="s">
        <v>18</v>
      </c>
    </row>
    <row r="10" spans="1:58" x14ac:dyDescent="0.3">
      <c r="A10" s="5" t="s">
        <v>9</v>
      </c>
      <c r="B10" s="5">
        <v>3</v>
      </c>
      <c r="C10" s="6">
        <v>0.32258064516129031</v>
      </c>
      <c r="D10" s="1">
        <v>10</v>
      </c>
      <c r="E10">
        <f t="shared" si="3"/>
        <v>12</v>
      </c>
      <c r="F10">
        <f t="shared" si="3"/>
        <v>14</v>
      </c>
      <c r="G10">
        <f t="shared" si="4"/>
        <v>36</v>
      </c>
      <c r="I10">
        <f>+$E10+$F10</f>
        <v>26</v>
      </c>
      <c r="J10">
        <f>+$F10</f>
        <v>14</v>
      </c>
      <c r="U10" s="6"/>
      <c r="V10" s="4">
        <f t="shared" si="5"/>
        <v>7</v>
      </c>
      <c r="W10" s="4">
        <f t="shared" si="5"/>
        <v>5</v>
      </c>
      <c r="X10" s="4">
        <f t="shared" si="5"/>
        <v>6</v>
      </c>
      <c r="Y10" s="4">
        <f t="shared" si="5"/>
        <v>6</v>
      </c>
      <c r="Z10" s="4">
        <f t="shared" si="5"/>
        <v>5</v>
      </c>
      <c r="AA10" s="4">
        <f t="shared" si="5"/>
        <v>6</v>
      </c>
      <c r="AB10" s="4">
        <f t="shared" si="5"/>
        <v>5</v>
      </c>
      <c r="AC10" s="4">
        <f t="shared" si="5"/>
        <v>8</v>
      </c>
      <c r="AD10" s="4">
        <f t="shared" si="5"/>
        <v>4</v>
      </c>
      <c r="AE10" s="4">
        <f t="shared" si="5"/>
        <v>5</v>
      </c>
      <c r="AF10" s="4">
        <f t="shared" si="5"/>
        <v>5</v>
      </c>
      <c r="AG10" s="4">
        <f t="shared" si="5"/>
        <v>4</v>
      </c>
    </row>
    <row r="11" spans="1:58" x14ac:dyDescent="0.3">
      <c r="A11" s="5" t="s">
        <v>10</v>
      </c>
      <c r="B11" s="5">
        <v>3</v>
      </c>
      <c r="C11" s="6">
        <v>0.16129032258064516</v>
      </c>
      <c r="D11" s="1">
        <v>5</v>
      </c>
      <c r="E11">
        <f t="shared" si="3"/>
        <v>6</v>
      </c>
      <c r="F11">
        <f t="shared" si="3"/>
        <v>7</v>
      </c>
      <c r="G11">
        <f t="shared" si="4"/>
        <v>18</v>
      </c>
      <c r="I11">
        <f>+$E11+$F11</f>
        <v>13</v>
      </c>
      <c r="J11">
        <f>+$F11</f>
        <v>7</v>
      </c>
      <c r="U11" s="6"/>
      <c r="V11" s="4">
        <f t="shared" si="5"/>
        <v>3</v>
      </c>
      <c r="W11" s="4">
        <f t="shared" si="5"/>
        <v>3</v>
      </c>
      <c r="X11" s="4">
        <f t="shared" si="5"/>
        <v>3</v>
      </c>
      <c r="Y11" s="4">
        <f t="shared" si="5"/>
        <v>3</v>
      </c>
      <c r="Z11" s="4">
        <f t="shared" si="5"/>
        <v>3</v>
      </c>
      <c r="AA11" s="4">
        <f t="shared" si="5"/>
        <v>3</v>
      </c>
      <c r="AB11" s="4">
        <f t="shared" si="5"/>
        <v>2</v>
      </c>
      <c r="AC11" s="4">
        <f t="shared" si="5"/>
        <v>4</v>
      </c>
      <c r="AD11" s="4">
        <f t="shared" si="5"/>
        <v>2</v>
      </c>
      <c r="AE11" s="4">
        <f t="shared" si="5"/>
        <v>2</v>
      </c>
      <c r="AF11" s="4">
        <f t="shared" si="5"/>
        <v>2</v>
      </c>
      <c r="AG11" s="4">
        <f t="shared" si="5"/>
        <v>2</v>
      </c>
      <c r="AI11" s="10">
        <f>SUM(AI6:AI10)</f>
        <v>21</v>
      </c>
    </row>
    <row r="12" spans="1:58" x14ac:dyDescent="0.3">
      <c r="C12" s="6">
        <f>SUM(C6:C11)</f>
        <v>0.99999999999999989</v>
      </c>
      <c r="D12">
        <f t="shared" ref="D12:E12" si="6">SUM(D6:D11)</f>
        <v>31</v>
      </c>
      <c r="E12">
        <f t="shared" si="6"/>
        <v>38</v>
      </c>
      <c r="F12">
        <f>SUM(F6:F11)</f>
        <v>45</v>
      </c>
      <c r="G12">
        <f>SUM(G6:G11)</f>
        <v>114</v>
      </c>
      <c r="I12">
        <f>SUM(I6:I11)</f>
        <v>99</v>
      </c>
      <c r="J12">
        <f t="shared" ref="J12:T12" si="7">SUM(J6:J11)</f>
        <v>81</v>
      </c>
      <c r="K12">
        <f t="shared" si="7"/>
        <v>60</v>
      </c>
      <c r="L12">
        <f t="shared" si="7"/>
        <v>53</v>
      </c>
      <c r="M12">
        <f t="shared" si="7"/>
        <v>44</v>
      </c>
      <c r="N12">
        <f t="shared" si="7"/>
        <v>33</v>
      </c>
      <c r="O12">
        <f t="shared" si="7"/>
        <v>33</v>
      </c>
      <c r="P12">
        <f t="shared" si="7"/>
        <v>33</v>
      </c>
      <c r="Q12">
        <f t="shared" si="7"/>
        <v>24</v>
      </c>
      <c r="R12">
        <f t="shared" si="7"/>
        <v>24</v>
      </c>
      <c r="S12">
        <f t="shared" si="7"/>
        <v>13</v>
      </c>
      <c r="T12">
        <f t="shared" si="7"/>
        <v>0</v>
      </c>
      <c r="AH12" s="9" t="s">
        <v>11</v>
      </c>
      <c r="AI12">
        <v>120</v>
      </c>
      <c r="AJ12">
        <v>120</v>
      </c>
      <c r="AK12">
        <v>120</v>
      </c>
      <c r="AL12">
        <v>120</v>
      </c>
      <c r="AM12">
        <v>120</v>
      </c>
      <c r="AN12">
        <v>120</v>
      </c>
      <c r="AO12">
        <v>120</v>
      </c>
      <c r="AP12">
        <v>120</v>
      </c>
      <c r="AQ12">
        <v>120</v>
      </c>
      <c r="AR12">
        <v>120</v>
      </c>
      <c r="AS12">
        <v>120</v>
      </c>
      <c r="AT12">
        <v>120</v>
      </c>
    </row>
    <row r="13" spans="1:58" x14ac:dyDescent="0.3">
      <c r="AH13" s="13" t="s">
        <v>21</v>
      </c>
      <c r="AI13">
        <f>+AI11-AI12</f>
        <v>-99</v>
      </c>
    </row>
  </sheetData>
  <mergeCells count="5">
    <mergeCell ref="I1:T1"/>
    <mergeCell ref="V1:AG1"/>
    <mergeCell ref="C2:E2"/>
    <mergeCell ref="AI1:AT1"/>
    <mergeCell ref="AU1:BF1"/>
  </mergeCells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8FB607-F0EA-4CFA-B7D3-C4843582BC99}">
  <dimension ref="A2:Q56"/>
  <sheetViews>
    <sheetView tabSelected="1" workbookViewId="0">
      <selection activeCell="A21" sqref="A21:XFD21"/>
    </sheetView>
  </sheetViews>
  <sheetFormatPr baseColWidth="10" defaultRowHeight="14.4" x14ac:dyDescent="0.3"/>
  <cols>
    <col min="2" max="2" width="14.6640625" bestFit="1" customWidth="1"/>
    <col min="3" max="3" width="14.44140625" customWidth="1"/>
    <col min="5" max="6" width="11.5546875" customWidth="1"/>
    <col min="7" max="7" width="17.33203125" bestFit="1" customWidth="1"/>
    <col min="8" max="16" width="12.5546875" bestFit="1" customWidth="1"/>
    <col min="17" max="17" width="11.5546875" bestFit="1" customWidth="1"/>
    <col min="18" max="18" width="5.5546875" bestFit="1" customWidth="1"/>
    <col min="19" max="19" width="5.77734375" bestFit="1" customWidth="1"/>
    <col min="20" max="20" width="11.5546875" bestFit="1" customWidth="1"/>
    <col min="21" max="25" width="22" bestFit="1" customWidth="1"/>
    <col min="26" max="26" width="21.88671875" bestFit="1" customWidth="1"/>
    <col min="27" max="27" width="26.5546875" bestFit="1" customWidth="1"/>
  </cols>
  <sheetData>
    <row r="2" spans="1:17" x14ac:dyDescent="0.3">
      <c r="A2" t="s">
        <v>22</v>
      </c>
      <c r="B2" t="s">
        <v>23</v>
      </c>
      <c r="C2" t="s">
        <v>33</v>
      </c>
      <c r="D2" t="s">
        <v>24</v>
      </c>
    </row>
    <row r="3" spans="1:17" x14ac:dyDescent="0.3">
      <c r="A3" s="15">
        <v>45566</v>
      </c>
      <c r="B3" t="s">
        <v>25</v>
      </c>
      <c r="C3">
        <v>12</v>
      </c>
      <c r="D3">
        <v>5</v>
      </c>
    </row>
    <row r="4" spans="1:17" x14ac:dyDescent="0.3">
      <c r="A4" s="15">
        <v>45566</v>
      </c>
      <c r="B4" t="s">
        <v>26</v>
      </c>
      <c r="C4">
        <v>12</v>
      </c>
      <c r="D4">
        <v>4</v>
      </c>
    </row>
    <row r="5" spans="1:17" x14ac:dyDescent="0.3">
      <c r="A5" s="15">
        <v>45566</v>
      </c>
      <c r="B5" t="s">
        <v>30</v>
      </c>
      <c r="C5">
        <v>6</v>
      </c>
      <c r="D5">
        <v>4</v>
      </c>
    </row>
    <row r="6" spans="1:17" x14ac:dyDescent="0.3">
      <c r="A6" s="15">
        <v>45566</v>
      </c>
      <c r="B6" t="s">
        <v>29</v>
      </c>
      <c r="C6">
        <v>6</v>
      </c>
      <c r="D6">
        <v>3</v>
      </c>
    </row>
    <row r="7" spans="1:17" x14ac:dyDescent="0.3">
      <c r="A7" s="15">
        <v>45566</v>
      </c>
      <c r="B7" t="s">
        <v>27</v>
      </c>
      <c r="C7">
        <v>3</v>
      </c>
      <c r="D7">
        <v>10</v>
      </c>
    </row>
    <row r="8" spans="1:17" x14ac:dyDescent="0.3">
      <c r="A8" s="15">
        <v>45566</v>
      </c>
      <c r="B8" t="s">
        <v>28</v>
      </c>
      <c r="C8">
        <v>3</v>
      </c>
      <c r="D8">
        <v>5</v>
      </c>
    </row>
    <row r="9" spans="1:17" x14ac:dyDescent="0.3">
      <c r="A9" s="15">
        <v>45597</v>
      </c>
      <c r="B9" t="s">
        <v>25</v>
      </c>
      <c r="C9">
        <v>12</v>
      </c>
      <c r="D9">
        <v>6</v>
      </c>
      <c r="G9" s="17" t="s">
        <v>34</v>
      </c>
      <c r="H9" s="17" t="s">
        <v>45</v>
      </c>
    </row>
    <row r="10" spans="1:17" x14ac:dyDescent="0.3">
      <c r="A10" s="15">
        <v>45597</v>
      </c>
      <c r="B10" t="s">
        <v>26</v>
      </c>
      <c r="C10">
        <v>12</v>
      </c>
      <c r="D10">
        <v>5</v>
      </c>
      <c r="G10" s="17" t="s">
        <v>23</v>
      </c>
      <c r="H10" t="s">
        <v>39</v>
      </c>
      <c r="I10" t="s">
        <v>40</v>
      </c>
      <c r="J10" t="s">
        <v>41</v>
      </c>
      <c r="K10" t="s">
        <v>42</v>
      </c>
      <c r="L10" t="s">
        <v>43</v>
      </c>
      <c r="M10" t="s">
        <v>44</v>
      </c>
      <c r="N10" t="s">
        <v>36</v>
      </c>
      <c r="O10" t="s">
        <v>37</v>
      </c>
      <c r="P10" t="s">
        <v>38</v>
      </c>
      <c r="Q10" t="s">
        <v>35</v>
      </c>
    </row>
    <row r="11" spans="1:17" x14ac:dyDescent="0.3">
      <c r="A11" s="15">
        <v>45597</v>
      </c>
      <c r="B11" t="s">
        <v>30</v>
      </c>
      <c r="C11">
        <v>6</v>
      </c>
      <c r="D11">
        <v>5</v>
      </c>
      <c r="G11" t="s">
        <v>25</v>
      </c>
      <c r="H11" s="16">
        <v>3</v>
      </c>
      <c r="I11" s="16">
        <v>3</v>
      </c>
      <c r="J11" s="16">
        <v>3</v>
      </c>
      <c r="K11" s="16">
        <v>3</v>
      </c>
      <c r="L11" s="16">
        <v>3</v>
      </c>
      <c r="M11" s="16">
        <v>6</v>
      </c>
      <c r="N11" s="16">
        <v>5</v>
      </c>
      <c r="O11" s="16">
        <v>6</v>
      </c>
      <c r="P11" s="16">
        <v>7</v>
      </c>
      <c r="Q11" s="16">
        <v>39</v>
      </c>
    </row>
    <row r="12" spans="1:17" x14ac:dyDescent="0.3">
      <c r="A12" s="15">
        <v>45597</v>
      </c>
      <c r="B12" t="s">
        <v>29</v>
      </c>
      <c r="C12">
        <v>6</v>
      </c>
      <c r="D12">
        <v>4</v>
      </c>
      <c r="G12" t="s">
        <v>26</v>
      </c>
      <c r="H12" s="16">
        <v>3</v>
      </c>
      <c r="I12" s="16">
        <v>2</v>
      </c>
      <c r="J12" s="16">
        <v>2</v>
      </c>
      <c r="K12" s="16">
        <v>2</v>
      </c>
      <c r="L12" s="16">
        <v>2</v>
      </c>
      <c r="M12" s="16"/>
      <c r="N12" s="16">
        <v>4</v>
      </c>
      <c r="O12" s="16">
        <v>5</v>
      </c>
      <c r="P12" s="16">
        <v>6</v>
      </c>
      <c r="Q12" s="16">
        <v>26</v>
      </c>
    </row>
    <row r="13" spans="1:17" x14ac:dyDescent="0.3">
      <c r="A13" s="15">
        <v>45597</v>
      </c>
      <c r="B13" t="s">
        <v>27</v>
      </c>
      <c r="C13">
        <v>3</v>
      </c>
      <c r="D13">
        <v>12</v>
      </c>
      <c r="G13" t="s">
        <v>28</v>
      </c>
      <c r="H13" s="16">
        <v>3</v>
      </c>
      <c r="I13" s="16">
        <v>3</v>
      </c>
      <c r="J13" s="16">
        <v>3</v>
      </c>
      <c r="K13" s="16">
        <v>3</v>
      </c>
      <c r="L13" s="16">
        <v>3</v>
      </c>
      <c r="M13" s="16">
        <v>3</v>
      </c>
      <c r="N13" s="16">
        <v>5</v>
      </c>
      <c r="O13" s="16">
        <v>6</v>
      </c>
      <c r="P13" s="16">
        <v>7</v>
      </c>
      <c r="Q13" s="16">
        <v>36</v>
      </c>
    </row>
    <row r="14" spans="1:17" x14ac:dyDescent="0.3">
      <c r="A14" s="15">
        <v>45597</v>
      </c>
      <c r="B14" t="s">
        <v>28</v>
      </c>
      <c r="C14">
        <v>3</v>
      </c>
      <c r="D14">
        <v>6</v>
      </c>
      <c r="G14" t="s">
        <v>27</v>
      </c>
      <c r="H14" s="16">
        <v>7</v>
      </c>
      <c r="I14" s="16">
        <v>5</v>
      </c>
      <c r="J14" s="16">
        <v>6</v>
      </c>
      <c r="K14" s="16">
        <v>6</v>
      </c>
      <c r="L14" s="16">
        <v>5</v>
      </c>
      <c r="M14" s="16">
        <v>6</v>
      </c>
      <c r="N14" s="16">
        <v>10</v>
      </c>
      <c r="O14" s="16">
        <v>12</v>
      </c>
      <c r="P14" s="16">
        <v>14</v>
      </c>
      <c r="Q14" s="16">
        <v>71</v>
      </c>
    </row>
    <row r="15" spans="1:17" x14ac:dyDescent="0.3">
      <c r="A15" s="15">
        <v>45627</v>
      </c>
      <c r="B15" t="s">
        <v>25</v>
      </c>
      <c r="C15">
        <v>12</v>
      </c>
      <c r="D15">
        <v>7</v>
      </c>
      <c r="G15" t="s">
        <v>30</v>
      </c>
      <c r="H15" s="16">
        <v>3</v>
      </c>
      <c r="I15" s="16">
        <v>2</v>
      </c>
      <c r="J15" s="16">
        <v>2</v>
      </c>
      <c r="K15" s="16">
        <v>2</v>
      </c>
      <c r="L15" s="16">
        <v>2</v>
      </c>
      <c r="M15" s="16">
        <v>3</v>
      </c>
      <c r="N15" s="16">
        <v>4</v>
      </c>
      <c r="O15" s="16">
        <v>5</v>
      </c>
      <c r="P15" s="16">
        <v>6</v>
      </c>
      <c r="Q15" s="16">
        <v>29</v>
      </c>
    </row>
    <row r="16" spans="1:17" x14ac:dyDescent="0.3">
      <c r="A16" s="15">
        <v>45627</v>
      </c>
      <c r="B16" t="s">
        <v>26</v>
      </c>
      <c r="C16">
        <v>12</v>
      </c>
      <c r="D16">
        <v>6</v>
      </c>
      <c r="G16" t="s">
        <v>29</v>
      </c>
      <c r="H16" s="16">
        <v>2</v>
      </c>
      <c r="I16" s="16">
        <v>2</v>
      </c>
      <c r="J16" s="16">
        <v>2</v>
      </c>
      <c r="K16" s="16">
        <v>2</v>
      </c>
      <c r="L16" s="16">
        <v>2</v>
      </c>
      <c r="M16" s="16">
        <v>2</v>
      </c>
      <c r="N16" s="16">
        <v>3</v>
      </c>
      <c r="O16" s="16">
        <v>4</v>
      </c>
      <c r="P16" s="16">
        <v>5</v>
      </c>
      <c r="Q16" s="16">
        <v>24</v>
      </c>
    </row>
    <row r="17" spans="1:17" x14ac:dyDescent="0.3">
      <c r="A17" s="15">
        <v>45627</v>
      </c>
      <c r="B17" t="s">
        <v>30</v>
      </c>
      <c r="C17">
        <v>6</v>
      </c>
      <c r="D17">
        <v>6</v>
      </c>
      <c r="G17" t="s">
        <v>35</v>
      </c>
      <c r="H17" s="16">
        <v>21</v>
      </c>
      <c r="I17" s="16">
        <v>17</v>
      </c>
      <c r="J17" s="16">
        <v>18</v>
      </c>
      <c r="K17" s="16">
        <v>18</v>
      </c>
      <c r="L17" s="16">
        <v>17</v>
      </c>
      <c r="M17" s="16">
        <v>20</v>
      </c>
      <c r="N17" s="16">
        <v>31</v>
      </c>
      <c r="O17" s="16">
        <v>38</v>
      </c>
      <c r="P17" s="16">
        <v>45</v>
      </c>
      <c r="Q17" s="16">
        <v>225</v>
      </c>
    </row>
    <row r="18" spans="1:17" x14ac:dyDescent="0.3">
      <c r="A18" s="15">
        <v>45627</v>
      </c>
      <c r="B18" t="s">
        <v>29</v>
      </c>
      <c r="C18">
        <v>6</v>
      </c>
      <c r="D18">
        <v>5</v>
      </c>
    </row>
    <row r="19" spans="1:17" x14ac:dyDescent="0.3">
      <c r="A19" s="15">
        <v>45627</v>
      </c>
      <c r="B19" t="s">
        <v>27</v>
      </c>
      <c r="C19">
        <v>3</v>
      </c>
      <c r="D19">
        <v>14</v>
      </c>
    </row>
    <row r="20" spans="1:17" x14ac:dyDescent="0.3">
      <c r="A20" s="15">
        <v>45627</v>
      </c>
      <c r="B20" t="s">
        <v>28</v>
      </c>
      <c r="C20">
        <v>3</v>
      </c>
      <c r="D20">
        <v>7</v>
      </c>
    </row>
    <row r="21" spans="1:17" x14ac:dyDescent="0.3">
      <c r="A21" s="15">
        <v>45658</v>
      </c>
      <c r="B21" t="s">
        <v>25</v>
      </c>
      <c r="C21">
        <v>12</v>
      </c>
      <c r="D21">
        <v>3</v>
      </c>
    </row>
    <row r="22" spans="1:17" x14ac:dyDescent="0.3">
      <c r="A22" s="15">
        <v>45658</v>
      </c>
      <c r="B22" t="s">
        <v>26</v>
      </c>
      <c r="C22">
        <v>12</v>
      </c>
      <c r="D22">
        <v>3</v>
      </c>
    </row>
    <row r="23" spans="1:17" x14ac:dyDescent="0.3">
      <c r="A23" s="15">
        <v>45658</v>
      </c>
      <c r="B23" t="s">
        <v>30</v>
      </c>
      <c r="C23">
        <v>6</v>
      </c>
      <c r="D23">
        <v>3</v>
      </c>
    </row>
    <row r="24" spans="1:17" x14ac:dyDescent="0.3">
      <c r="A24" s="15">
        <v>45658</v>
      </c>
      <c r="B24" t="s">
        <v>29</v>
      </c>
      <c r="C24">
        <v>6</v>
      </c>
      <c r="D24">
        <v>2</v>
      </c>
    </row>
    <row r="25" spans="1:17" x14ac:dyDescent="0.3">
      <c r="A25" s="15">
        <v>45658</v>
      </c>
      <c r="B25" t="s">
        <v>27</v>
      </c>
      <c r="C25">
        <v>3</v>
      </c>
      <c r="D25">
        <v>7</v>
      </c>
    </row>
    <row r="26" spans="1:17" x14ac:dyDescent="0.3">
      <c r="A26" s="15">
        <v>45658</v>
      </c>
      <c r="B26" t="s">
        <v>28</v>
      </c>
      <c r="C26">
        <v>3</v>
      </c>
      <c r="D26">
        <v>3</v>
      </c>
    </row>
    <row r="27" spans="1:17" x14ac:dyDescent="0.3">
      <c r="A27" s="15">
        <v>45689</v>
      </c>
      <c r="B27" t="s">
        <v>25</v>
      </c>
      <c r="C27">
        <v>12</v>
      </c>
      <c r="D27">
        <v>3</v>
      </c>
    </row>
    <row r="28" spans="1:17" x14ac:dyDescent="0.3">
      <c r="A28" s="15">
        <v>45689</v>
      </c>
      <c r="B28" t="s">
        <v>26</v>
      </c>
      <c r="C28">
        <v>12</v>
      </c>
      <c r="D28">
        <v>2</v>
      </c>
    </row>
    <row r="29" spans="1:17" x14ac:dyDescent="0.3">
      <c r="A29" s="15">
        <v>45689</v>
      </c>
      <c r="B29" t="s">
        <v>30</v>
      </c>
      <c r="C29">
        <v>6</v>
      </c>
      <c r="D29">
        <v>2</v>
      </c>
    </row>
    <row r="30" spans="1:17" x14ac:dyDescent="0.3">
      <c r="A30" s="15">
        <v>45689</v>
      </c>
      <c r="B30" t="s">
        <v>29</v>
      </c>
      <c r="C30">
        <v>6</v>
      </c>
      <c r="D30">
        <v>2</v>
      </c>
    </row>
    <row r="31" spans="1:17" x14ac:dyDescent="0.3">
      <c r="A31" s="15">
        <v>45689</v>
      </c>
      <c r="B31" t="s">
        <v>27</v>
      </c>
      <c r="C31">
        <v>3</v>
      </c>
      <c r="D31">
        <v>5</v>
      </c>
    </row>
    <row r="32" spans="1:17" x14ac:dyDescent="0.3">
      <c r="A32" s="15">
        <v>45689</v>
      </c>
      <c r="B32" t="s">
        <v>28</v>
      </c>
      <c r="C32">
        <v>3</v>
      </c>
      <c r="D32">
        <v>3</v>
      </c>
    </row>
    <row r="33" spans="1:4" x14ac:dyDescent="0.3">
      <c r="A33" s="15">
        <v>45717</v>
      </c>
      <c r="B33" t="s">
        <v>25</v>
      </c>
      <c r="C33">
        <v>12</v>
      </c>
      <c r="D33">
        <v>3</v>
      </c>
    </row>
    <row r="34" spans="1:4" x14ac:dyDescent="0.3">
      <c r="A34" s="15">
        <v>45717</v>
      </c>
      <c r="B34" t="s">
        <v>26</v>
      </c>
      <c r="C34">
        <v>12</v>
      </c>
      <c r="D34">
        <v>2</v>
      </c>
    </row>
    <row r="35" spans="1:4" x14ac:dyDescent="0.3">
      <c r="A35" s="15">
        <v>45717</v>
      </c>
      <c r="B35" t="s">
        <v>30</v>
      </c>
      <c r="C35">
        <v>6</v>
      </c>
      <c r="D35">
        <v>2</v>
      </c>
    </row>
    <row r="36" spans="1:4" x14ac:dyDescent="0.3">
      <c r="A36" s="15">
        <v>45717</v>
      </c>
      <c r="B36" t="s">
        <v>29</v>
      </c>
      <c r="C36">
        <v>6</v>
      </c>
      <c r="D36">
        <v>2</v>
      </c>
    </row>
    <row r="37" spans="1:4" x14ac:dyDescent="0.3">
      <c r="A37" s="15">
        <v>45717</v>
      </c>
      <c r="B37" t="s">
        <v>27</v>
      </c>
      <c r="C37">
        <v>3</v>
      </c>
      <c r="D37">
        <v>6</v>
      </c>
    </row>
    <row r="38" spans="1:4" x14ac:dyDescent="0.3">
      <c r="A38" s="15">
        <v>45717</v>
      </c>
      <c r="B38" t="s">
        <v>28</v>
      </c>
      <c r="C38">
        <v>3</v>
      </c>
      <c r="D38">
        <v>3</v>
      </c>
    </row>
    <row r="39" spans="1:4" x14ac:dyDescent="0.3">
      <c r="A39" s="15">
        <v>45748</v>
      </c>
      <c r="B39" t="s">
        <v>25</v>
      </c>
      <c r="C39">
        <v>12</v>
      </c>
      <c r="D39">
        <v>3</v>
      </c>
    </row>
    <row r="40" spans="1:4" x14ac:dyDescent="0.3">
      <c r="A40" s="15">
        <v>45748</v>
      </c>
      <c r="B40" t="s">
        <v>26</v>
      </c>
      <c r="C40">
        <v>12</v>
      </c>
      <c r="D40">
        <v>2</v>
      </c>
    </row>
    <row r="41" spans="1:4" x14ac:dyDescent="0.3">
      <c r="A41" s="15">
        <v>45748</v>
      </c>
      <c r="B41" t="s">
        <v>30</v>
      </c>
      <c r="C41">
        <v>6</v>
      </c>
      <c r="D41">
        <v>2</v>
      </c>
    </row>
    <row r="42" spans="1:4" x14ac:dyDescent="0.3">
      <c r="A42" s="15">
        <v>45748</v>
      </c>
      <c r="B42" t="s">
        <v>29</v>
      </c>
      <c r="C42">
        <v>6</v>
      </c>
      <c r="D42">
        <v>2</v>
      </c>
    </row>
    <row r="43" spans="1:4" x14ac:dyDescent="0.3">
      <c r="A43" s="15">
        <v>45748</v>
      </c>
      <c r="B43" t="s">
        <v>27</v>
      </c>
      <c r="C43">
        <v>3</v>
      </c>
      <c r="D43">
        <v>6</v>
      </c>
    </row>
    <row r="44" spans="1:4" x14ac:dyDescent="0.3">
      <c r="A44" s="15">
        <v>45748</v>
      </c>
      <c r="B44" t="s">
        <v>28</v>
      </c>
      <c r="C44">
        <v>3</v>
      </c>
      <c r="D44">
        <v>3</v>
      </c>
    </row>
    <row r="45" spans="1:4" x14ac:dyDescent="0.3">
      <c r="A45" s="15">
        <v>45778</v>
      </c>
      <c r="B45" t="s">
        <v>25</v>
      </c>
      <c r="C45">
        <v>12</v>
      </c>
      <c r="D45">
        <v>3</v>
      </c>
    </row>
    <row r="46" spans="1:4" x14ac:dyDescent="0.3">
      <c r="A46" s="15">
        <v>45778</v>
      </c>
      <c r="B46" t="s">
        <v>26</v>
      </c>
      <c r="C46">
        <v>12</v>
      </c>
      <c r="D46">
        <v>2</v>
      </c>
    </row>
    <row r="47" spans="1:4" x14ac:dyDescent="0.3">
      <c r="A47" s="15">
        <v>45778</v>
      </c>
      <c r="B47" t="s">
        <v>30</v>
      </c>
      <c r="C47">
        <v>6</v>
      </c>
      <c r="D47">
        <v>2</v>
      </c>
    </row>
    <row r="48" spans="1:4" x14ac:dyDescent="0.3">
      <c r="A48" s="15">
        <v>45778</v>
      </c>
      <c r="B48" t="s">
        <v>29</v>
      </c>
      <c r="C48">
        <v>6</v>
      </c>
      <c r="D48">
        <v>2</v>
      </c>
    </row>
    <row r="49" spans="1:4" x14ac:dyDescent="0.3">
      <c r="A49" s="15">
        <v>45778</v>
      </c>
      <c r="B49" t="s">
        <v>27</v>
      </c>
      <c r="C49">
        <v>3</v>
      </c>
      <c r="D49">
        <v>5</v>
      </c>
    </row>
    <row r="50" spans="1:4" x14ac:dyDescent="0.3">
      <c r="A50" s="15">
        <v>45778</v>
      </c>
      <c r="B50" t="s">
        <v>28</v>
      </c>
      <c r="C50">
        <v>3</v>
      </c>
      <c r="D50">
        <v>3</v>
      </c>
    </row>
    <row r="51" spans="1:4" x14ac:dyDescent="0.3">
      <c r="A51" s="15">
        <v>45809</v>
      </c>
      <c r="B51" t="s">
        <v>25</v>
      </c>
      <c r="C51">
        <v>12</v>
      </c>
      <c r="D51">
        <v>3</v>
      </c>
    </row>
    <row r="52" spans="1:4" x14ac:dyDescent="0.3">
      <c r="A52" s="15">
        <v>45809</v>
      </c>
      <c r="B52" t="s">
        <v>25</v>
      </c>
      <c r="C52">
        <v>12</v>
      </c>
      <c r="D52">
        <v>3</v>
      </c>
    </row>
    <row r="53" spans="1:4" x14ac:dyDescent="0.3">
      <c r="A53" s="15">
        <v>45809</v>
      </c>
      <c r="B53" t="s">
        <v>30</v>
      </c>
      <c r="C53">
        <v>6</v>
      </c>
      <c r="D53">
        <v>3</v>
      </c>
    </row>
    <row r="54" spans="1:4" x14ac:dyDescent="0.3">
      <c r="A54" s="15">
        <v>45809</v>
      </c>
      <c r="B54" t="s">
        <v>29</v>
      </c>
      <c r="C54">
        <v>6</v>
      </c>
      <c r="D54">
        <v>2</v>
      </c>
    </row>
    <row r="55" spans="1:4" x14ac:dyDescent="0.3">
      <c r="A55" s="15">
        <v>45809</v>
      </c>
      <c r="B55" t="s">
        <v>27</v>
      </c>
      <c r="C55">
        <v>3</v>
      </c>
      <c r="D55">
        <v>6</v>
      </c>
    </row>
    <row r="56" spans="1:4" x14ac:dyDescent="0.3">
      <c r="A56" s="15">
        <v>45809</v>
      </c>
      <c r="B56" t="s">
        <v>28</v>
      </c>
      <c r="C56">
        <v>3</v>
      </c>
      <c r="D56">
        <v>3</v>
      </c>
    </row>
  </sheetData>
  <phoneticPr fontId="4" type="noConversion"/>
  <pageMargins left="0.7" right="0.7" top="0.75" bottom="0.75" header="0.3" footer="0.3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8825388-BB30-4236-A021-D6FF5555D43F}">
          <x14:formula1>
            <xm:f>Feuil3!$B$3:$B$8</xm:f>
          </x14:formula1>
          <xm:sqref>B3:B56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63BF3E-CE9D-4992-8AB9-BDC5CDBC42C5}">
  <dimension ref="B2:B8"/>
  <sheetViews>
    <sheetView workbookViewId="0">
      <selection activeCell="B2" sqref="B2:B8"/>
    </sheetView>
  </sheetViews>
  <sheetFormatPr baseColWidth="10" defaultRowHeight="14.4" x14ac:dyDescent="0.3"/>
  <cols>
    <col min="2" max="2" width="14.109375" bestFit="1" customWidth="1"/>
  </cols>
  <sheetData>
    <row r="2" spans="2:2" x14ac:dyDescent="0.3">
      <c r="B2" t="s">
        <v>32</v>
      </c>
    </row>
    <row r="3" spans="2:2" x14ac:dyDescent="0.3">
      <c r="B3" t="s">
        <v>25</v>
      </c>
    </row>
    <row r="4" spans="2:2" x14ac:dyDescent="0.3">
      <c r="B4" t="s">
        <v>26</v>
      </c>
    </row>
    <row r="5" spans="2:2" x14ac:dyDescent="0.3">
      <c r="B5" t="s">
        <v>30</v>
      </c>
    </row>
    <row r="6" spans="2:2" x14ac:dyDescent="0.3">
      <c r="B6" t="s">
        <v>29</v>
      </c>
    </row>
    <row r="7" spans="2:2" x14ac:dyDescent="0.3">
      <c r="B7" t="s">
        <v>27</v>
      </c>
    </row>
    <row r="8" spans="2:2" x14ac:dyDescent="0.3">
      <c r="B8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 Knight</dc:creator>
  <cp:lastModifiedBy>Jessica Knight</cp:lastModifiedBy>
  <dcterms:created xsi:type="dcterms:W3CDTF">2024-06-27T07:42:00Z</dcterms:created>
  <dcterms:modified xsi:type="dcterms:W3CDTF">2024-06-28T06:45:01Z</dcterms:modified>
</cp:coreProperties>
</file>