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ell\Documents\Aurora\BUDGET\"/>
    </mc:Choice>
  </mc:AlternateContent>
  <xr:revisionPtr revIDLastSave="0" documentId="13_ncr:1_{6DD7A9EE-53DE-43B1-947A-EA53FD1B087D}" xr6:coauthVersionLast="47" xr6:coauthVersionMax="47" xr10:uidLastSave="{00000000-0000-0000-0000-000000000000}"/>
  <bookViews>
    <workbookView xWindow="-108" yWindow="-108" windowWidth="23256" windowHeight="12456" xr2:uid="{50C4D953-D5A3-4078-8B05-0203E3C6C80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I13" i="1" l="1"/>
  <c r="AI11" i="1"/>
  <c r="AV6" i="1"/>
  <c r="AU6" i="1"/>
  <c r="AL6" i="1"/>
  <c r="AM6" i="1"/>
  <c r="AN6" i="1"/>
  <c r="AO6" i="1"/>
  <c r="AP6" i="1"/>
  <c r="AQ6" i="1"/>
  <c r="AR6" i="1"/>
  <c r="AS6" i="1"/>
  <c r="AT6" i="1"/>
  <c r="AK6" i="1"/>
  <c r="W6" i="1"/>
  <c r="X6" i="1"/>
  <c r="Y6" i="1"/>
  <c r="Z6" i="1"/>
  <c r="AA6" i="1"/>
  <c r="AB6" i="1"/>
  <c r="AC6" i="1"/>
  <c r="AD6" i="1"/>
  <c r="AE6" i="1"/>
  <c r="AF6" i="1"/>
  <c r="AG6" i="1"/>
  <c r="W7" i="1"/>
  <c r="X7" i="1"/>
  <c r="Y7" i="1"/>
  <c r="Z7" i="1"/>
  <c r="AA7" i="1"/>
  <c r="AB7" i="1"/>
  <c r="AC7" i="1"/>
  <c r="AD7" i="1"/>
  <c r="AE7" i="1"/>
  <c r="AF7" i="1"/>
  <c r="AG7" i="1"/>
  <c r="W8" i="1"/>
  <c r="X8" i="1"/>
  <c r="Y8" i="1"/>
  <c r="Z8" i="1"/>
  <c r="AA8" i="1"/>
  <c r="AB8" i="1"/>
  <c r="AC8" i="1"/>
  <c r="AD8" i="1"/>
  <c r="AE8" i="1"/>
  <c r="AF8" i="1"/>
  <c r="AG8" i="1"/>
  <c r="W9" i="1"/>
  <c r="X9" i="1"/>
  <c r="Y9" i="1"/>
  <c r="Z9" i="1"/>
  <c r="AA9" i="1"/>
  <c r="AB9" i="1"/>
  <c r="AC9" i="1"/>
  <c r="AD9" i="1"/>
  <c r="AE9" i="1"/>
  <c r="AF9" i="1"/>
  <c r="AG9" i="1"/>
  <c r="W10" i="1"/>
  <c r="X10" i="1"/>
  <c r="Y10" i="1"/>
  <c r="Z10" i="1"/>
  <c r="AA10" i="1"/>
  <c r="AB10" i="1"/>
  <c r="AC10" i="1"/>
  <c r="AD10" i="1"/>
  <c r="AE10" i="1"/>
  <c r="AF10" i="1"/>
  <c r="AG10" i="1"/>
  <c r="W11" i="1"/>
  <c r="X11" i="1"/>
  <c r="Y11" i="1"/>
  <c r="Z11" i="1"/>
  <c r="AA11" i="1"/>
  <c r="AB11" i="1"/>
  <c r="AC11" i="1"/>
  <c r="AD11" i="1"/>
  <c r="AE11" i="1"/>
  <c r="AF11" i="1"/>
  <c r="AG11" i="1"/>
  <c r="V7" i="1"/>
  <c r="V8" i="1"/>
  <c r="V9" i="1"/>
  <c r="V10" i="1"/>
  <c r="V11" i="1"/>
  <c r="V6" i="1"/>
  <c r="AI6" i="1" s="1"/>
  <c r="I11" i="1"/>
  <c r="J11" i="1"/>
  <c r="J10" i="1"/>
  <c r="I10" i="1"/>
  <c r="I9" i="1"/>
  <c r="J9" i="1"/>
  <c r="K9" i="1"/>
  <c r="L9" i="1"/>
  <c r="M9" i="1"/>
  <c r="L8" i="1"/>
  <c r="M8" i="1"/>
  <c r="J8" i="1"/>
  <c r="K8" i="1"/>
  <c r="I8" i="1"/>
  <c r="I7" i="1"/>
  <c r="J7" i="1"/>
  <c r="K7" i="1"/>
  <c r="L7" i="1"/>
  <c r="M7" i="1"/>
  <c r="N7" i="1"/>
  <c r="O7" i="1"/>
  <c r="P7" i="1"/>
  <c r="Q7" i="1"/>
  <c r="R7" i="1"/>
  <c r="S7" i="1"/>
  <c r="Q6" i="1"/>
  <c r="R6" i="1"/>
  <c r="S6" i="1"/>
  <c r="J6" i="1"/>
  <c r="K6" i="1"/>
  <c r="L6" i="1"/>
  <c r="M6" i="1"/>
  <c r="N6" i="1"/>
  <c r="O6" i="1"/>
  <c r="P6" i="1"/>
  <c r="I6" i="1"/>
  <c r="C12" i="1"/>
  <c r="T12" i="1"/>
  <c r="D12" i="1"/>
  <c r="E11" i="1"/>
  <c r="E10" i="1"/>
  <c r="F10" i="1" s="1"/>
  <c r="E9" i="1"/>
  <c r="E8" i="1"/>
  <c r="E7" i="1"/>
  <c r="E6" i="1"/>
  <c r="F6" i="1" s="1"/>
  <c r="E12" i="1" l="1"/>
  <c r="G10" i="1"/>
  <c r="F7" i="1"/>
  <c r="G7" i="1" s="1"/>
  <c r="F9" i="1"/>
  <c r="G9" i="1" s="1"/>
  <c r="G6" i="1"/>
  <c r="F8" i="1"/>
  <c r="G8" i="1" s="1"/>
  <c r="F11" i="1"/>
  <c r="G11" i="1" s="1"/>
  <c r="G12" i="1" l="1"/>
  <c r="F12" i="1"/>
  <c r="J12" i="1" l="1"/>
  <c r="L12" i="1"/>
  <c r="N12" i="1"/>
  <c r="R12" i="1"/>
  <c r="S12" i="1"/>
  <c r="Q12" i="1"/>
  <c r="I12" i="1"/>
  <c r="M12" i="1"/>
  <c r="P12" i="1"/>
  <c r="O12" i="1"/>
  <c r="K12" i="1"/>
  <c r="AJ6" i="1" l="1"/>
</calcChain>
</file>

<file path=xl/sharedStrings.xml><?xml version="1.0" encoding="utf-8"?>
<sst xmlns="http://schemas.openxmlformats.org/spreadsheetml/2006/main" count="26" uniqueCount="23">
  <si>
    <t xml:space="preserve">Sep </t>
  </si>
  <si>
    <t>Oct</t>
  </si>
  <si>
    <t>Nov</t>
  </si>
  <si>
    <t>Dec</t>
  </si>
  <si>
    <t>vente 2025</t>
  </si>
  <si>
    <t xml:space="preserve">Vente </t>
  </si>
  <si>
    <t xml:space="preserve">1 year </t>
  </si>
  <si>
    <t>1 -Couple</t>
  </si>
  <si>
    <t>6- months</t>
  </si>
  <si>
    <t xml:space="preserve">6-couple </t>
  </si>
  <si>
    <t>3- months</t>
  </si>
  <si>
    <t xml:space="preserve">3-couple </t>
  </si>
  <si>
    <t>Target</t>
  </si>
  <si>
    <t>vente 2026</t>
  </si>
  <si>
    <t>mois</t>
  </si>
  <si>
    <t>abonnement</t>
  </si>
  <si>
    <t>=+I5+$V$6</t>
  </si>
  <si>
    <t>V6=3 sur 12</t>
  </si>
  <si>
    <t xml:space="preserve">puis w3 sur 12 </t>
  </si>
  <si>
    <t>etc</t>
  </si>
  <si>
    <t>V9=2 sur 6 mois</t>
  </si>
  <si>
    <t>puis w9 sur 6 mois</t>
  </si>
  <si>
    <t>doit etre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</si>
</sst>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0" fontId="3" fillId="2" borderId="0" xfId="0" applyFont="1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left"/>
    </xf>
    <xf numFmtId="9" fontId="0" fillId="0" borderId="0" xfId="1" applyFont="1"/>
    <xf numFmtId="0" fontId="3" fillId="5" borderId="0" xfId="0" applyFont="1" applyFill="1" applyAlignment="1">
      <alignment horizontal="center"/>
    </xf>
    <xf numFmtId="0" fontId="3" fillId="5" borderId="0" xfId="0" applyFont="1" applyFill="1"/>
    <xf numFmtId="0" fontId="0" fillId="5" borderId="0" xfId="0" applyFill="1"/>
    <xf numFmtId="0" fontId="0" fillId="6" borderId="0" xfId="0" applyFill="1"/>
    <xf numFmtId="0" fontId="2" fillId="6" borderId="0" xfId="0" applyFont="1" applyFill="1"/>
    <xf numFmtId="0" fontId="0" fillId="0" borderId="0" xfId="0" quotePrefix="1"/>
    <xf numFmtId="0" fontId="3" fillId="2" borderId="0" xfId="0" applyFont="1" applyFill="1" applyAlignment="1">
      <alignment horizontal="center"/>
    </xf>
    <xf numFmtId="0" fontId="0" fillId="5" borderId="0" xfId="0" applyFill="1" applyAlignment="1">
      <alignment horizontal="right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14FED2-EEB7-4400-923B-9CD90BDB5728}">
  <dimension ref="A1:BF13"/>
  <sheetViews>
    <sheetView showGridLines="0" tabSelected="1" workbookViewId="0">
      <selection activeCell="AK18" sqref="AK18"/>
    </sheetView>
  </sheetViews>
  <sheetFormatPr baseColWidth="10" defaultRowHeight="14.4" x14ac:dyDescent="0.3"/>
  <cols>
    <col min="2" max="2" width="3.88671875" customWidth="1"/>
    <col min="3" max="3" width="9.109375" bestFit="1" customWidth="1"/>
    <col min="4" max="4" width="3.88671875" bestFit="1" customWidth="1"/>
    <col min="5" max="5" width="4.109375" bestFit="1" customWidth="1"/>
    <col min="6" max="6" width="4.21875" bestFit="1" customWidth="1"/>
    <col min="7" max="7" width="4" bestFit="1" customWidth="1"/>
    <col min="8" max="8" width="1.33203125" customWidth="1"/>
    <col min="9" max="17" width="3" bestFit="1" customWidth="1"/>
    <col min="18" max="20" width="3.21875" bestFit="1" customWidth="1"/>
    <col min="21" max="21" width="3.44140625" customWidth="1"/>
    <col min="22" max="30" width="3" bestFit="1" customWidth="1"/>
    <col min="31" max="33" width="3.21875" bestFit="1" customWidth="1"/>
    <col min="34" max="34" width="6" style="9" bestFit="1" customWidth="1"/>
    <col min="35" max="35" width="4" bestFit="1" customWidth="1"/>
    <col min="36" max="36" width="5.44140625" customWidth="1"/>
    <col min="37" max="37" width="4" bestFit="1" customWidth="1"/>
    <col min="38" max="38" width="5" customWidth="1"/>
    <col min="39" max="39" width="4" bestFit="1" customWidth="1"/>
    <col min="40" max="40" width="6.77734375" customWidth="1"/>
    <col min="41" max="46" width="4" bestFit="1" customWidth="1"/>
    <col min="47" max="55" width="2.109375" bestFit="1" customWidth="1"/>
    <col min="56" max="58" width="3.21875" bestFit="1" customWidth="1"/>
  </cols>
  <sheetData>
    <row r="1" spans="1:58" ht="15.6" x14ac:dyDescent="0.3">
      <c r="C1" s="1" t="s">
        <v>0</v>
      </c>
      <c r="D1" s="1" t="s">
        <v>1</v>
      </c>
      <c r="E1" s="1" t="s">
        <v>2</v>
      </c>
      <c r="F1" s="1" t="s">
        <v>3</v>
      </c>
      <c r="I1" s="13">
        <v>2025</v>
      </c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V1" s="13" t="s">
        <v>4</v>
      </c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7"/>
      <c r="AI1" s="13" t="s">
        <v>4</v>
      </c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 t="s">
        <v>13</v>
      </c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</row>
    <row r="2" spans="1:58" ht="15.6" x14ac:dyDescent="0.3">
      <c r="C2" s="13">
        <v>2024</v>
      </c>
      <c r="D2" s="13"/>
      <c r="E2" s="13"/>
      <c r="F2" s="2"/>
      <c r="I2" s="2">
        <v>1</v>
      </c>
      <c r="J2" s="2">
        <v>2</v>
      </c>
      <c r="K2" s="2">
        <v>3</v>
      </c>
      <c r="L2" s="2">
        <v>4</v>
      </c>
      <c r="M2" s="2">
        <v>5</v>
      </c>
      <c r="N2" s="2">
        <v>6</v>
      </c>
      <c r="O2" s="2">
        <v>7</v>
      </c>
      <c r="P2" s="2">
        <v>8</v>
      </c>
      <c r="Q2" s="2">
        <v>9</v>
      </c>
      <c r="R2" s="2">
        <v>10</v>
      </c>
      <c r="S2" s="2">
        <v>11</v>
      </c>
      <c r="T2" s="2">
        <v>12</v>
      </c>
      <c r="V2" s="2">
        <v>1</v>
      </c>
      <c r="W2" s="2">
        <v>2</v>
      </c>
      <c r="X2" s="2">
        <v>3</v>
      </c>
      <c r="Y2" s="2">
        <v>4</v>
      </c>
      <c r="Z2" s="2">
        <v>5</v>
      </c>
      <c r="AA2" s="2">
        <v>6</v>
      </c>
      <c r="AB2" s="2">
        <v>7</v>
      </c>
      <c r="AC2" s="2">
        <v>8</v>
      </c>
      <c r="AD2" s="2">
        <v>9</v>
      </c>
      <c r="AE2" s="2">
        <v>10</v>
      </c>
      <c r="AF2" s="2">
        <v>11</v>
      </c>
      <c r="AG2" s="2">
        <v>12</v>
      </c>
      <c r="AH2" s="8"/>
      <c r="AI2" s="2">
        <v>1</v>
      </c>
      <c r="AJ2" s="2">
        <v>2</v>
      </c>
      <c r="AK2" s="2">
        <v>3</v>
      </c>
      <c r="AL2" s="2">
        <v>4</v>
      </c>
      <c r="AM2" s="2">
        <v>5</v>
      </c>
      <c r="AN2" s="2">
        <v>6</v>
      </c>
      <c r="AO2" s="2">
        <v>7</v>
      </c>
      <c r="AP2" s="2">
        <v>8</v>
      </c>
      <c r="AQ2" s="2">
        <v>9</v>
      </c>
      <c r="AR2" s="2">
        <v>10</v>
      </c>
      <c r="AS2" s="2">
        <v>11</v>
      </c>
      <c r="AT2" s="2">
        <v>12</v>
      </c>
      <c r="AU2" s="2">
        <v>1</v>
      </c>
      <c r="AV2" s="2">
        <v>2</v>
      </c>
      <c r="AW2" s="2">
        <v>3</v>
      </c>
      <c r="AX2" s="2">
        <v>4</v>
      </c>
      <c r="AY2" s="2">
        <v>5</v>
      </c>
      <c r="AZ2" s="2">
        <v>6</v>
      </c>
      <c r="BA2" s="2">
        <v>7</v>
      </c>
      <c r="BB2" s="2">
        <v>8</v>
      </c>
      <c r="BC2" s="2">
        <v>9</v>
      </c>
      <c r="BD2" s="2">
        <v>10</v>
      </c>
      <c r="BE2" s="2">
        <v>11</v>
      </c>
      <c r="BF2" s="2">
        <v>12</v>
      </c>
    </row>
    <row r="3" spans="1:58" x14ac:dyDescent="0.3">
      <c r="A3" s="3"/>
      <c r="B3" s="3"/>
      <c r="C3" s="3" t="s">
        <v>5</v>
      </c>
    </row>
    <row r="4" spans="1:58" x14ac:dyDescent="0.3">
      <c r="AJ4" t="s">
        <v>17</v>
      </c>
      <c r="AM4" t="s">
        <v>18</v>
      </c>
      <c r="AP4" t="s">
        <v>19</v>
      </c>
    </row>
    <row r="5" spans="1:58" x14ac:dyDescent="0.3">
      <c r="A5" t="s">
        <v>15</v>
      </c>
      <c r="B5" t="s">
        <v>14</v>
      </c>
      <c r="V5" s="10">
        <v>21</v>
      </c>
      <c r="W5" s="10">
        <v>17</v>
      </c>
      <c r="X5" s="10">
        <v>19</v>
      </c>
      <c r="Y5" s="10">
        <v>18</v>
      </c>
      <c r="Z5" s="10">
        <v>17</v>
      </c>
      <c r="AA5" s="10">
        <v>20</v>
      </c>
      <c r="AB5" s="10">
        <v>14</v>
      </c>
      <c r="AC5" s="11">
        <v>25</v>
      </c>
      <c r="AD5" s="11">
        <v>12</v>
      </c>
      <c r="AE5" s="11">
        <v>15</v>
      </c>
      <c r="AF5" s="11">
        <v>14</v>
      </c>
      <c r="AG5" s="11">
        <v>13</v>
      </c>
      <c r="AI5" s="12" t="s">
        <v>16</v>
      </c>
    </row>
    <row r="6" spans="1:58" x14ac:dyDescent="0.3">
      <c r="A6" s="5" t="s">
        <v>6</v>
      </c>
      <c r="B6" s="5">
        <v>12</v>
      </c>
      <c r="C6" s="6">
        <v>0.16129032258064516</v>
      </c>
      <c r="D6" s="1">
        <v>5</v>
      </c>
      <c r="E6">
        <f>+ROUND(D6*1.2,0)</f>
        <v>6</v>
      </c>
      <c r="F6">
        <f>+ROUND(E6*1.2,0)</f>
        <v>7</v>
      </c>
      <c r="G6">
        <f>SUM(D6:F6)</f>
        <v>18</v>
      </c>
      <c r="I6">
        <f>+$D6+$E6+$F6</f>
        <v>18</v>
      </c>
      <c r="J6">
        <f t="shared" ref="J6:P9" si="0">+$D6+$E6+$F6</f>
        <v>18</v>
      </c>
      <c r="K6">
        <f t="shared" si="0"/>
        <v>18</v>
      </c>
      <c r="L6">
        <f t="shared" si="0"/>
        <v>18</v>
      </c>
      <c r="M6">
        <f t="shared" si="0"/>
        <v>18</v>
      </c>
      <c r="N6">
        <f t="shared" si="0"/>
        <v>18</v>
      </c>
      <c r="O6">
        <f t="shared" si="0"/>
        <v>18</v>
      </c>
      <c r="P6">
        <f t="shared" si="0"/>
        <v>18</v>
      </c>
      <c r="Q6">
        <f>+$E6+$F6</f>
        <v>13</v>
      </c>
      <c r="R6">
        <f>+$E6+$F6</f>
        <v>13</v>
      </c>
      <c r="S6">
        <f>+$F6</f>
        <v>7</v>
      </c>
      <c r="U6" s="6"/>
      <c r="V6" s="4">
        <f>ROUND(+$C6*V$5,0)</f>
        <v>3</v>
      </c>
      <c r="W6" s="4">
        <f t="shared" ref="W6:AG6" si="1">ROUND(+$C6*W$5,0)</f>
        <v>3</v>
      </c>
      <c r="X6" s="4">
        <f t="shared" si="1"/>
        <v>3</v>
      </c>
      <c r="Y6" s="4">
        <f t="shared" si="1"/>
        <v>3</v>
      </c>
      <c r="Z6" s="4">
        <f t="shared" si="1"/>
        <v>3</v>
      </c>
      <c r="AA6" s="4">
        <f t="shared" si="1"/>
        <v>3</v>
      </c>
      <c r="AB6" s="4">
        <f t="shared" si="1"/>
        <v>2</v>
      </c>
      <c r="AC6" s="4">
        <f t="shared" si="1"/>
        <v>4</v>
      </c>
      <c r="AD6" s="4">
        <f t="shared" si="1"/>
        <v>2</v>
      </c>
      <c r="AE6" s="4">
        <f t="shared" si="1"/>
        <v>2</v>
      </c>
      <c r="AF6" s="4">
        <f t="shared" si="1"/>
        <v>2</v>
      </c>
      <c r="AG6" s="4">
        <f t="shared" si="1"/>
        <v>2</v>
      </c>
      <c r="AI6" s="4">
        <f>+I6+$V$6</f>
        <v>21</v>
      </c>
      <c r="AJ6" s="4">
        <f>+J6+$V$6+$W$6</f>
        <v>24</v>
      </c>
      <c r="AK6" s="4">
        <f>+K6+$V$6+$W$6+$X$6</f>
        <v>27</v>
      </c>
      <c r="AL6" s="4">
        <f t="shared" ref="AL6:AW6" si="2">+L6+$V$6+$W$6+$X$6</f>
        <v>27</v>
      </c>
      <c r="AM6" s="4">
        <f t="shared" si="2"/>
        <v>27</v>
      </c>
      <c r="AN6" s="4">
        <f t="shared" si="2"/>
        <v>27</v>
      </c>
      <c r="AO6" s="4">
        <f t="shared" si="2"/>
        <v>27</v>
      </c>
      <c r="AP6" s="4">
        <f t="shared" si="2"/>
        <v>27</v>
      </c>
      <c r="AQ6" s="4">
        <f t="shared" si="2"/>
        <v>22</v>
      </c>
      <c r="AR6" s="4">
        <f t="shared" si="2"/>
        <v>22</v>
      </c>
      <c r="AS6" s="4">
        <f t="shared" si="2"/>
        <v>16</v>
      </c>
      <c r="AT6" s="4">
        <f t="shared" si="2"/>
        <v>9</v>
      </c>
      <c r="AU6" s="4">
        <f>+$W$6+$X$6</f>
        <v>6</v>
      </c>
      <c r="AV6" s="4">
        <f>+$X$6</f>
        <v>3</v>
      </c>
      <c r="AW6" s="4"/>
      <c r="AY6" t="s">
        <v>19</v>
      </c>
    </row>
    <row r="7" spans="1:58" x14ac:dyDescent="0.3">
      <c r="A7" s="5" t="s">
        <v>7</v>
      </c>
      <c r="B7" s="5">
        <v>12</v>
      </c>
      <c r="C7" s="6">
        <v>0.12903225806451613</v>
      </c>
      <c r="D7" s="1">
        <v>4</v>
      </c>
      <c r="E7">
        <f t="shared" ref="E7:F11" si="3">+ROUND(D7*1.2,0)</f>
        <v>5</v>
      </c>
      <c r="F7">
        <f t="shared" si="3"/>
        <v>6</v>
      </c>
      <c r="G7">
        <f t="shared" ref="G7:G11" si="4">SUM(D7:F7)</f>
        <v>15</v>
      </c>
      <c r="I7">
        <f>+$D7+$E7+$F7</f>
        <v>15</v>
      </c>
      <c r="J7">
        <f t="shared" si="0"/>
        <v>15</v>
      </c>
      <c r="K7">
        <f t="shared" si="0"/>
        <v>15</v>
      </c>
      <c r="L7">
        <f t="shared" si="0"/>
        <v>15</v>
      </c>
      <c r="M7">
        <f t="shared" si="0"/>
        <v>15</v>
      </c>
      <c r="N7">
        <f t="shared" si="0"/>
        <v>15</v>
      </c>
      <c r="O7">
        <f t="shared" si="0"/>
        <v>15</v>
      </c>
      <c r="P7">
        <f t="shared" si="0"/>
        <v>15</v>
      </c>
      <c r="Q7">
        <f>+$E7+$F7</f>
        <v>11</v>
      </c>
      <c r="R7">
        <f>+$E7+$F7</f>
        <v>11</v>
      </c>
      <c r="S7">
        <f>+$F7</f>
        <v>6</v>
      </c>
      <c r="U7" s="6"/>
      <c r="V7" s="4">
        <f t="shared" ref="V7:AG11" si="5">ROUND(+$C7*V$5,0)</f>
        <v>3</v>
      </c>
      <c r="W7" s="4">
        <f t="shared" si="5"/>
        <v>2</v>
      </c>
      <c r="X7" s="4">
        <f t="shared" si="5"/>
        <v>2</v>
      </c>
      <c r="Y7" s="4">
        <f t="shared" si="5"/>
        <v>2</v>
      </c>
      <c r="Z7" s="4">
        <f t="shared" si="5"/>
        <v>2</v>
      </c>
      <c r="AA7" s="4">
        <f t="shared" si="5"/>
        <v>3</v>
      </c>
      <c r="AB7" s="4">
        <f t="shared" si="5"/>
        <v>2</v>
      </c>
      <c r="AC7" s="4">
        <f t="shared" si="5"/>
        <v>3</v>
      </c>
      <c r="AD7" s="4">
        <f t="shared" si="5"/>
        <v>2</v>
      </c>
      <c r="AE7" s="4">
        <f t="shared" si="5"/>
        <v>2</v>
      </c>
      <c r="AF7" s="4">
        <f t="shared" si="5"/>
        <v>2</v>
      </c>
      <c r="AG7" s="4">
        <f t="shared" si="5"/>
        <v>2</v>
      </c>
    </row>
    <row r="8" spans="1:58" x14ac:dyDescent="0.3">
      <c r="A8" s="5" t="s">
        <v>8</v>
      </c>
      <c r="B8" s="5">
        <v>6</v>
      </c>
      <c r="C8" s="6">
        <v>0.12903225806451613</v>
      </c>
      <c r="D8" s="1">
        <v>4</v>
      </c>
      <c r="E8">
        <f t="shared" si="3"/>
        <v>5</v>
      </c>
      <c r="F8">
        <f t="shared" si="3"/>
        <v>6</v>
      </c>
      <c r="G8">
        <f t="shared" si="4"/>
        <v>15</v>
      </c>
      <c r="I8">
        <f>+$D8+$E8+$F8</f>
        <v>15</v>
      </c>
      <c r="J8">
        <f t="shared" si="0"/>
        <v>15</v>
      </c>
      <c r="K8">
        <f t="shared" si="0"/>
        <v>15</v>
      </c>
      <c r="L8">
        <f>+$E8+$F8</f>
        <v>11</v>
      </c>
      <c r="M8">
        <f>+$F8</f>
        <v>6</v>
      </c>
      <c r="U8" s="6"/>
      <c r="V8" s="4">
        <f t="shared" si="5"/>
        <v>3</v>
      </c>
      <c r="W8" s="4">
        <f t="shared" si="5"/>
        <v>2</v>
      </c>
      <c r="X8" s="4">
        <f t="shared" si="5"/>
        <v>2</v>
      </c>
      <c r="Y8" s="4">
        <f t="shared" si="5"/>
        <v>2</v>
      </c>
      <c r="Z8" s="4">
        <f t="shared" si="5"/>
        <v>2</v>
      </c>
      <c r="AA8" s="4">
        <f t="shared" si="5"/>
        <v>3</v>
      </c>
      <c r="AB8" s="4">
        <f t="shared" si="5"/>
        <v>2</v>
      </c>
      <c r="AC8" s="4">
        <f t="shared" si="5"/>
        <v>3</v>
      </c>
      <c r="AD8" s="4">
        <f t="shared" si="5"/>
        <v>2</v>
      </c>
      <c r="AE8" s="4">
        <f t="shared" si="5"/>
        <v>2</v>
      </c>
      <c r="AF8" s="4">
        <f t="shared" si="5"/>
        <v>2</v>
      </c>
      <c r="AG8" s="4">
        <f t="shared" si="5"/>
        <v>2</v>
      </c>
    </row>
    <row r="9" spans="1:58" x14ac:dyDescent="0.3">
      <c r="A9" s="5" t="s">
        <v>9</v>
      </c>
      <c r="B9" s="5">
        <v>6</v>
      </c>
      <c r="C9" s="6">
        <v>9.6774193548387094E-2</v>
      </c>
      <c r="D9" s="1">
        <v>3</v>
      </c>
      <c r="E9">
        <f t="shared" si="3"/>
        <v>4</v>
      </c>
      <c r="F9">
        <f t="shared" si="3"/>
        <v>5</v>
      </c>
      <c r="G9">
        <f t="shared" si="4"/>
        <v>12</v>
      </c>
      <c r="I9">
        <f>+$D9+$E9+$F9</f>
        <v>12</v>
      </c>
      <c r="J9">
        <f t="shared" si="0"/>
        <v>12</v>
      </c>
      <c r="K9">
        <f t="shared" si="0"/>
        <v>12</v>
      </c>
      <c r="L9">
        <f>+$E9+$F9</f>
        <v>9</v>
      </c>
      <c r="M9">
        <f>+$F9</f>
        <v>5</v>
      </c>
      <c r="U9" s="6"/>
      <c r="V9" s="4">
        <f t="shared" si="5"/>
        <v>2</v>
      </c>
      <c r="W9" s="4">
        <f t="shared" si="5"/>
        <v>2</v>
      </c>
      <c r="X9" s="4">
        <f t="shared" si="5"/>
        <v>2</v>
      </c>
      <c r="Y9" s="4">
        <f t="shared" si="5"/>
        <v>2</v>
      </c>
      <c r="Z9" s="4">
        <f t="shared" si="5"/>
        <v>2</v>
      </c>
      <c r="AA9" s="4">
        <f t="shared" si="5"/>
        <v>2</v>
      </c>
      <c r="AB9" s="4">
        <f t="shared" si="5"/>
        <v>1</v>
      </c>
      <c r="AC9" s="4">
        <f t="shared" si="5"/>
        <v>2</v>
      </c>
      <c r="AD9" s="4">
        <f t="shared" si="5"/>
        <v>1</v>
      </c>
      <c r="AE9" s="4">
        <f t="shared" si="5"/>
        <v>1</v>
      </c>
      <c r="AF9" s="4">
        <f t="shared" si="5"/>
        <v>1</v>
      </c>
      <c r="AG9" s="4">
        <f t="shared" si="5"/>
        <v>1</v>
      </c>
      <c r="AI9" t="s">
        <v>20</v>
      </c>
      <c r="AL9" t="s">
        <v>21</v>
      </c>
      <c r="AO9" t="s">
        <v>19</v>
      </c>
    </row>
    <row r="10" spans="1:58" x14ac:dyDescent="0.3">
      <c r="A10" s="5" t="s">
        <v>10</v>
      </c>
      <c r="B10" s="5">
        <v>3</v>
      </c>
      <c r="C10" s="6">
        <v>0.32258064516129031</v>
      </c>
      <c r="D10" s="1">
        <v>10</v>
      </c>
      <c r="E10">
        <f t="shared" si="3"/>
        <v>12</v>
      </c>
      <c r="F10">
        <f t="shared" si="3"/>
        <v>14</v>
      </c>
      <c r="G10">
        <f t="shared" si="4"/>
        <v>36</v>
      </c>
      <c r="I10">
        <f>+$E10+$F10</f>
        <v>26</v>
      </c>
      <c r="J10">
        <f>+$F10</f>
        <v>14</v>
      </c>
      <c r="U10" s="6"/>
      <c r="V10" s="4">
        <f t="shared" si="5"/>
        <v>7</v>
      </c>
      <c r="W10" s="4">
        <f t="shared" si="5"/>
        <v>5</v>
      </c>
      <c r="X10" s="4">
        <f t="shared" si="5"/>
        <v>6</v>
      </c>
      <c r="Y10" s="4">
        <f t="shared" si="5"/>
        <v>6</v>
      </c>
      <c r="Z10" s="4">
        <f t="shared" si="5"/>
        <v>5</v>
      </c>
      <c r="AA10" s="4">
        <f t="shared" si="5"/>
        <v>6</v>
      </c>
      <c r="AB10" s="4">
        <f t="shared" si="5"/>
        <v>5</v>
      </c>
      <c r="AC10" s="4">
        <f t="shared" si="5"/>
        <v>8</v>
      </c>
      <c r="AD10" s="4">
        <f t="shared" si="5"/>
        <v>4</v>
      </c>
      <c r="AE10" s="4">
        <f t="shared" si="5"/>
        <v>5</v>
      </c>
      <c r="AF10" s="4">
        <f t="shared" si="5"/>
        <v>5</v>
      </c>
      <c r="AG10" s="4">
        <f t="shared" si="5"/>
        <v>4</v>
      </c>
    </row>
    <row r="11" spans="1:58" x14ac:dyDescent="0.3">
      <c r="A11" s="5" t="s">
        <v>11</v>
      </c>
      <c r="B11" s="5">
        <v>3</v>
      </c>
      <c r="C11" s="6">
        <v>0.16129032258064516</v>
      </c>
      <c r="D11" s="1">
        <v>5</v>
      </c>
      <c r="E11">
        <f t="shared" si="3"/>
        <v>6</v>
      </c>
      <c r="F11">
        <f t="shared" si="3"/>
        <v>7</v>
      </c>
      <c r="G11">
        <f t="shared" si="4"/>
        <v>18</v>
      </c>
      <c r="I11">
        <f>+$E11+$F11</f>
        <v>13</v>
      </c>
      <c r="J11">
        <f>+$F11</f>
        <v>7</v>
      </c>
      <c r="U11" s="6"/>
      <c r="V11" s="4">
        <f t="shared" si="5"/>
        <v>3</v>
      </c>
      <c r="W11" s="4">
        <f t="shared" si="5"/>
        <v>3</v>
      </c>
      <c r="X11" s="4">
        <f t="shared" si="5"/>
        <v>3</v>
      </c>
      <c r="Y11" s="4">
        <f t="shared" si="5"/>
        <v>3</v>
      </c>
      <c r="Z11" s="4">
        <f t="shared" si="5"/>
        <v>3</v>
      </c>
      <c r="AA11" s="4">
        <f t="shared" si="5"/>
        <v>3</v>
      </c>
      <c r="AB11" s="4">
        <f t="shared" si="5"/>
        <v>2</v>
      </c>
      <c r="AC11" s="4">
        <f t="shared" si="5"/>
        <v>4</v>
      </c>
      <c r="AD11" s="4">
        <f t="shared" si="5"/>
        <v>2</v>
      </c>
      <c r="AE11" s="4">
        <f t="shared" si="5"/>
        <v>2</v>
      </c>
      <c r="AF11" s="4">
        <f t="shared" si="5"/>
        <v>2</v>
      </c>
      <c r="AG11" s="4">
        <f t="shared" si="5"/>
        <v>2</v>
      </c>
      <c r="AI11" s="10">
        <f>SUM(AI6:AI10)</f>
        <v>21</v>
      </c>
    </row>
    <row r="12" spans="1:58" x14ac:dyDescent="0.3">
      <c r="C12" s="6">
        <f>SUM(C6:C11)</f>
        <v>0.99999999999999989</v>
      </c>
      <c r="D12">
        <f t="shared" ref="D12:E12" si="6">SUM(D6:D11)</f>
        <v>31</v>
      </c>
      <c r="E12">
        <f t="shared" si="6"/>
        <v>38</v>
      </c>
      <c r="F12">
        <f>SUM(F6:F11)</f>
        <v>45</v>
      </c>
      <c r="G12">
        <f>SUM(G6:G11)</f>
        <v>114</v>
      </c>
      <c r="I12">
        <f>SUM(I6:I11)</f>
        <v>99</v>
      </c>
      <c r="J12">
        <f t="shared" ref="J12:T12" si="7">SUM(J6:J11)</f>
        <v>81</v>
      </c>
      <c r="K12">
        <f t="shared" si="7"/>
        <v>60</v>
      </c>
      <c r="L12">
        <f t="shared" si="7"/>
        <v>53</v>
      </c>
      <c r="M12">
        <f t="shared" si="7"/>
        <v>44</v>
      </c>
      <c r="N12">
        <f t="shared" si="7"/>
        <v>33</v>
      </c>
      <c r="O12">
        <f t="shared" si="7"/>
        <v>33</v>
      </c>
      <c r="P12">
        <f t="shared" si="7"/>
        <v>33</v>
      </c>
      <c r="Q12">
        <f t="shared" si="7"/>
        <v>24</v>
      </c>
      <c r="R12">
        <f t="shared" si="7"/>
        <v>24</v>
      </c>
      <c r="S12">
        <f t="shared" si="7"/>
        <v>13</v>
      </c>
      <c r="T12">
        <f t="shared" si="7"/>
        <v>0</v>
      </c>
      <c r="AH12" s="9" t="s">
        <v>12</v>
      </c>
      <c r="AI12">
        <v>120</v>
      </c>
      <c r="AJ12">
        <v>120</v>
      </c>
      <c r="AK12">
        <v>120</v>
      </c>
      <c r="AL12">
        <v>120</v>
      </c>
      <c r="AM12">
        <v>120</v>
      </c>
      <c r="AN12">
        <v>120</v>
      </c>
      <c r="AO12">
        <v>120</v>
      </c>
      <c r="AP12">
        <v>120</v>
      </c>
      <c r="AQ12">
        <v>120</v>
      </c>
      <c r="AR12">
        <v>120</v>
      </c>
      <c r="AS12">
        <v>120</v>
      </c>
      <c r="AT12">
        <v>120</v>
      </c>
    </row>
    <row r="13" spans="1:58" x14ac:dyDescent="0.3">
      <c r="AH13" s="14" t="s">
        <v>22</v>
      </c>
      <c r="AI13">
        <f>+AI11-AI12</f>
        <v>-99</v>
      </c>
    </row>
  </sheetData>
  <mergeCells count="5">
    <mergeCell ref="I1:T1"/>
    <mergeCell ref="V1:AG1"/>
    <mergeCell ref="C2:E2"/>
    <mergeCell ref="AI1:AT1"/>
    <mergeCell ref="AU1:BF1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 Knight</dc:creator>
  <cp:lastModifiedBy>Jessica Knight</cp:lastModifiedBy>
  <dcterms:created xsi:type="dcterms:W3CDTF">2024-06-27T07:42:00Z</dcterms:created>
  <dcterms:modified xsi:type="dcterms:W3CDTF">2024-06-27T11:37:46Z</dcterms:modified>
</cp:coreProperties>
</file>