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6dc8f46478f2104/Bureau/"/>
    </mc:Choice>
  </mc:AlternateContent>
  <xr:revisionPtr revIDLastSave="0" documentId="8_{5DBD1CFE-58DC-47AB-AC68-431798231E6B}" xr6:coauthVersionLast="47" xr6:coauthVersionMax="47" xr10:uidLastSave="{00000000-0000-0000-0000-000000000000}"/>
  <bookViews>
    <workbookView xWindow="-108" yWindow="-108" windowWidth="23256" windowHeight="12456" xr2:uid="{179622C4-FE80-477D-8907-C5E765152388}"/>
  </bookViews>
  <sheets>
    <sheet name="Bilan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0" i="1" l="1"/>
  <c r="J200" i="1"/>
  <c r="H200" i="1"/>
  <c r="G200" i="1"/>
  <c r="K199" i="1"/>
  <c r="J199" i="1"/>
  <c r="H199" i="1"/>
  <c r="G199" i="1"/>
  <c r="K198" i="1"/>
  <c r="J198" i="1"/>
  <c r="H198" i="1"/>
  <c r="G198" i="1"/>
  <c r="K197" i="1"/>
  <c r="J197" i="1"/>
  <c r="H197" i="1"/>
  <c r="G197" i="1"/>
  <c r="K196" i="1"/>
  <c r="J196" i="1"/>
  <c r="H196" i="1"/>
  <c r="G196" i="1"/>
  <c r="K195" i="1"/>
  <c r="J195" i="1"/>
  <c r="H195" i="1"/>
  <c r="G195" i="1"/>
  <c r="K194" i="1"/>
  <c r="J194" i="1"/>
  <c r="H194" i="1"/>
  <c r="G194" i="1"/>
  <c r="K193" i="1"/>
  <c r="J193" i="1"/>
  <c r="H193" i="1"/>
  <c r="G193" i="1"/>
  <c r="K192" i="1"/>
  <c r="J192" i="1"/>
  <c r="H192" i="1"/>
  <c r="G192" i="1"/>
  <c r="K191" i="1"/>
  <c r="J191" i="1"/>
  <c r="H191" i="1"/>
  <c r="G191" i="1"/>
  <c r="K190" i="1"/>
  <c r="J190" i="1"/>
  <c r="H190" i="1"/>
  <c r="G190" i="1"/>
  <c r="K189" i="1"/>
  <c r="J189" i="1"/>
  <c r="H189" i="1"/>
  <c r="G189" i="1"/>
  <c r="K188" i="1"/>
  <c r="J188" i="1"/>
  <c r="H188" i="1"/>
  <c r="G188" i="1"/>
  <c r="K187" i="1"/>
  <c r="J187" i="1"/>
  <c r="H187" i="1"/>
  <c r="G187" i="1"/>
  <c r="K186" i="1"/>
  <c r="J186" i="1"/>
  <c r="H186" i="1"/>
  <c r="G186" i="1"/>
  <c r="K185" i="1"/>
  <c r="J185" i="1"/>
  <c r="H185" i="1"/>
  <c r="G185" i="1"/>
  <c r="K184" i="1"/>
  <c r="J184" i="1"/>
  <c r="H184" i="1"/>
  <c r="G184" i="1"/>
  <c r="K183" i="1"/>
  <c r="J183" i="1"/>
  <c r="H183" i="1"/>
  <c r="G183" i="1"/>
  <c r="K182" i="1"/>
  <c r="J182" i="1"/>
  <c r="H182" i="1"/>
  <c r="G182" i="1"/>
  <c r="K181" i="1"/>
  <c r="J181" i="1"/>
  <c r="H181" i="1"/>
  <c r="G181" i="1"/>
  <c r="K180" i="1"/>
  <c r="J180" i="1"/>
  <c r="H180" i="1"/>
  <c r="G180" i="1"/>
  <c r="K179" i="1"/>
  <c r="J179" i="1"/>
  <c r="H179" i="1"/>
  <c r="G179" i="1"/>
  <c r="K178" i="1"/>
  <c r="J178" i="1"/>
  <c r="H178" i="1"/>
  <c r="G178" i="1"/>
  <c r="K177" i="1"/>
  <c r="J177" i="1"/>
  <c r="H177" i="1"/>
  <c r="G177" i="1"/>
  <c r="K176" i="1"/>
  <c r="J176" i="1"/>
  <c r="H176" i="1"/>
  <c r="G176" i="1"/>
  <c r="K175" i="1"/>
  <c r="J175" i="1"/>
  <c r="H175" i="1"/>
  <c r="G175" i="1"/>
  <c r="K174" i="1"/>
  <c r="J174" i="1"/>
  <c r="H174" i="1"/>
  <c r="G174" i="1"/>
  <c r="K173" i="1"/>
  <c r="J173" i="1"/>
  <c r="H173" i="1"/>
  <c r="G173" i="1"/>
  <c r="K172" i="1"/>
  <c r="J172" i="1"/>
  <c r="H172" i="1"/>
  <c r="G172" i="1"/>
  <c r="K171" i="1"/>
  <c r="J171" i="1"/>
  <c r="H171" i="1"/>
  <c r="G171" i="1"/>
  <c r="K170" i="1"/>
  <c r="J170" i="1"/>
  <c r="H170" i="1"/>
  <c r="G170" i="1"/>
  <c r="K169" i="1"/>
  <c r="J169" i="1"/>
  <c r="H169" i="1"/>
  <c r="G169" i="1"/>
  <c r="K168" i="1"/>
  <c r="J168" i="1"/>
  <c r="H168" i="1"/>
  <c r="G168" i="1"/>
  <c r="K167" i="1"/>
  <c r="J167" i="1"/>
  <c r="H167" i="1"/>
  <c r="G167" i="1"/>
  <c r="K166" i="1"/>
  <c r="J166" i="1"/>
  <c r="H166" i="1"/>
  <c r="G166" i="1"/>
  <c r="K165" i="1"/>
  <c r="J165" i="1"/>
  <c r="H165" i="1"/>
  <c r="G165" i="1"/>
  <c r="K164" i="1"/>
  <c r="J164" i="1"/>
  <c r="H164" i="1"/>
  <c r="G164" i="1"/>
  <c r="K163" i="1"/>
  <c r="J163" i="1"/>
  <c r="H163" i="1"/>
  <c r="G163" i="1"/>
  <c r="K162" i="1"/>
  <c r="J162" i="1"/>
  <c r="H162" i="1"/>
  <c r="G162" i="1"/>
  <c r="K161" i="1"/>
  <c r="J161" i="1"/>
  <c r="H161" i="1"/>
  <c r="G161" i="1"/>
  <c r="K160" i="1"/>
  <c r="J160" i="1"/>
  <c r="H160" i="1"/>
  <c r="G160" i="1"/>
  <c r="K159" i="1"/>
  <c r="J159" i="1"/>
  <c r="H159" i="1"/>
  <c r="G159" i="1"/>
  <c r="K158" i="1"/>
  <c r="J158" i="1"/>
  <c r="H158" i="1"/>
  <c r="G158" i="1"/>
  <c r="K157" i="1"/>
  <c r="J157" i="1"/>
  <c r="H157" i="1"/>
  <c r="G157" i="1"/>
  <c r="K156" i="1"/>
  <c r="J156" i="1"/>
  <c r="H156" i="1"/>
  <c r="G156" i="1"/>
  <c r="K155" i="1"/>
  <c r="J155" i="1"/>
  <c r="H155" i="1"/>
  <c r="G155" i="1"/>
  <c r="K154" i="1"/>
  <c r="J154" i="1"/>
  <c r="H154" i="1"/>
  <c r="G154" i="1"/>
  <c r="K153" i="1"/>
  <c r="J153" i="1"/>
  <c r="H153" i="1"/>
  <c r="G153" i="1"/>
  <c r="K152" i="1"/>
  <c r="J152" i="1"/>
  <c r="H152" i="1"/>
  <c r="G152" i="1"/>
  <c r="K151" i="1"/>
  <c r="J151" i="1"/>
  <c r="H151" i="1"/>
  <c r="G151" i="1"/>
  <c r="K150" i="1"/>
  <c r="J150" i="1"/>
  <c r="H150" i="1"/>
  <c r="G150" i="1"/>
  <c r="K149" i="1"/>
  <c r="J149" i="1"/>
  <c r="H149" i="1"/>
  <c r="G149" i="1"/>
  <c r="K148" i="1"/>
  <c r="J148" i="1"/>
  <c r="H148" i="1"/>
  <c r="G148" i="1"/>
  <c r="K147" i="1"/>
  <c r="J147" i="1"/>
  <c r="H147" i="1"/>
  <c r="G147" i="1"/>
  <c r="K146" i="1"/>
  <c r="J146" i="1"/>
  <c r="H146" i="1"/>
  <c r="G146" i="1"/>
  <c r="K145" i="1"/>
  <c r="J145" i="1"/>
  <c r="H145" i="1"/>
  <c r="G145" i="1"/>
  <c r="K144" i="1"/>
  <c r="J144" i="1"/>
  <c r="H144" i="1"/>
  <c r="G144" i="1"/>
  <c r="K143" i="1"/>
  <c r="J143" i="1"/>
  <c r="H143" i="1"/>
  <c r="G143" i="1"/>
  <c r="K142" i="1"/>
  <c r="J142" i="1"/>
  <c r="H142" i="1"/>
  <c r="G142" i="1"/>
  <c r="K141" i="1"/>
  <c r="J141" i="1"/>
  <c r="H141" i="1"/>
  <c r="G141" i="1"/>
  <c r="K140" i="1"/>
  <c r="J140" i="1"/>
  <c r="H140" i="1"/>
  <c r="G140" i="1"/>
  <c r="K139" i="1"/>
  <c r="J139" i="1"/>
  <c r="H139" i="1"/>
  <c r="G139" i="1"/>
  <c r="K138" i="1"/>
  <c r="J138" i="1"/>
  <c r="H138" i="1"/>
  <c r="G138" i="1"/>
  <c r="K137" i="1"/>
  <c r="J137" i="1"/>
  <c r="H137" i="1"/>
  <c r="G137" i="1"/>
  <c r="K136" i="1"/>
  <c r="J136" i="1"/>
  <c r="H136" i="1"/>
  <c r="G136" i="1"/>
  <c r="K135" i="1"/>
  <c r="J135" i="1"/>
  <c r="H135" i="1"/>
  <c r="G135" i="1"/>
  <c r="K134" i="1"/>
  <c r="J134" i="1"/>
  <c r="H134" i="1"/>
  <c r="G134" i="1"/>
  <c r="K133" i="1"/>
  <c r="J133" i="1"/>
  <c r="H133" i="1"/>
  <c r="G133" i="1"/>
  <c r="K132" i="1"/>
  <c r="J132" i="1"/>
  <c r="H132" i="1"/>
  <c r="G132" i="1"/>
  <c r="K131" i="1"/>
  <c r="J131" i="1"/>
  <c r="H131" i="1"/>
  <c r="G131" i="1"/>
  <c r="K130" i="1"/>
  <c r="J130" i="1"/>
  <c r="H130" i="1"/>
  <c r="G130" i="1"/>
  <c r="K129" i="1"/>
  <c r="J129" i="1"/>
  <c r="H129" i="1"/>
  <c r="G129" i="1"/>
  <c r="K128" i="1"/>
  <c r="J128" i="1"/>
  <c r="H128" i="1"/>
  <c r="G128" i="1"/>
  <c r="K127" i="1"/>
  <c r="J127" i="1"/>
  <c r="H127" i="1"/>
  <c r="G127" i="1"/>
  <c r="K126" i="1"/>
  <c r="J126" i="1"/>
  <c r="H126" i="1"/>
  <c r="G126" i="1"/>
  <c r="K125" i="1"/>
  <c r="J125" i="1"/>
  <c r="H125" i="1"/>
  <c r="G125" i="1"/>
  <c r="K124" i="1"/>
  <c r="J124" i="1"/>
  <c r="H124" i="1"/>
  <c r="G124" i="1"/>
  <c r="K123" i="1"/>
  <c r="J123" i="1"/>
  <c r="H123" i="1"/>
  <c r="G123" i="1"/>
  <c r="K122" i="1"/>
  <c r="J122" i="1"/>
  <c r="H122" i="1"/>
  <c r="G122" i="1"/>
  <c r="K121" i="1"/>
  <c r="J121" i="1"/>
  <c r="H121" i="1"/>
  <c r="G121" i="1"/>
  <c r="K120" i="1"/>
  <c r="J120" i="1"/>
  <c r="H120" i="1"/>
  <c r="G120" i="1"/>
  <c r="K119" i="1"/>
  <c r="J119" i="1"/>
  <c r="H119" i="1"/>
  <c r="G119" i="1"/>
  <c r="K118" i="1"/>
  <c r="J118" i="1"/>
  <c r="H118" i="1"/>
  <c r="G118" i="1"/>
  <c r="K117" i="1"/>
  <c r="J117" i="1"/>
  <c r="H117" i="1"/>
  <c r="G117" i="1"/>
  <c r="K116" i="1"/>
  <c r="J116" i="1"/>
  <c r="H116" i="1"/>
  <c r="G116" i="1"/>
  <c r="K115" i="1"/>
  <c r="J115" i="1"/>
  <c r="H115" i="1"/>
  <c r="G115" i="1"/>
  <c r="K114" i="1"/>
  <c r="J114" i="1"/>
  <c r="H114" i="1"/>
  <c r="G114" i="1"/>
  <c r="K113" i="1"/>
  <c r="J113" i="1"/>
  <c r="H113" i="1"/>
  <c r="G113" i="1"/>
  <c r="K112" i="1"/>
  <c r="J112" i="1"/>
  <c r="H112" i="1"/>
  <c r="G112" i="1"/>
  <c r="K111" i="1"/>
  <c r="J111" i="1"/>
  <c r="H111" i="1"/>
  <c r="G111" i="1"/>
  <c r="K110" i="1"/>
  <c r="J110" i="1"/>
  <c r="H110" i="1"/>
  <c r="G110" i="1"/>
  <c r="K109" i="1"/>
  <c r="J109" i="1"/>
  <c r="H109" i="1"/>
  <c r="G109" i="1"/>
  <c r="K108" i="1"/>
  <c r="J108" i="1"/>
  <c r="H108" i="1"/>
  <c r="G108" i="1"/>
  <c r="K107" i="1"/>
  <c r="J107" i="1"/>
  <c r="H107" i="1"/>
  <c r="G107" i="1"/>
  <c r="K106" i="1"/>
  <c r="J106" i="1"/>
  <c r="H106" i="1"/>
  <c r="G106" i="1"/>
  <c r="K105" i="1"/>
  <c r="J105" i="1"/>
  <c r="H105" i="1"/>
  <c r="G105" i="1"/>
  <c r="K104" i="1"/>
  <c r="J104" i="1"/>
  <c r="H104" i="1"/>
  <c r="G104" i="1"/>
  <c r="K103" i="1"/>
  <c r="J103" i="1"/>
  <c r="H103" i="1"/>
  <c r="G103" i="1"/>
  <c r="K102" i="1"/>
  <c r="J102" i="1"/>
  <c r="H102" i="1"/>
  <c r="G102" i="1"/>
  <c r="K101" i="1"/>
  <c r="J101" i="1"/>
  <c r="H101" i="1"/>
  <c r="G101" i="1"/>
  <c r="K100" i="1"/>
  <c r="J100" i="1"/>
  <c r="H100" i="1"/>
  <c r="G100" i="1"/>
  <c r="K99" i="1"/>
  <c r="J99" i="1"/>
  <c r="H99" i="1"/>
  <c r="G99" i="1"/>
  <c r="K98" i="1"/>
  <c r="J98" i="1"/>
  <c r="H98" i="1"/>
  <c r="G98" i="1"/>
  <c r="K97" i="1"/>
  <c r="J97" i="1"/>
  <c r="H97" i="1"/>
  <c r="G97" i="1"/>
  <c r="K96" i="1"/>
  <c r="J96" i="1"/>
  <c r="H96" i="1"/>
  <c r="G96" i="1"/>
  <c r="K95" i="1"/>
  <c r="J95" i="1"/>
  <c r="H95" i="1"/>
  <c r="G95" i="1"/>
  <c r="K94" i="1"/>
  <c r="J94" i="1"/>
  <c r="H94" i="1"/>
  <c r="G94" i="1"/>
  <c r="K93" i="1"/>
  <c r="J93" i="1"/>
  <c r="H93" i="1"/>
  <c r="G93" i="1"/>
  <c r="K92" i="1"/>
  <c r="J92" i="1"/>
  <c r="H92" i="1"/>
  <c r="G92" i="1"/>
  <c r="K91" i="1"/>
  <c r="J91" i="1"/>
  <c r="H91" i="1"/>
  <c r="G91" i="1"/>
  <c r="K90" i="1"/>
  <c r="J90" i="1"/>
  <c r="H90" i="1"/>
  <c r="G90" i="1"/>
  <c r="K89" i="1"/>
  <c r="J89" i="1"/>
  <c r="H89" i="1"/>
  <c r="G89" i="1"/>
  <c r="K88" i="1"/>
  <c r="J88" i="1"/>
  <c r="H88" i="1"/>
  <c r="G88" i="1"/>
  <c r="K87" i="1"/>
  <c r="J87" i="1"/>
  <c r="H87" i="1"/>
  <c r="G87" i="1"/>
  <c r="K86" i="1"/>
  <c r="J86" i="1"/>
  <c r="H86" i="1"/>
  <c r="G86" i="1"/>
  <c r="K85" i="1"/>
  <c r="J85" i="1"/>
  <c r="H85" i="1"/>
  <c r="G85" i="1"/>
  <c r="K84" i="1"/>
  <c r="J84" i="1"/>
  <c r="H84" i="1"/>
  <c r="G84" i="1"/>
  <c r="K83" i="1"/>
  <c r="J83" i="1"/>
  <c r="H83" i="1"/>
  <c r="G83" i="1"/>
  <c r="K82" i="1"/>
  <c r="J82" i="1"/>
  <c r="H82" i="1"/>
  <c r="G82" i="1"/>
  <c r="K81" i="1"/>
  <c r="J81" i="1"/>
  <c r="H81" i="1"/>
  <c r="G81" i="1"/>
  <c r="K80" i="1"/>
  <c r="J80" i="1"/>
  <c r="H80" i="1"/>
  <c r="G80" i="1"/>
  <c r="K79" i="1"/>
  <c r="J79" i="1"/>
  <c r="H79" i="1"/>
  <c r="G79" i="1"/>
  <c r="K78" i="1"/>
  <c r="J78" i="1"/>
  <c r="H78" i="1"/>
  <c r="G78" i="1"/>
  <c r="K77" i="1"/>
  <c r="J77" i="1"/>
  <c r="H77" i="1"/>
  <c r="G77" i="1"/>
  <c r="K76" i="1"/>
  <c r="J76" i="1"/>
  <c r="H76" i="1"/>
  <c r="G76" i="1"/>
  <c r="K75" i="1"/>
  <c r="J75" i="1"/>
  <c r="H75" i="1"/>
  <c r="G75" i="1"/>
  <c r="K74" i="1"/>
  <c r="J74" i="1"/>
  <c r="H74" i="1"/>
  <c r="G74" i="1"/>
  <c r="K73" i="1"/>
  <c r="J73" i="1"/>
  <c r="H73" i="1"/>
  <c r="G73" i="1"/>
  <c r="K72" i="1"/>
  <c r="J72" i="1"/>
  <c r="H72" i="1"/>
  <c r="G72" i="1"/>
  <c r="K71" i="1"/>
  <c r="J71" i="1"/>
  <c r="H71" i="1"/>
  <c r="G71" i="1"/>
  <c r="K70" i="1"/>
  <c r="J70" i="1"/>
  <c r="H70" i="1"/>
  <c r="G70" i="1"/>
  <c r="K69" i="1"/>
  <c r="J69" i="1"/>
  <c r="H69" i="1"/>
  <c r="G69" i="1"/>
  <c r="K68" i="1"/>
  <c r="J68" i="1"/>
  <c r="H68" i="1"/>
  <c r="G68" i="1"/>
  <c r="K67" i="1"/>
  <c r="J67" i="1"/>
  <c r="H67" i="1"/>
  <c r="G67" i="1"/>
  <c r="K66" i="1"/>
  <c r="J66" i="1"/>
  <c r="H66" i="1"/>
  <c r="G66" i="1"/>
  <c r="K65" i="1"/>
  <c r="J65" i="1"/>
  <c r="H65" i="1"/>
  <c r="G65" i="1"/>
  <c r="K64" i="1"/>
  <c r="J64" i="1"/>
  <c r="H64" i="1"/>
  <c r="G64" i="1"/>
  <c r="K63" i="1"/>
  <c r="J63" i="1"/>
  <c r="H63" i="1"/>
  <c r="G63" i="1"/>
  <c r="K62" i="1"/>
  <c r="J62" i="1"/>
  <c r="H62" i="1"/>
  <c r="G62" i="1"/>
  <c r="K61" i="1"/>
  <c r="J61" i="1"/>
  <c r="H61" i="1"/>
  <c r="G61" i="1"/>
  <c r="K60" i="1"/>
  <c r="J60" i="1"/>
  <c r="H60" i="1"/>
  <c r="G60" i="1"/>
  <c r="K59" i="1"/>
  <c r="J59" i="1"/>
  <c r="H59" i="1"/>
  <c r="G59" i="1"/>
  <c r="K58" i="1"/>
  <c r="J58" i="1"/>
  <c r="H58" i="1"/>
  <c r="G58" i="1"/>
  <c r="K57" i="1"/>
  <c r="J57" i="1"/>
  <c r="H57" i="1"/>
  <c r="G57" i="1"/>
  <c r="K56" i="1"/>
  <c r="J56" i="1"/>
  <c r="H56" i="1"/>
  <c r="G56" i="1"/>
  <c r="K55" i="1"/>
  <c r="J55" i="1"/>
  <c r="H55" i="1"/>
  <c r="G55" i="1"/>
  <c r="K54" i="1"/>
  <c r="J54" i="1"/>
  <c r="H54" i="1"/>
  <c r="G54" i="1"/>
  <c r="K53" i="1"/>
  <c r="J53" i="1"/>
  <c r="H53" i="1"/>
  <c r="G53" i="1"/>
  <c r="K52" i="1"/>
  <c r="J52" i="1"/>
  <c r="H52" i="1"/>
  <c r="G52" i="1"/>
  <c r="K51" i="1"/>
  <c r="J51" i="1"/>
  <c r="H51" i="1"/>
  <c r="G51" i="1"/>
  <c r="K50" i="1"/>
  <c r="J50" i="1"/>
  <c r="H50" i="1"/>
  <c r="G50" i="1"/>
  <c r="K49" i="1"/>
  <c r="J49" i="1"/>
  <c r="H49" i="1"/>
  <c r="G49" i="1"/>
  <c r="K48" i="1"/>
  <c r="J48" i="1"/>
  <c r="H48" i="1"/>
  <c r="G48" i="1"/>
  <c r="K47" i="1"/>
  <c r="J47" i="1"/>
  <c r="H47" i="1"/>
  <c r="G47" i="1"/>
  <c r="K46" i="1"/>
  <c r="J46" i="1"/>
  <c r="H46" i="1"/>
  <c r="G46" i="1"/>
  <c r="K45" i="1"/>
  <c r="J45" i="1"/>
  <c r="H45" i="1"/>
  <c r="G45" i="1"/>
  <c r="K44" i="1"/>
  <c r="H44" i="1"/>
  <c r="K43" i="1"/>
  <c r="J43" i="1"/>
  <c r="H43" i="1"/>
  <c r="G43" i="1"/>
  <c r="K42" i="1"/>
  <c r="H42" i="1"/>
  <c r="E42" i="1"/>
  <c r="E40" i="1" s="1"/>
  <c r="C42" i="1"/>
  <c r="J42" i="1" s="1"/>
  <c r="K41" i="1"/>
  <c r="J41" i="1"/>
  <c r="H41" i="1"/>
  <c r="G41" i="1"/>
  <c r="K40" i="1"/>
  <c r="K39" i="1"/>
  <c r="J39" i="1"/>
  <c r="H39" i="1"/>
  <c r="G39" i="1"/>
  <c r="K38" i="1"/>
  <c r="J38" i="1"/>
  <c r="C38" i="1"/>
  <c r="K37" i="1"/>
  <c r="J37" i="1"/>
  <c r="E37" i="1"/>
  <c r="E38" i="1" s="1"/>
  <c r="K36" i="1"/>
  <c r="J36" i="1"/>
  <c r="H36" i="1"/>
  <c r="G36" i="1"/>
  <c r="K35" i="1"/>
  <c r="J35" i="1"/>
  <c r="H35" i="1"/>
  <c r="G35" i="1"/>
  <c r="K34" i="1"/>
  <c r="J34" i="1"/>
  <c r="C34" i="1"/>
  <c r="K33" i="1"/>
  <c r="J33" i="1"/>
  <c r="E33" i="1"/>
  <c r="G33" i="1" s="1"/>
  <c r="K32" i="1"/>
  <c r="J32" i="1"/>
  <c r="H32" i="1"/>
  <c r="G32" i="1"/>
  <c r="K31" i="1"/>
  <c r="J31" i="1"/>
  <c r="H31" i="1"/>
  <c r="G31" i="1"/>
  <c r="K30" i="1"/>
  <c r="K29" i="1"/>
  <c r="J29" i="1"/>
  <c r="H29" i="1"/>
  <c r="G29" i="1"/>
  <c r="K28" i="1"/>
  <c r="H28" i="1"/>
  <c r="C28" i="1"/>
  <c r="J28" i="1" s="1"/>
  <c r="K27" i="1"/>
  <c r="J27" i="1"/>
  <c r="H27" i="1"/>
  <c r="G27" i="1"/>
  <c r="K26" i="1"/>
  <c r="J26" i="1"/>
  <c r="H26" i="1"/>
  <c r="G26" i="1"/>
  <c r="K25" i="1"/>
  <c r="J25" i="1"/>
  <c r="H25" i="1"/>
  <c r="G25" i="1"/>
  <c r="K24" i="1"/>
  <c r="H24" i="1"/>
  <c r="K23" i="1"/>
  <c r="J23" i="1"/>
  <c r="H23" i="1"/>
  <c r="G23" i="1"/>
  <c r="K22" i="1"/>
  <c r="J22" i="1"/>
  <c r="H22" i="1"/>
  <c r="E22" i="1"/>
  <c r="G22" i="1" s="1"/>
  <c r="K21" i="1"/>
  <c r="J21" i="1"/>
  <c r="H21" i="1"/>
  <c r="E21" i="1"/>
  <c r="G21" i="1" s="1"/>
  <c r="K20" i="1"/>
  <c r="J20" i="1"/>
  <c r="H20" i="1"/>
  <c r="E20" i="1"/>
  <c r="E17" i="1" s="1"/>
  <c r="K19" i="1"/>
  <c r="J19" i="1"/>
  <c r="H19" i="1"/>
  <c r="G19" i="1"/>
  <c r="K18" i="1"/>
  <c r="J18" i="1"/>
  <c r="H18" i="1"/>
  <c r="G18" i="1"/>
  <c r="K17" i="1"/>
  <c r="C17" i="1"/>
  <c r="K16" i="1"/>
  <c r="J16" i="1"/>
  <c r="H16" i="1"/>
  <c r="G16" i="1"/>
  <c r="K15" i="1"/>
  <c r="J15" i="1"/>
  <c r="H15" i="1"/>
  <c r="G15" i="1"/>
  <c r="E15" i="1"/>
  <c r="K14" i="1"/>
  <c r="J14" i="1"/>
  <c r="H14" i="1"/>
  <c r="E14" i="1"/>
  <c r="G14" i="1" s="1"/>
  <c r="K13" i="1"/>
  <c r="J13" i="1"/>
  <c r="H13" i="1"/>
  <c r="G13" i="1"/>
  <c r="K12" i="1"/>
  <c r="J12" i="1"/>
  <c r="H12" i="1"/>
  <c r="E12" i="1"/>
  <c r="K11" i="1"/>
  <c r="J11" i="1"/>
  <c r="H11" i="1"/>
  <c r="E11" i="1"/>
  <c r="G12" i="1" s="1"/>
  <c r="K10" i="1"/>
  <c r="J10" i="1"/>
  <c r="H10" i="1"/>
  <c r="G10" i="1"/>
  <c r="K9" i="1"/>
  <c r="J9" i="1"/>
  <c r="H9" i="1"/>
  <c r="G9" i="1"/>
  <c r="K8" i="1"/>
  <c r="C8" i="1"/>
  <c r="C24" i="1" s="1"/>
  <c r="K7" i="1"/>
  <c r="J7" i="1"/>
  <c r="H7" i="1"/>
  <c r="G7" i="1"/>
  <c r="K6" i="1"/>
  <c r="H6" i="1"/>
  <c r="C6" i="1"/>
  <c r="E6" i="1" s="1"/>
  <c r="G6" i="1" s="1"/>
  <c r="K5" i="1"/>
  <c r="J5" i="1"/>
  <c r="H5" i="1"/>
  <c r="G5" i="1"/>
  <c r="K4" i="1"/>
  <c r="J4" i="1"/>
  <c r="H4" i="1"/>
  <c r="G4" i="1"/>
  <c r="K3" i="1"/>
  <c r="J3" i="1"/>
  <c r="H3" i="1"/>
  <c r="G3" i="1"/>
  <c r="H2" i="1"/>
  <c r="D17" i="1" l="1"/>
  <c r="G38" i="1"/>
  <c r="J24" i="1"/>
  <c r="G11" i="1"/>
  <c r="J6" i="1"/>
  <c r="E8" i="1"/>
  <c r="J17" i="1"/>
  <c r="E28" i="1"/>
  <c r="G28" i="1" s="1"/>
  <c r="G17" i="1"/>
  <c r="D8" i="1"/>
  <c r="C30" i="1"/>
  <c r="G42" i="1"/>
  <c r="E34" i="1"/>
  <c r="G20" i="1"/>
  <c r="G37" i="1"/>
  <c r="C40" i="1"/>
  <c r="J8" i="1"/>
  <c r="J40" i="1" l="1"/>
  <c r="G40" i="1"/>
  <c r="G34" i="1"/>
  <c r="E30" i="1"/>
  <c r="G8" i="1"/>
  <c r="F8" i="1"/>
  <c r="H8" i="1" s="1"/>
  <c r="E24" i="1"/>
  <c r="C44" i="1"/>
  <c r="J30" i="1"/>
  <c r="E44" i="1" l="1"/>
  <c r="J44" i="1"/>
  <c r="G44" i="1"/>
  <c r="D34" i="1"/>
  <c r="D33" i="1" s="1"/>
  <c r="D38" i="1"/>
  <c r="D37" i="1" s="1"/>
  <c r="D30" i="1"/>
  <c r="G30" i="1"/>
  <c r="G24" i="1"/>
  <c r="F17" i="1"/>
  <c r="H17" i="1" s="1"/>
  <c r="D40" i="1"/>
  <c r="F38" i="1" l="1"/>
  <c r="F40" i="1"/>
  <c r="H40" i="1" s="1"/>
  <c r="F34" i="1"/>
  <c r="F30" i="1"/>
  <c r="H30" i="1" s="1"/>
  <c r="H34" i="1" l="1"/>
  <c r="F33" i="1"/>
  <c r="H33" i="1" s="1"/>
  <c r="F37" i="1"/>
  <c r="H37" i="1" s="1"/>
  <c r="H38" i="1"/>
</calcChain>
</file>

<file path=xl/sharedStrings.xml><?xml version="1.0" encoding="utf-8"?>
<sst xmlns="http://schemas.openxmlformats.org/spreadsheetml/2006/main" count="21" uniqueCount="21">
  <si>
    <t>ACTIF</t>
  </si>
  <si>
    <t xml:space="preserve">Actifs circulants </t>
  </si>
  <si>
    <t xml:space="preserve">Trésorerie </t>
  </si>
  <si>
    <t>Créances résultant de livraisons et prestations de services</t>
  </si>
  <si>
    <t>Envers des tiers</t>
  </si>
  <si>
    <t>Actifs de régularisation</t>
  </si>
  <si>
    <t>Actifs immobilisés</t>
  </si>
  <si>
    <t>Immobilisations corporelles</t>
  </si>
  <si>
    <t>Mobilier et installations</t>
  </si>
  <si>
    <t>Matériel informatique</t>
  </si>
  <si>
    <t>Matériel pédagogique</t>
  </si>
  <si>
    <t>TOTAL ACTIF</t>
  </si>
  <si>
    <t>PASSIF</t>
  </si>
  <si>
    <t>Capitaux étrangers</t>
  </si>
  <si>
    <t>Capitaux étrangers à court terme</t>
  </si>
  <si>
    <t>Passifs de régularisation</t>
  </si>
  <si>
    <t>Capitaux étrangers à long terme</t>
  </si>
  <si>
    <t>Crédit cautionné COVID-19</t>
  </si>
  <si>
    <t>Capitaux propres</t>
  </si>
  <si>
    <t>Capital commercial</t>
  </si>
  <si>
    <t>TOTAL PASSIF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</si>
</sst>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4" fontId="3" fillId="0" borderId="0" xfId="0" applyNumberFormat="1" applyFont="1"/>
    <xf numFmtId="9" fontId="5" fillId="0" borderId="0" xfId="0" applyNumberFormat="1" applyFont="1"/>
    <xf numFmtId="0" fontId="1" fillId="0" borderId="1" xfId="0" applyFont="1" applyBorder="1"/>
    <xf numFmtId="1" fontId="3" fillId="0" borderId="1" xfId="0" quotePrefix="1" applyNumberFormat="1" applyFont="1" applyBorder="1" applyAlignment="1">
      <alignment horizontal="right"/>
    </xf>
    <xf numFmtId="9" fontId="5" fillId="0" borderId="1" xfId="0" applyNumberFormat="1" applyFont="1" applyBorder="1"/>
    <xf numFmtId="0" fontId="3" fillId="2" borderId="0" xfId="0" applyFont="1" applyFill="1"/>
    <xf numFmtId="4" fontId="3" fillId="2" borderId="0" xfId="0" applyNumberFormat="1" applyFont="1" applyFill="1"/>
    <xf numFmtId="9" fontId="5" fillId="2" borderId="0" xfId="0" applyNumberFormat="1" applyFont="1" applyFill="1"/>
    <xf numFmtId="0" fontId="3" fillId="0" borderId="0" xfId="0" quotePrefix="1" applyFont="1" applyAlignment="1">
      <alignment horizontal="right"/>
    </xf>
    <xf numFmtId="4" fontId="1" fillId="0" borderId="1" xfId="0" applyNumberFormat="1" applyFont="1" applyBorder="1"/>
    <xf numFmtId="4" fontId="1" fillId="0" borderId="0" xfId="0" applyNumberFormat="1" applyFont="1"/>
    <xf numFmtId="4" fontId="3" fillId="0" borderId="2" xfId="0" applyNumberFormat="1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" fontId="3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>
          <fgColor indexed="64"/>
          <bgColor rgb="FFFFFF00"/>
        </patternFill>
      </fill>
      <border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_Bertschi_situation_comptab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"/>
      <sheetName val="Garde"/>
      <sheetName val="Bilan"/>
      <sheetName val="PP"/>
      <sheetName val="Capital et transitoires"/>
      <sheetName val="Feuil4"/>
    </sheetNames>
    <sheetDataSet>
      <sheetData sheetId="0">
        <row r="9">
          <cell r="C9">
            <v>2022</v>
          </cell>
        </row>
      </sheetData>
      <sheetData sheetId="1">
        <row r="8">
          <cell r="D8" t="str">
            <v>Bertschi Sarah</v>
          </cell>
        </row>
        <row r="9">
          <cell r="D9" t="str">
            <v>Val-de-Ruz</v>
          </cell>
        </row>
      </sheetData>
      <sheetData sheetId="2"/>
      <sheetData sheetId="3"/>
      <sheetData sheetId="4">
        <row r="14">
          <cell r="C14">
            <v>0</v>
          </cell>
          <cell r="E14">
            <v>18832.119999999988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7462B-2C55-4B33-8A17-CAA7EA6A8803}">
  <dimension ref="A1:L200"/>
  <sheetViews>
    <sheetView tabSelected="1" workbookViewId="0">
      <selection activeCell="E12" sqref="E12"/>
    </sheetView>
  </sheetViews>
  <sheetFormatPr baseColWidth="10" defaultColWidth="11.44140625" defaultRowHeight="14.4" x14ac:dyDescent="0.3"/>
  <cols>
    <col min="1" max="1" width="4" style="3" customWidth="1"/>
    <col min="2" max="2" width="41.44140625" style="3" customWidth="1"/>
    <col min="3" max="3" width="12.5546875" style="5" customWidth="1"/>
    <col min="4" max="4" width="4.5546875" style="6" customWidth="1"/>
    <col min="5" max="5" width="12.5546875" style="5" customWidth="1"/>
    <col min="6" max="6" width="4.5546875" style="6" customWidth="1"/>
    <col min="7" max="7" width="21.109375" style="3" hidden="1" customWidth="1"/>
    <col min="8" max="8" width="0" style="4" hidden="1" customWidth="1"/>
    <col min="9" max="11" width="0" style="3" hidden="1" customWidth="1"/>
    <col min="12" max="16384" width="11.44140625" style="3"/>
  </cols>
  <sheetData>
    <row r="1" spans="1:12" ht="27" customHeight="1" x14ac:dyDescent="0.3">
      <c r="A1" s="17"/>
      <c r="B1" s="17"/>
      <c r="C1" s="17"/>
      <c r="D1" s="17"/>
      <c r="E1" s="17"/>
      <c r="F1" s="17"/>
      <c r="G1" s="1"/>
      <c r="H1" s="2"/>
      <c r="I1" s="1"/>
      <c r="J1" s="1"/>
      <c r="K1" s="1"/>
      <c r="L1" s="1"/>
    </row>
    <row r="2" spans="1:12" ht="27" customHeight="1" x14ac:dyDescent="0.3">
      <c r="A2" s="17"/>
      <c r="B2" s="17"/>
      <c r="C2" s="17"/>
      <c r="D2" s="17"/>
      <c r="E2" s="17"/>
      <c r="F2" s="17"/>
      <c r="H2" s="4" t="str">
        <f>IF(OR(F2=[1]Garde!$D$8,F2=[1]Garde!$D$9,A2="RESULTAT D'EXPLOITATION AVANT AMORTISSEMENTS ET INTERETS",A2="BENEFICE D'EXPLOITATION AVANT AMORTISSEMENTS, INTERETS ET IMPOTS (EBITDA)",A2="BENEFICE D'EXPLOITATION AVANT INTERETS ET IMPOTS (EBIT)",A2="RESULTAT DE L'EXERCICE AVANT ELEMENTS
EXTRAORDINAIRES"),"","REDIMENSIONNE")</f>
        <v>REDIMENSIONNE</v>
      </c>
    </row>
    <row r="3" spans="1:12" ht="20.100000000000001" customHeight="1" x14ac:dyDescent="0.3">
      <c r="G3" s="3" t="str">
        <f>IFERROR(IF(AND(C3="",E3=""),"",IF(OR(AND(C3=0,E3=0),AND(A3="",C2&lt;&gt;"",C3=C2,E3=E2,C4="")),"LIGNE A MASQUER","")),"")</f>
        <v/>
      </c>
      <c r="H3" s="4" t="str">
        <f>IF(OR(F3=[1]Garde!$D$8,F3=[1]Garde!$D$9,A3="RESULTAT D'EXPLOITATION AVANT AMORTISSEMENTS ET INTERETS",A3="BENEFICE D'EXPLOITATION AVANT AMORTISSEMENTS, INTERETS ET IMPOTS (EBITDA)",A3="BENEFICE D'EXPLOITATION AVANT INTERETS ET IMPOTS (EBIT)",A3="RESULTAT DE L'EXERCICE AVANT ELEMENTS
EXTRAORDINAIRES"),"","REDIMENSIONNE")</f>
        <v>REDIMENSIONNE</v>
      </c>
      <c r="J3" s="3" t="str">
        <f>IF(AND(A3="",B3=""),"",IF(OR(C3&lt;&gt;"",A3&lt;&gt;""),"","REMPLIR"))</f>
        <v/>
      </c>
      <c r="K3" s="3" t="str">
        <f>IF(OR(AND(A3="",B3&lt;&gt;""),COUNTIF(A3,"*RéGULARISATION*")=1,COUNTIF(A3,"*Stock de marchandises*")=1),"ZERO","")</f>
        <v/>
      </c>
    </row>
    <row r="4" spans="1:12" ht="16.5" customHeight="1" x14ac:dyDescent="0.3">
      <c r="A4" s="18"/>
      <c r="B4" s="18"/>
      <c r="C4" s="18"/>
      <c r="D4" s="18"/>
      <c r="E4" s="18"/>
      <c r="G4" s="3" t="str">
        <f t="shared" ref="G4:G67" si="0">IFERROR(IF(AND(C4="",E4=""),"",IF(OR(AND(C4=0,E4=0),AND(A4="",C3&lt;&gt;"",C4=C3,E4=E3,C5="")),"LIGNE A MASQUER","")),"")</f>
        <v/>
      </c>
      <c r="H4" s="4" t="str">
        <f>IF(OR(F4=[1]Garde!$D$8,F4=[1]Garde!$D$9,A4="RESULTAT D'EXPLOITATION AVANT AMORTISSEMENTS ET INTERETS",A4="BENEFICE D'EXPLOITATION AVANT AMORTISSEMENTS, INTERETS ET IMPOTS (EBITDA)",A4="BENEFICE D'EXPLOITATION AVANT INTERETS ET IMPOTS (EBIT)",A4="RESULTAT DE L'EXERCICE AVANT ELEMENTS
EXTRAORDINAIRES"),"","REDIMENSIONNE")</f>
        <v>REDIMENSIONNE</v>
      </c>
      <c r="J4" s="3" t="str">
        <f t="shared" ref="J4:J67" si="1">IF(AND(A4="",B4=""),"",IF(OR(C4&lt;&gt;"",A4&lt;&gt;""),"","REMPLIR"))</f>
        <v/>
      </c>
      <c r="K4" s="3" t="str">
        <f t="shared" ref="K4:K67" si="2">IF(OR(AND(A4="",B4&lt;&gt;""),COUNTIF(A4,"*RéGULARISATION*")=1,COUNTIF(A4,"*Stock de marchandises*")=1),"ZERO","")</f>
        <v/>
      </c>
    </row>
    <row r="5" spans="1:12" ht="16.5" customHeight="1" x14ac:dyDescent="0.3">
      <c r="C5" s="19"/>
      <c r="D5" s="19"/>
      <c r="E5" s="19"/>
      <c r="G5" s="3" t="str">
        <f t="shared" si="0"/>
        <v/>
      </c>
      <c r="H5" s="4" t="str">
        <f>IF(OR(F5=[1]Garde!$D$8,F5=[1]Garde!$D$9,A5="RESULTAT D'EXPLOITATION AVANT AMORTISSEMENTS ET INTERETS",A5="BENEFICE D'EXPLOITATION AVANT AMORTISSEMENTS, INTERETS ET IMPOTS (EBITDA)",A5="BENEFICE D'EXPLOITATION AVANT INTERETS ET IMPOTS (EBIT)",A5="RESULTAT DE L'EXERCICE AVANT ELEMENTS
EXTRAORDINAIRES"),"","REDIMENSIONNE")</f>
        <v>REDIMENSIONNE</v>
      </c>
      <c r="J5" s="3" t="str">
        <f t="shared" si="1"/>
        <v/>
      </c>
      <c r="K5" s="3" t="str">
        <f t="shared" si="2"/>
        <v/>
      </c>
    </row>
    <row r="6" spans="1:12" ht="16.5" customHeight="1" x14ac:dyDescent="0.3">
      <c r="A6" s="7" t="s">
        <v>0</v>
      </c>
      <c r="B6" s="7"/>
      <c r="C6" s="8">
        <f>+[1]Commandes!C9</f>
        <v>2022</v>
      </c>
      <c r="D6" s="9"/>
      <c r="E6" s="8">
        <f>+C6-1</f>
        <v>2021</v>
      </c>
      <c r="F6" s="9"/>
      <c r="G6" s="3" t="str">
        <f t="shared" si="0"/>
        <v/>
      </c>
      <c r="H6" s="4" t="str">
        <f>IF(OR(F6=[1]Garde!$D$8,F6=[1]Garde!$D$9,A6="RESULTAT D'EXPLOITATION AVANT AMORTISSEMENTS ET INTERETS",A6="BENEFICE D'EXPLOITATION AVANT AMORTISSEMENTS, INTERETS ET IMPOTS (EBITDA)",A6="BENEFICE D'EXPLOITATION AVANT INTERETS ET IMPOTS (EBIT)",A6="RESULTAT DE L'EXERCICE AVANT ELEMENTS
EXTRAORDINAIRES"),"","REDIMENSIONNE")</f>
        <v>REDIMENSIONNE</v>
      </c>
      <c r="J6" s="3" t="str">
        <f t="shared" si="1"/>
        <v/>
      </c>
      <c r="K6" s="3" t="str">
        <f t="shared" si="2"/>
        <v/>
      </c>
    </row>
    <row r="7" spans="1:12" ht="16.5" customHeight="1" x14ac:dyDescent="0.3">
      <c r="G7" s="3" t="str">
        <f t="shared" si="0"/>
        <v/>
      </c>
      <c r="H7" s="4" t="str">
        <f>IF(OR(F7=[1]Garde!$D$8,F7=[1]Garde!$D$9,A7="RESULTAT D'EXPLOITATION AVANT AMORTISSEMENTS ET INTERETS",A7="BENEFICE D'EXPLOITATION AVANT AMORTISSEMENTS, INTERETS ET IMPOTS (EBITDA)",A7="BENEFICE D'EXPLOITATION AVANT INTERETS ET IMPOTS (EBIT)",A7="RESULTAT DE L'EXERCICE AVANT ELEMENTS
EXTRAORDINAIRES"),"","REDIMENSIONNE")</f>
        <v>REDIMENSIONNE</v>
      </c>
      <c r="J7" s="3" t="str">
        <f t="shared" si="1"/>
        <v/>
      </c>
      <c r="K7" s="3" t="str">
        <f t="shared" si="2"/>
        <v/>
      </c>
    </row>
    <row r="8" spans="1:12" ht="16.5" customHeight="1" x14ac:dyDescent="0.3">
      <c r="A8" s="10" t="s">
        <v>1</v>
      </c>
      <c r="B8" s="10"/>
      <c r="C8" s="11">
        <f>SUM(C9:C15)</f>
        <v>0</v>
      </c>
      <c r="D8" s="12" t="e">
        <f>C8/C24</f>
        <v>#DIV/0!</v>
      </c>
      <c r="E8" s="11">
        <f>SUM(E9:E15)</f>
        <v>24032.120000000003</v>
      </c>
      <c r="F8" s="12">
        <f>E8/E24</f>
        <v>0.87287575384677973</v>
      </c>
      <c r="G8" s="3" t="str">
        <f t="shared" si="0"/>
        <v/>
      </c>
      <c r="H8" s="4" t="str">
        <f>IF(OR(F8=[1]Garde!$D$8,F8=[1]Garde!$D$9,A8="RESULTAT D'EXPLOITATION AVANT AMORTISSEMENTS ET INTERETS",A8="BENEFICE D'EXPLOITATION AVANT AMORTISSEMENTS, INTERETS ET IMPOTS (EBITDA)",A8="BENEFICE D'EXPLOITATION AVANT INTERETS ET IMPOTS (EBIT)",A8="RESULTAT DE L'EXERCICE AVANT ELEMENTS
EXTRAORDINAIRES"),"","REDIMENSIONNE")</f>
        <v>REDIMENSIONNE</v>
      </c>
      <c r="J8" s="3" t="str">
        <f t="shared" si="1"/>
        <v/>
      </c>
      <c r="K8" s="3" t="str">
        <f t="shared" si="2"/>
        <v/>
      </c>
    </row>
    <row r="9" spans="1:12" ht="16.5" customHeight="1" x14ac:dyDescent="0.3">
      <c r="G9" s="3" t="str">
        <f t="shared" si="0"/>
        <v/>
      </c>
      <c r="H9" s="4" t="str">
        <f>IF(OR(F9=[1]Garde!$D$8,F9=[1]Garde!$D$9,A9="RESULTAT D'EXPLOITATION AVANT AMORTISSEMENTS ET INTERETS",A9="BENEFICE D'EXPLOITATION AVANT AMORTISSEMENTS, INTERETS ET IMPOTS (EBITDA)",A9="BENEFICE D'EXPLOITATION AVANT INTERETS ET IMPOTS (EBIT)",A9="RESULTAT DE L'EXERCICE AVANT ELEMENTS
EXTRAORDINAIRES"),"","REDIMENSIONNE")</f>
        <v>REDIMENSIONNE</v>
      </c>
      <c r="J9" s="3" t="str">
        <f t="shared" si="1"/>
        <v/>
      </c>
      <c r="K9" s="3" t="str">
        <f t="shared" si="2"/>
        <v/>
      </c>
    </row>
    <row r="10" spans="1:12" ht="16.5" customHeight="1" x14ac:dyDescent="0.3">
      <c r="A10" s="3" t="s">
        <v>2</v>
      </c>
      <c r="B10" s="13"/>
      <c r="G10" s="3" t="str">
        <f t="shared" si="0"/>
        <v/>
      </c>
      <c r="H10" s="4" t="str">
        <f>IF(OR(F10=[1]Garde!$D$8,F10=[1]Garde!$D$9,A10="RESULTAT D'EXPLOITATION AVANT AMORTISSEMENTS ET INTERETS",A10="BENEFICE D'EXPLOITATION AVANT AMORTISSEMENTS, INTERETS ET IMPOTS (EBITDA)",A10="BENEFICE D'EXPLOITATION AVANT INTERETS ET IMPOTS (EBIT)",A10="RESULTAT DE L'EXERCICE AVANT ELEMENTS
EXTRAORDINAIRES"),"","REDIMENSIONNE")</f>
        <v>REDIMENSIONNE</v>
      </c>
      <c r="J10" s="3" t="str">
        <f t="shared" si="1"/>
        <v/>
      </c>
      <c r="K10" s="3" t="str">
        <f t="shared" si="2"/>
        <v/>
      </c>
    </row>
    <row r="11" spans="1:12" ht="16.5" customHeight="1" x14ac:dyDescent="0.3">
      <c r="C11" s="5">
        <v>0</v>
      </c>
      <c r="E11" s="5">
        <f>11135.08</f>
        <v>11135.08</v>
      </c>
      <c r="G11" s="3" t="str">
        <f t="shared" si="0"/>
        <v/>
      </c>
      <c r="H11" s="4" t="str">
        <f>IF(OR(F11=[1]Garde!$D$8,F11=[1]Garde!$D$9,A11="RESULTAT D'EXPLOITATION AVANT AMORTISSEMENTS ET INTERETS",A11="BENEFICE D'EXPLOITATION AVANT AMORTISSEMENTS, INTERETS ET IMPOTS (EBITDA)",A11="BENEFICE D'EXPLOITATION AVANT INTERETS ET IMPOTS (EBIT)",A11="RESULTAT DE L'EXERCICE AVANT ELEMENTS
EXTRAORDINAIRES"),"","REDIMENSIONNE")</f>
        <v>REDIMENSIONNE</v>
      </c>
      <c r="J11" s="3" t="str">
        <f t="shared" si="1"/>
        <v/>
      </c>
      <c r="K11" s="3" t="str">
        <f t="shared" si="2"/>
        <v/>
      </c>
    </row>
    <row r="12" spans="1:12" ht="16.5" customHeight="1" x14ac:dyDescent="0.3">
      <c r="C12" s="5">
        <v>0</v>
      </c>
      <c r="E12" s="5">
        <f>747.14</f>
        <v>747.14</v>
      </c>
      <c r="G12" s="3" t="str">
        <f t="shared" si="0"/>
        <v/>
      </c>
      <c r="H12" s="4" t="str">
        <f>IF(OR(F12=[1]Garde!$D$8,F12=[1]Garde!$D$9,A12="RESULTAT D'EXPLOITATION AVANT AMORTISSEMENTS ET INTERETS",A12="BENEFICE D'EXPLOITATION AVANT AMORTISSEMENTS, INTERETS ET IMPOTS (EBITDA)",A12="BENEFICE D'EXPLOITATION AVANT INTERETS ET IMPOTS (EBIT)",A12="RESULTAT DE L'EXERCICE AVANT ELEMENTS
EXTRAORDINAIRES"),"","REDIMENSIONNE")</f>
        <v>REDIMENSIONNE</v>
      </c>
      <c r="J12" s="3" t="str">
        <f t="shared" si="1"/>
        <v/>
      </c>
      <c r="K12" s="3" t="str">
        <f t="shared" si="2"/>
        <v/>
      </c>
    </row>
    <row r="13" spans="1:12" ht="16.5" customHeight="1" x14ac:dyDescent="0.3">
      <c r="A13" s="3" t="s">
        <v>3</v>
      </c>
      <c r="G13" s="3" t="str">
        <f t="shared" si="0"/>
        <v/>
      </c>
      <c r="H13" s="4" t="str">
        <f>IF(OR(F13=[1]Garde!$D$8,F13=[1]Garde!$D$9,A13="RESULTAT D'EXPLOITATION AVANT AMORTISSEMENTS ET INTERETS",A13="BENEFICE D'EXPLOITATION AVANT AMORTISSEMENTS, INTERETS ET IMPOTS (EBITDA)",A13="BENEFICE D'EXPLOITATION AVANT INTERETS ET IMPOTS (EBIT)",A13="RESULTAT DE L'EXERCICE AVANT ELEMENTS
EXTRAORDINAIRES"),"","REDIMENSIONNE")</f>
        <v>REDIMENSIONNE</v>
      </c>
      <c r="J13" s="3" t="str">
        <f t="shared" si="1"/>
        <v/>
      </c>
      <c r="K13" s="3" t="str">
        <f t="shared" si="2"/>
        <v/>
      </c>
    </row>
    <row r="14" spans="1:12" ht="16.5" customHeight="1" x14ac:dyDescent="0.3">
      <c r="B14" s="3" t="s">
        <v>4</v>
      </c>
      <c r="C14" s="5">
        <v>0</v>
      </c>
      <c r="E14" s="5">
        <f>3355</f>
        <v>3355</v>
      </c>
      <c r="G14" s="3" t="str">
        <f t="shared" si="0"/>
        <v/>
      </c>
      <c r="H14" s="4" t="str">
        <f>IF(OR(F14=[1]Garde!$D$8,F14=[1]Garde!$D$9,A14="RESULTAT D'EXPLOITATION AVANT AMORTISSEMENTS ET INTERETS",A14="BENEFICE D'EXPLOITATION AVANT AMORTISSEMENTS, INTERETS ET IMPOTS (EBITDA)",A14="BENEFICE D'EXPLOITATION AVANT INTERETS ET IMPOTS (EBIT)",A14="RESULTAT DE L'EXERCICE AVANT ELEMENTS
EXTRAORDINAIRES"),"","REDIMENSIONNE")</f>
        <v>REDIMENSIONNE</v>
      </c>
      <c r="J14" s="3" t="str">
        <f t="shared" si="1"/>
        <v/>
      </c>
      <c r="K14" s="3" t="str">
        <f t="shared" si="2"/>
        <v>ZERO</v>
      </c>
    </row>
    <row r="15" spans="1:12" ht="16.5" customHeight="1" x14ac:dyDescent="0.3">
      <c r="A15" s="3" t="s">
        <v>5</v>
      </c>
      <c r="C15" s="5">
        <v>0</v>
      </c>
      <c r="E15" s="5">
        <f>4525.05-1526.85-1800-100-1098.2+1492.45+100+1353+1849.45+4000</f>
        <v>8794.9000000000015</v>
      </c>
      <c r="G15" s="3" t="str">
        <f t="shared" si="0"/>
        <v/>
      </c>
      <c r="H15" s="4" t="str">
        <f>IF(OR(F15=[1]Garde!$D$8,F15=[1]Garde!$D$9,A15="RESULTAT D'EXPLOITATION AVANT AMORTISSEMENTS ET INTERETS",A15="BENEFICE D'EXPLOITATION AVANT AMORTISSEMENTS, INTERETS ET IMPOTS (EBITDA)",A15="BENEFICE D'EXPLOITATION AVANT INTERETS ET IMPOTS (EBIT)",A15="RESULTAT DE L'EXERCICE AVANT ELEMENTS
EXTRAORDINAIRES"),"","REDIMENSIONNE")</f>
        <v>REDIMENSIONNE</v>
      </c>
      <c r="J15" s="3" t="str">
        <f t="shared" si="1"/>
        <v/>
      </c>
      <c r="K15" s="3" t="str">
        <f t="shared" si="2"/>
        <v>ZERO</v>
      </c>
    </row>
    <row r="16" spans="1:12" ht="16.5" customHeight="1" x14ac:dyDescent="0.3">
      <c r="G16" s="3" t="str">
        <f t="shared" si="0"/>
        <v/>
      </c>
      <c r="H16" s="4" t="str">
        <f>IF(OR(F16=[1]Garde!$D$8,F16=[1]Garde!$D$9,A16="RESULTAT D'EXPLOITATION AVANT AMORTISSEMENTS ET INTERETS",A16="BENEFICE D'EXPLOITATION AVANT AMORTISSEMENTS, INTERETS ET IMPOTS (EBITDA)",A16="BENEFICE D'EXPLOITATION AVANT INTERETS ET IMPOTS (EBIT)",A16="RESULTAT DE L'EXERCICE AVANT ELEMENTS
EXTRAORDINAIRES"),"","REDIMENSIONNE")</f>
        <v>REDIMENSIONNE</v>
      </c>
      <c r="J16" s="3" t="str">
        <f t="shared" si="1"/>
        <v/>
      </c>
      <c r="K16" s="3" t="str">
        <f t="shared" si="2"/>
        <v/>
      </c>
    </row>
    <row r="17" spans="1:11" ht="16.5" customHeight="1" x14ac:dyDescent="0.3">
      <c r="A17" s="10" t="s">
        <v>6</v>
      </c>
      <c r="B17" s="10"/>
      <c r="C17" s="11">
        <f>SUM(C19:C22)</f>
        <v>0</v>
      </c>
      <c r="D17" s="12" t="e">
        <f>C17/C24</f>
        <v>#DIV/0!</v>
      </c>
      <c r="E17" s="11">
        <f>SUM(E19:E22)</f>
        <v>3500</v>
      </c>
      <c r="F17" s="12">
        <f>E17/E24</f>
        <v>0.12712424615322029</v>
      </c>
      <c r="G17" s="3" t="str">
        <f t="shared" si="0"/>
        <v/>
      </c>
      <c r="H17" s="4" t="str">
        <f>IF(OR(F17=[1]Garde!$D$8,F17=[1]Garde!$D$9,A17="RESULTAT D'EXPLOITATION AVANT AMORTISSEMENTS ET INTERETS",A17="BENEFICE D'EXPLOITATION AVANT AMORTISSEMENTS, INTERETS ET IMPOTS (EBITDA)",A17="BENEFICE D'EXPLOITATION AVANT INTERETS ET IMPOTS (EBIT)",A17="RESULTAT DE L'EXERCICE AVANT ELEMENTS
EXTRAORDINAIRES"),"","REDIMENSIONNE")</f>
        <v>REDIMENSIONNE</v>
      </c>
      <c r="J17" s="3" t="str">
        <f t="shared" si="1"/>
        <v/>
      </c>
      <c r="K17" s="3" t="str">
        <f t="shared" si="2"/>
        <v/>
      </c>
    </row>
    <row r="18" spans="1:11" ht="16.5" customHeight="1" x14ac:dyDescent="0.3">
      <c r="G18" s="3" t="str">
        <f t="shared" si="0"/>
        <v/>
      </c>
      <c r="H18" s="4" t="str">
        <f>IF(OR(F18=[1]Garde!$D$8,F18=[1]Garde!$D$9,A18="RESULTAT D'EXPLOITATION AVANT AMORTISSEMENTS ET INTERETS",A18="BENEFICE D'EXPLOITATION AVANT AMORTISSEMENTS, INTERETS ET IMPOTS (EBITDA)",A18="BENEFICE D'EXPLOITATION AVANT INTERETS ET IMPOTS (EBIT)",A18="RESULTAT DE L'EXERCICE AVANT ELEMENTS
EXTRAORDINAIRES"),"","REDIMENSIONNE")</f>
        <v>REDIMENSIONNE</v>
      </c>
      <c r="J18" s="3" t="str">
        <f t="shared" si="1"/>
        <v/>
      </c>
      <c r="K18" s="3" t="str">
        <f t="shared" si="2"/>
        <v/>
      </c>
    </row>
    <row r="19" spans="1:11" ht="16.5" customHeight="1" x14ac:dyDescent="0.3">
      <c r="A19" s="3" t="s">
        <v>7</v>
      </c>
      <c r="G19" s="3" t="str">
        <f t="shared" si="0"/>
        <v/>
      </c>
      <c r="H19" s="4" t="str">
        <f>IF(OR(F19=[1]Garde!$D$8,F19=[1]Garde!$D$9,A19="RESULTAT D'EXPLOITATION AVANT AMORTISSEMENTS ET INTERETS",A19="BENEFICE D'EXPLOITATION AVANT AMORTISSEMENTS, INTERETS ET IMPOTS (EBITDA)",A19="BENEFICE D'EXPLOITATION AVANT INTERETS ET IMPOTS (EBIT)",A19="RESULTAT DE L'EXERCICE AVANT ELEMENTS
EXTRAORDINAIRES"),"","REDIMENSIONNE")</f>
        <v>REDIMENSIONNE</v>
      </c>
      <c r="J19" s="3" t="str">
        <f t="shared" si="1"/>
        <v/>
      </c>
      <c r="K19" s="3" t="str">
        <f t="shared" si="2"/>
        <v/>
      </c>
    </row>
    <row r="20" spans="1:11" ht="16.5" customHeight="1" x14ac:dyDescent="0.3">
      <c r="B20" s="3" t="s">
        <v>8</v>
      </c>
      <c r="C20" s="5">
        <v>0</v>
      </c>
      <c r="E20" s="5">
        <f>1800-500</f>
        <v>1300</v>
      </c>
      <c r="G20" s="3" t="str">
        <f t="shared" si="0"/>
        <v/>
      </c>
      <c r="H20" s="4" t="str">
        <f>IF(OR(F20=[1]Garde!$D$8,F20=[1]Garde!$D$9,A20="RESULTAT D'EXPLOITATION AVANT AMORTISSEMENTS ET INTERETS",A20="BENEFICE D'EXPLOITATION AVANT AMORTISSEMENTS, INTERETS ET IMPOTS (EBITDA)",A20="BENEFICE D'EXPLOITATION AVANT INTERETS ET IMPOTS (EBIT)",A20="RESULTAT DE L'EXERCICE AVANT ELEMENTS
EXTRAORDINAIRES"),"","REDIMENSIONNE")</f>
        <v>REDIMENSIONNE</v>
      </c>
      <c r="J20" s="3" t="str">
        <f t="shared" si="1"/>
        <v/>
      </c>
      <c r="K20" s="3" t="str">
        <f t="shared" si="2"/>
        <v>ZERO</v>
      </c>
    </row>
    <row r="21" spans="1:11" ht="16.5" customHeight="1" x14ac:dyDescent="0.3">
      <c r="B21" s="3" t="s">
        <v>9</v>
      </c>
      <c r="C21" s="5">
        <v>0</v>
      </c>
      <c r="E21" s="5">
        <f>1400-400</f>
        <v>1000</v>
      </c>
      <c r="G21" s="3" t="str">
        <f t="shared" si="0"/>
        <v/>
      </c>
      <c r="H21" s="4" t="str">
        <f>IF(OR(F21=[1]Garde!$D$8,F21=[1]Garde!$D$9,A21="RESULTAT D'EXPLOITATION AVANT AMORTISSEMENTS ET INTERETS",A21="BENEFICE D'EXPLOITATION AVANT AMORTISSEMENTS, INTERETS ET IMPOTS (EBITDA)",A21="BENEFICE D'EXPLOITATION AVANT INTERETS ET IMPOTS (EBIT)",A21="RESULTAT DE L'EXERCICE AVANT ELEMENTS
EXTRAORDINAIRES"),"","REDIMENSIONNE")</f>
        <v>REDIMENSIONNE</v>
      </c>
      <c r="J21" s="3" t="str">
        <f t="shared" si="1"/>
        <v/>
      </c>
      <c r="K21" s="3" t="str">
        <f t="shared" si="2"/>
        <v>ZERO</v>
      </c>
    </row>
    <row r="22" spans="1:11" ht="16.5" customHeight="1" x14ac:dyDescent="0.3">
      <c r="B22" s="3" t="s">
        <v>10</v>
      </c>
      <c r="C22" s="5">
        <v>0</v>
      </c>
      <c r="E22" s="5">
        <f>1600-400</f>
        <v>1200</v>
      </c>
      <c r="G22" s="3" t="str">
        <f t="shared" si="0"/>
        <v/>
      </c>
      <c r="H22" s="4" t="str">
        <f>IF(OR(F22=[1]Garde!$D$8,F22=[1]Garde!$D$9,A22="RESULTAT D'EXPLOITATION AVANT AMORTISSEMENTS ET INTERETS",A22="BENEFICE D'EXPLOITATION AVANT AMORTISSEMENTS, INTERETS ET IMPOTS (EBITDA)",A22="BENEFICE D'EXPLOITATION AVANT INTERETS ET IMPOTS (EBIT)",A22="RESULTAT DE L'EXERCICE AVANT ELEMENTS
EXTRAORDINAIRES"),"","REDIMENSIONNE")</f>
        <v>REDIMENSIONNE</v>
      </c>
      <c r="J22" s="3" t="str">
        <f t="shared" si="1"/>
        <v/>
      </c>
      <c r="K22" s="3" t="str">
        <f t="shared" si="2"/>
        <v>ZERO</v>
      </c>
    </row>
    <row r="23" spans="1:11" ht="16.5" customHeight="1" x14ac:dyDescent="0.3">
      <c r="G23" s="3" t="str">
        <f t="shared" si="0"/>
        <v/>
      </c>
      <c r="H23" s="4" t="str">
        <f>IF(OR(F23=[1]Garde!$D$8,F23=[1]Garde!$D$9,A23="RESULTAT D'EXPLOITATION AVANT AMORTISSEMENTS ET INTERETS",A23="BENEFICE D'EXPLOITATION AVANT AMORTISSEMENTS, INTERETS ET IMPOTS (EBITDA)",A23="BENEFICE D'EXPLOITATION AVANT INTERETS ET IMPOTS (EBIT)",A23="RESULTAT DE L'EXERCICE AVANT ELEMENTS
EXTRAORDINAIRES"),"","REDIMENSIONNE")</f>
        <v>REDIMENSIONNE</v>
      </c>
      <c r="J23" s="3" t="str">
        <f t="shared" si="1"/>
        <v/>
      </c>
      <c r="K23" s="3" t="str">
        <f t="shared" si="2"/>
        <v/>
      </c>
    </row>
    <row r="24" spans="1:11" ht="16.5" customHeight="1" x14ac:dyDescent="0.3">
      <c r="A24" s="7" t="s">
        <v>11</v>
      </c>
      <c r="B24" s="7"/>
      <c r="C24" s="14">
        <f>C8+C17</f>
        <v>0</v>
      </c>
      <c r="D24" s="9">
        <v>1</v>
      </c>
      <c r="E24" s="14">
        <f>E8+E17</f>
        <v>27532.120000000003</v>
      </c>
      <c r="F24" s="9">
        <v>1</v>
      </c>
      <c r="G24" s="3" t="str">
        <f t="shared" si="0"/>
        <v/>
      </c>
      <c r="H24" s="4" t="str">
        <f>IF(OR(F24=[1]Garde!$D$8,F24=[1]Garde!$D$9,A24="RESULTAT D'EXPLOITATION AVANT AMORTISSEMENTS ET INTERETS",A24="BENEFICE D'EXPLOITATION AVANT AMORTISSEMENTS, INTERETS ET IMPOTS (EBITDA)",A24="BENEFICE D'EXPLOITATION AVANT INTERETS ET IMPOTS (EBIT)",A24="RESULTAT DE L'EXERCICE AVANT ELEMENTS
EXTRAORDINAIRES"),"","REDIMENSIONNE")</f>
        <v>REDIMENSIONNE</v>
      </c>
      <c r="J24" s="3" t="str">
        <f t="shared" si="1"/>
        <v/>
      </c>
      <c r="K24" s="3" t="str">
        <f t="shared" si="2"/>
        <v/>
      </c>
    </row>
    <row r="25" spans="1:11" ht="16.5" customHeight="1" x14ac:dyDescent="0.3">
      <c r="A25" s="1"/>
      <c r="B25" s="1"/>
      <c r="C25" s="15"/>
      <c r="E25" s="15"/>
      <c r="G25" s="3" t="str">
        <f t="shared" si="0"/>
        <v/>
      </c>
      <c r="H25" s="4" t="str">
        <f>IF(OR(F25=[1]Garde!$D$8,F25=[1]Garde!$D$9,A25="RESULTAT D'EXPLOITATION AVANT AMORTISSEMENTS ET INTERETS",A25="BENEFICE D'EXPLOITATION AVANT AMORTISSEMENTS, INTERETS ET IMPOTS (EBITDA)",A25="BENEFICE D'EXPLOITATION AVANT INTERETS ET IMPOTS (EBIT)",A25="RESULTAT DE L'EXERCICE AVANT ELEMENTS
EXTRAORDINAIRES"),"","REDIMENSIONNE")</f>
        <v>REDIMENSIONNE</v>
      </c>
      <c r="J25" s="3" t="str">
        <f t="shared" si="1"/>
        <v/>
      </c>
      <c r="K25" s="3" t="str">
        <f t="shared" si="2"/>
        <v/>
      </c>
    </row>
    <row r="26" spans="1:11" ht="16.5" customHeight="1" x14ac:dyDescent="0.3">
      <c r="A26" s="1"/>
      <c r="B26" s="1"/>
      <c r="C26" s="15"/>
      <c r="E26" s="15"/>
      <c r="G26" s="3" t="str">
        <f t="shared" si="0"/>
        <v/>
      </c>
      <c r="H26" s="4" t="str">
        <f>IF(OR(F26=[1]Garde!$D$8,F26=[1]Garde!$D$9,A26="RESULTAT D'EXPLOITATION AVANT AMORTISSEMENTS ET INTERETS",A26="BENEFICE D'EXPLOITATION AVANT AMORTISSEMENTS, INTERETS ET IMPOTS (EBITDA)",A26="BENEFICE D'EXPLOITATION AVANT INTERETS ET IMPOTS (EBIT)",A26="RESULTAT DE L'EXERCICE AVANT ELEMENTS
EXTRAORDINAIRES"),"","REDIMENSIONNE")</f>
        <v>REDIMENSIONNE</v>
      </c>
      <c r="J26" s="3" t="str">
        <f t="shared" si="1"/>
        <v/>
      </c>
      <c r="K26" s="3" t="str">
        <f t="shared" si="2"/>
        <v/>
      </c>
    </row>
    <row r="27" spans="1:11" ht="16.5" customHeight="1" x14ac:dyDescent="0.3">
      <c r="C27" s="19"/>
      <c r="D27" s="19"/>
      <c r="E27" s="19"/>
      <c r="G27" s="3" t="str">
        <f t="shared" si="0"/>
        <v/>
      </c>
      <c r="H27" s="4" t="str">
        <f>IF(OR(F27=[1]Garde!$D$8,F27=[1]Garde!$D$9,A27="RESULTAT D'EXPLOITATION AVANT AMORTISSEMENTS ET INTERETS",A27="BENEFICE D'EXPLOITATION AVANT AMORTISSEMENTS, INTERETS ET IMPOTS (EBITDA)",A27="BENEFICE D'EXPLOITATION AVANT INTERETS ET IMPOTS (EBIT)",A27="RESULTAT DE L'EXERCICE AVANT ELEMENTS
EXTRAORDINAIRES"),"","REDIMENSIONNE")</f>
        <v>REDIMENSIONNE</v>
      </c>
      <c r="J27" s="3" t="str">
        <f t="shared" si="1"/>
        <v/>
      </c>
      <c r="K27" s="3" t="str">
        <f t="shared" si="2"/>
        <v/>
      </c>
    </row>
    <row r="28" spans="1:11" ht="16.5" customHeight="1" x14ac:dyDescent="0.3">
      <c r="A28" s="7" t="s">
        <v>12</v>
      </c>
      <c r="B28" s="7"/>
      <c r="C28" s="8">
        <f>VLOOKUP("ACTIF",A:F,3,FALSE)</f>
        <v>2022</v>
      </c>
      <c r="D28" s="9"/>
      <c r="E28" s="8">
        <f>+C28-1</f>
        <v>2021</v>
      </c>
      <c r="F28" s="9"/>
      <c r="G28" s="3" t="str">
        <f t="shared" si="0"/>
        <v/>
      </c>
      <c r="H28" s="4" t="str">
        <f>IF(OR(F28=[1]Garde!$D$8,F28=[1]Garde!$D$9,A28="RESULTAT D'EXPLOITATION AVANT AMORTISSEMENTS ET INTERETS",A28="BENEFICE D'EXPLOITATION AVANT AMORTISSEMENTS, INTERETS ET IMPOTS (EBITDA)",A28="BENEFICE D'EXPLOITATION AVANT INTERETS ET IMPOTS (EBIT)",A28="RESULTAT DE L'EXERCICE AVANT ELEMENTS
EXTRAORDINAIRES"),"","REDIMENSIONNE")</f>
        <v>REDIMENSIONNE</v>
      </c>
      <c r="J28" s="3" t="str">
        <f t="shared" si="1"/>
        <v/>
      </c>
      <c r="K28" s="3" t="str">
        <f t="shared" si="2"/>
        <v/>
      </c>
    </row>
    <row r="29" spans="1:11" ht="16.5" customHeight="1" x14ac:dyDescent="0.3">
      <c r="G29" s="3" t="str">
        <f t="shared" si="0"/>
        <v/>
      </c>
      <c r="H29" s="4" t="str">
        <f>IF(OR(F29=[1]Garde!$D$8,F29=[1]Garde!$D$9,A29="RESULTAT D'EXPLOITATION AVANT AMORTISSEMENTS ET INTERETS",A29="BENEFICE D'EXPLOITATION AVANT AMORTISSEMENTS, INTERETS ET IMPOTS (EBITDA)",A29="BENEFICE D'EXPLOITATION AVANT INTERETS ET IMPOTS (EBIT)",A29="RESULTAT DE L'EXERCICE AVANT ELEMENTS
EXTRAORDINAIRES"),"","REDIMENSIONNE")</f>
        <v>REDIMENSIONNE</v>
      </c>
      <c r="J29" s="3" t="str">
        <f t="shared" si="1"/>
        <v/>
      </c>
      <c r="K29" s="3" t="str">
        <f t="shared" si="2"/>
        <v/>
      </c>
    </row>
    <row r="30" spans="1:11" ht="16.5" customHeight="1" x14ac:dyDescent="0.3">
      <c r="A30" s="10" t="s">
        <v>13</v>
      </c>
      <c r="B30" s="10"/>
      <c r="C30" s="11">
        <f>C34+C38</f>
        <v>0</v>
      </c>
      <c r="D30" s="12" t="e">
        <f>C30/C44</f>
        <v>#DIV/0!</v>
      </c>
      <c r="E30" s="11">
        <f>E34+E38</f>
        <v>8700</v>
      </c>
      <c r="F30" s="12">
        <f>E30/E44</f>
        <v>0.31599455472371918</v>
      </c>
      <c r="G30" s="3" t="str">
        <f t="shared" si="0"/>
        <v/>
      </c>
      <c r="H30" s="4" t="str">
        <f>IF(OR(F30=[1]Garde!$D$8,F30=[1]Garde!$D$9,A30="RESULTAT D'EXPLOITATION AVANT AMORTISSEMENTS ET INTERETS",A30="BENEFICE D'EXPLOITATION AVANT AMORTISSEMENTS, INTERETS ET IMPOTS (EBITDA)",A30="BENEFICE D'EXPLOITATION AVANT INTERETS ET IMPOTS (EBIT)",A30="RESULTAT DE L'EXERCICE AVANT ELEMENTS
EXTRAORDINAIRES"),"","REDIMENSIONNE")</f>
        <v>REDIMENSIONNE</v>
      </c>
      <c r="J30" s="3" t="str">
        <f t="shared" si="1"/>
        <v/>
      </c>
      <c r="K30" s="3" t="str">
        <f t="shared" si="2"/>
        <v/>
      </c>
    </row>
    <row r="31" spans="1:11" ht="16.5" customHeight="1" x14ac:dyDescent="0.3">
      <c r="G31" s="3" t="str">
        <f t="shared" si="0"/>
        <v/>
      </c>
      <c r="H31" s="4" t="str">
        <f>IF(OR(F31=[1]Garde!$D$8,F31=[1]Garde!$D$9,A31="RESULTAT D'EXPLOITATION AVANT AMORTISSEMENTS ET INTERETS",A31="BENEFICE D'EXPLOITATION AVANT AMORTISSEMENTS, INTERETS ET IMPOTS (EBITDA)",A31="BENEFICE D'EXPLOITATION AVANT INTERETS ET IMPOTS (EBIT)",A31="RESULTAT DE L'EXERCICE AVANT ELEMENTS
EXTRAORDINAIRES"),"","REDIMENSIONNE")</f>
        <v>REDIMENSIONNE</v>
      </c>
      <c r="J31" s="3" t="str">
        <f t="shared" si="1"/>
        <v/>
      </c>
      <c r="K31" s="3" t="str">
        <f t="shared" si="2"/>
        <v/>
      </c>
    </row>
    <row r="32" spans="1:11" ht="16.5" customHeight="1" x14ac:dyDescent="0.3">
      <c r="A32" s="3" t="s">
        <v>14</v>
      </c>
      <c r="G32" s="3" t="str">
        <f t="shared" si="0"/>
        <v/>
      </c>
      <c r="H32" s="4" t="str">
        <f>IF(OR(F32=[1]Garde!$D$8,F32=[1]Garde!$D$9,A32="RESULTAT D'EXPLOITATION AVANT AMORTISSEMENTS ET INTERETS",A32="BENEFICE D'EXPLOITATION AVANT AMORTISSEMENTS, INTERETS ET IMPOTS (EBITDA)",A32="BENEFICE D'EXPLOITATION AVANT INTERETS ET IMPOTS (EBIT)",A32="RESULTAT DE L'EXERCICE AVANT ELEMENTS
EXTRAORDINAIRES"),"","REDIMENSIONNE")</f>
        <v>REDIMENSIONNE</v>
      </c>
      <c r="J32" s="3" t="str">
        <f t="shared" si="1"/>
        <v/>
      </c>
      <c r="K32" s="3" t="str">
        <f t="shared" si="2"/>
        <v/>
      </c>
    </row>
    <row r="33" spans="1:11" ht="16.5" customHeight="1" x14ac:dyDescent="0.3">
      <c r="B33" s="3" t="s">
        <v>15</v>
      </c>
      <c r="C33" s="5">
        <v>0</v>
      </c>
      <c r="D33" s="6" t="e">
        <f>D34</f>
        <v>#DIV/0!</v>
      </c>
      <c r="E33" s="5">
        <f>2370+1200-2370</f>
        <v>1200</v>
      </c>
      <c r="F33" s="6">
        <f>F34</f>
        <v>4.3585455823961269E-2</v>
      </c>
      <c r="G33" s="3" t="str">
        <f t="shared" si="0"/>
        <v/>
      </c>
      <c r="H33" s="4" t="str">
        <f>IF(OR(F33=[1]Garde!$D$8,F33=[1]Garde!$D$9,A33="RESULTAT D'EXPLOITATION AVANT AMORTISSEMENTS ET INTERETS",A33="BENEFICE D'EXPLOITATION AVANT AMORTISSEMENTS, INTERETS ET IMPOTS (EBITDA)",A33="BENEFICE D'EXPLOITATION AVANT INTERETS ET IMPOTS (EBIT)",A33="RESULTAT DE L'EXERCICE AVANT ELEMENTS
EXTRAORDINAIRES"),"","REDIMENSIONNE")</f>
        <v>REDIMENSIONNE</v>
      </c>
      <c r="J33" s="3" t="str">
        <f t="shared" si="1"/>
        <v/>
      </c>
      <c r="K33" s="3" t="str">
        <f t="shared" si="2"/>
        <v>ZERO</v>
      </c>
    </row>
    <row r="34" spans="1:11" ht="16.5" customHeight="1" x14ac:dyDescent="0.3">
      <c r="C34" s="16">
        <f>SUM(C32:C33)</f>
        <v>0</v>
      </c>
      <c r="D34" s="6" t="e">
        <f>C34/C44</f>
        <v>#DIV/0!</v>
      </c>
      <c r="E34" s="16">
        <f>SUM(E32:E33)</f>
        <v>1200</v>
      </c>
      <c r="F34" s="6">
        <f>E34/E44</f>
        <v>4.3585455823961269E-2</v>
      </c>
      <c r="G34" s="3" t="str">
        <f t="shared" si="0"/>
        <v>LIGNE A MASQUER</v>
      </c>
      <c r="H34" s="4" t="str">
        <f>IF(OR(F34=[1]Garde!$D$8,F34=[1]Garde!$D$9,A34="RESULTAT D'EXPLOITATION AVANT AMORTISSEMENTS ET INTERETS",A34="BENEFICE D'EXPLOITATION AVANT AMORTISSEMENTS, INTERETS ET IMPOTS (EBITDA)",A34="BENEFICE D'EXPLOITATION AVANT INTERETS ET IMPOTS (EBIT)",A34="RESULTAT DE L'EXERCICE AVANT ELEMENTS
EXTRAORDINAIRES"),"","REDIMENSIONNE")</f>
        <v>REDIMENSIONNE</v>
      </c>
      <c r="J34" s="3" t="str">
        <f t="shared" si="1"/>
        <v/>
      </c>
      <c r="K34" s="3" t="str">
        <f t="shared" si="2"/>
        <v/>
      </c>
    </row>
    <row r="35" spans="1:11" ht="16.5" customHeight="1" x14ac:dyDescent="0.3">
      <c r="G35" s="3" t="str">
        <f t="shared" si="0"/>
        <v/>
      </c>
      <c r="H35" s="4" t="str">
        <f>IF(OR(F35=[1]Garde!$D$8,F35=[1]Garde!$D$9,A35="RESULTAT D'EXPLOITATION AVANT AMORTISSEMENTS ET INTERETS",A35="BENEFICE D'EXPLOITATION AVANT AMORTISSEMENTS, INTERETS ET IMPOTS (EBITDA)",A35="BENEFICE D'EXPLOITATION AVANT INTERETS ET IMPOTS (EBIT)",A35="RESULTAT DE L'EXERCICE AVANT ELEMENTS
EXTRAORDINAIRES"),"","REDIMENSIONNE")</f>
        <v>REDIMENSIONNE</v>
      </c>
      <c r="J35" s="3" t="str">
        <f t="shared" si="1"/>
        <v/>
      </c>
      <c r="K35" s="3" t="str">
        <f t="shared" si="2"/>
        <v/>
      </c>
    </row>
    <row r="36" spans="1:11" ht="16.5" customHeight="1" x14ac:dyDescent="0.3">
      <c r="A36" s="3" t="s">
        <v>16</v>
      </c>
      <c r="G36" s="3" t="str">
        <f t="shared" si="0"/>
        <v/>
      </c>
      <c r="H36" s="4" t="str">
        <f>IF(OR(F36=[1]Garde!$D$8,F36=[1]Garde!$D$9,A36="RESULTAT D'EXPLOITATION AVANT AMORTISSEMENTS ET INTERETS",A36="BENEFICE D'EXPLOITATION AVANT AMORTISSEMENTS, INTERETS ET IMPOTS (EBITDA)",A36="BENEFICE D'EXPLOITATION AVANT INTERETS ET IMPOTS (EBIT)",A36="RESULTAT DE L'EXERCICE AVANT ELEMENTS
EXTRAORDINAIRES"),"","REDIMENSIONNE")</f>
        <v>REDIMENSIONNE</v>
      </c>
      <c r="J36" s="3" t="str">
        <f t="shared" si="1"/>
        <v/>
      </c>
      <c r="K36" s="3" t="str">
        <f t="shared" si="2"/>
        <v/>
      </c>
    </row>
    <row r="37" spans="1:11" ht="16.5" customHeight="1" x14ac:dyDescent="0.3">
      <c r="B37" s="3" t="s">
        <v>17</v>
      </c>
      <c r="C37" s="5">
        <v>0</v>
      </c>
      <c r="D37" s="6" t="e">
        <f>D38</f>
        <v>#DIV/0!</v>
      </c>
      <c r="E37" s="5">
        <f>7500</f>
        <v>7500</v>
      </c>
      <c r="F37" s="6">
        <f>F38</f>
        <v>0.27240909889975795</v>
      </c>
      <c r="G37" s="3" t="str">
        <f t="shared" si="0"/>
        <v/>
      </c>
      <c r="H37" s="4" t="str">
        <f>IF(OR(F37=[1]Garde!$D$8,F37=[1]Garde!$D$9,A37="RESULTAT D'EXPLOITATION AVANT AMORTISSEMENTS ET INTERETS",A37="BENEFICE D'EXPLOITATION AVANT AMORTISSEMENTS, INTERETS ET IMPOTS (EBITDA)",A37="BENEFICE D'EXPLOITATION AVANT INTERETS ET IMPOTS (EBIT)",A37="RESULTAT DE L'EXERCICE AVANT ELEMENTS
EXTRAORDINAIRES"),"","REDIMENSIONNE")</f>
        <v>REDIMENSIONNE</v>
      </c>
      <c r="J37" s="3" t="str">
        <f t="shared" si="1"/>
        <v/>
      </c>
      <c r="K37" s="3" t="str">
        <f t="shared" si="2"/>
        <v>ZERO</v>
      </c>
    </row>
    <row r="38" spans="1:11" ht="16.5" customHeight="1" x14ac:dyDescent="0.3">
      <c r="C38" s="16">
        <f>SUM(C37:C37)</f>
        <v>0</v>
      </c>
      <c r="D38" s="6" t="e">
        <f>C38/C44</f>
        <v>#DIV/0!</v>
      </c>
      <c r="E38" s="16">
        <f>SUM(E37:E37)</f>
        <v>7500</v>
      </c>
      <c r="F38" s="6">
        <f>E38/E44</f>
        <v>0.27240909889975795</v>
      </c>
      <c r="G38" s="3" t="str">
        <f t="shared" si="0"/>
        <v>LIGNE A MASQUER</v>
      </c>
      <c r="H38" s="4" t="str">
        <f>IF(OR(F38=[1]Garde!$D$8,F38=[1]Garde!$D$9,A38="RESULTAT D'EXPLOITATION AVANT AMORTISSEMENTS ET INTERETS",A38="BENEFICE D'EXPLOITATION AVANT AMORTISSEMENTS, INTERETS ET IMPOTS (EBITDA)",A38="BENEFICE D'EXPLOITATION AVANT INTERETS ET IMPOTS (EBIT)",A38="RESULTAT DE L'EXERCICE AVANT ELEMENTS
EXTRAORDINAIRES"),"","REDIMENSIONNE")</f>
        <v>REDIMENSIONNE</v>
      </c>
      <c r="J38" s="3" t="str">
        <f t="shared" si="1"/>
        <v/>
      </c>
      <c r="K38" s="3" t="str">
        <f t="shared" si="2"/>
        <v/>
      </c>
    </row>
    <row r="39" spans="1:11" ht="16.5" customHeight="1" x14ac:dyDescent="0.3">
      <c r="G39" s="3" t="str">
        <f t="shared" si="0"/>
        <v/>
      </c>
      <c r="H39" s="4" t="str">
        <f>IF(OR(F39=[1]Garde!$D$8,F39=[1]Garde!$D$9,A39="RESULTAT D'EXPLOITATION AVANT AMORTISSEMENTS ET INTERETS",A39="BENEFICE D'EXPLOITATION AVANT AMORTISSEMENTS, INTERETS ET IMPOTS (EBITDA)",A39="BENEFICE D'EXPLOITATION AVANT INTERETS ET IMPOTS (EBIT)",A39="RESULTAT DE L'EXERCICE AVANT ELEMENTS
EXTRAORDINAIRES"),"","REDIMENSIONNE")</f>
        <v>REDIMENSIONNE</v>
      </c>
      <c r="J39" s="3" t="str">
        <f t="shared" si="1"/>
        <v/>
      </c>
      <c r="K39" s="3" t="str">
        <f t="shared" si="2"/>
        <v/>
      </c>
    </row>
    <row r="40" spans="1:11" ht="16.5" customHeight="1" x14ac:dyDescent="0.3">
      <c r="A40" s="10" t="s">
        <v>18</v>
      </c>
      <c r="B40" s="10"/>
      <c r="C40" s="11">
        <f>SUM(C42:C42)</f>
        <v>0</v>
      </c>
      <c r="D40" s="12" t="e">
        <f>C40/C44</f>
        <v>#DIV/0!</v>
      </c>
      <c r="E40" s="11">
        <f>SUM(E42:E42)</f>
        <v>18832.119999999988</v>
      </c>
      <c r="F40" s="12">
        <f>E40/E44</f>
        <v>0.68400544527628082</v>
      </c>
      <c r="G40" s="3" t="str">
        <f t="shared" si="0"/>
        <v/>
      </c>
      <c r="H40" s="4" t="str">
        <f>IF(OR(F40=[1]Garde!$D$8,F40=[1]Garde!$D$9,A40="RESULTAT D'EXPLOITATION AVANT AMORTISSEMENTS ET INTERETS",A40="BENEFICE D'EXPLOITATION AVANT AMORTISSEMENTS, INTERETS ET IMPOTS (EBITDA)",A40="BENEFICE D'EXPLOITATION AVANT INTERETS ET IMPOTS (EBIT)",A40="RESULTAT DE L'EXERCICE AVANT ELEMENTS
EXTRAORDINAIRES"),"","REDIMENSIONNE")</f>
        <v>REDIMENSIONNE</v>
      </c>
      <c r="J40" s="3" t="str">
        <f t="shared" si="1"/>
        <v/>
      </c>
      <c r="K40" s="3" t="str">
        <f t="shared" si="2"/>
        <v/>
      </c>
    </row>
    <row r="41" spans="1:11" ht="16.5" customHeight="1" x14ac:dyDescent="0.3">
      <c r="G41" s="3" t="str">
        <f t="shared" si="0"/>
        <v/>
      </c>
      <c r="H41" s="4" t="str">
        <f>IF(OR(F41=[1]Garde!$D$8,F41=[1]Garde!$D$9,A41="RESULTAT D'EXPLOITATION AVANT AMORTISSEMENTS ET INTERETS",A41="BENEFICE D'EXPLOITATION AVANT AMORTISSEMENTS, INTERETS ET IMPOTS (EBITDA)",A41="BENEFICE D'EXPLOITATION AVANT INTERETS ET IMPOTS (EBIT)",A41="RESULTAT DE L'EXERCICE AVANT ELEMENTS
EXTRAORDINAIRES"),"","REDIMENSIONNE")</f>
        <v>REDIMENSIONNE</v>
      </c>
      <c r="J41" s="3" t="str">
        <f t="shared" si="1"/>
        <v/>
      </c>
      <c r="K41" s="3" t="str">
        <f t="shared" si="2"/>
        <v/>
      </c>
    </row>
    <row r="42" spans="1:11" ht="16.5" customHeight="1" x14ac:dyDescent="0.3">
      <c r="A42" s="3" t="s">
        <v>19</v>
      </c>
      <c r="C42" s="5">
        <f>'[1]Capital et transitoires'!C14</f>
        <v>0</v>
      </c>
      <c r="E42" s="5">
        <f>'[1]Capital et transitoires'!E14</f>
        <v>18832.119999999988</v>
      </c>
      <c r="G42" s="3" t="str">
        <f t="shared" si="0"/>
        <v/>
      </c>
      <c r="H42" s="4" t="str">
        <f>IF(OR(F42=[1]Garde!$D$8,F42=[1]Garde!$D$9,A42="RESULTAT D'EXPLOITATION AVANT AMORTISSEMENTS ET INTERETS",A42="BENEFICE D'EXPLOITATION AVANT AMORTISSEMENTS, INTERETS ET IMPOTS (EBITDA)",A42="BENEFICE D'EXPLOITATION AVANT INTERETS ET IMPOTS (EBIT)",A42="RESULTAT DE L'EXERCICE AVANT ELEMENTS
EXTRAORDINAIRES"),"","REDIMENSIONNE")</f>
        <v>REDIMENSIONNE</v>
      </c>
      <c r="J42" s="3" t="str">
        <f t="shared" si="1"/>
        <v/>
      </c>
      <c r="K42" s="3" t="str">
        <f t="shared" si="2"/>
        <v/>
      </c>
    </row>
    <row r="43" spans="1:11" ht="16.5" customHeight="1" x14ac:dyDescent="0.3">
      <c r="G43" s="3" t="str">
        <f t="shared" si="0"/>
        <v/>
      </c>
      <c r="H43" s="4" t="str">
        <f>IF(OR(F43=[1]Garde!$D$8,F43=[1]Garde!$D$9,A43="RESULTAT D'EXPLOITATION AVANT AMORTISSEMENTS ET INTERETS",A43="BENEFICE D'EXPLOITATION AVANT AMORTISSEMENTS, INTERETS ET IMPOTS (EBITDA)",A43="BENEFICE D'EXPLOITATION AVANT INTERETS ET IMPOTS (EBIT)",A43="RESULTAT DE L'EXERCICE AVANT ELEMENTS
EXTRAORDINAIRES"),"","REDIMENSIONNE")</f>
        <v>REDIMENSIONNE</v>
      </c>
      <c r="J43" s="3" t="str">
        <f t="shared" si="1"/>
        <v/>
      </c>
      <c r="K43" s="3" t="str">
        <f t="shared" si="2"/>
        <v/>
      </c>
    </row>
    <row r="44" spans="1:11" ht="16.5" customHeight="1" x14ac:dyDescent="0.3">
      <c r="A44" s="7" t="s">
        <v>20</v>
      </c>
      <c r="B44" s="7"/>
      <c r="C44" s="14">
        <f>C30+C40</f>
        <v>0</v>
      </c>
      <c r="D44" s="9">
        <v>1</v>
      </c>
      <c r="E44" s="14">
        <f>E30+E40</f>
        <v>27532.119999999988</v>
      </c>
      <c r="F44" s="9">
        <v>1</v>
      </c>
      <c r="G44" s="3" t="str">
        <f t="shared" si="0"/>
        <v/>
      </c>
      <c r="H44" s="4" t="str">
        <f>IF(OR(F44=[1]Garde!$D$8,F44=[1]Garde!$D$9,A44="RESULTAT D'EXPLOITATION AVANT AMORTISSEMENTS ET INTERETS",A44="BENEFICE D'EXPLOITATION AVANT AMORTISSEMENTS, INTERETS ET IMPOTS (EBITDA)",A44="BENEFICE D'EXPLOITATION AVANT INTERETS ET IMPOTS (EBIT)",A44="RESULTAT DE L'EXERCICE AVANT ELEMENTS
EXTRAORDINAIRES"),"","REDIMENSIONNE")</f>
        <v>REDIMENSIONNE</v>
      </c>
      <c r="J44" s="3" t="str">
        <f t="shared" si="1"/>
        <v/>
      </c>
      <c r="K44" s="3" t="str">
        <f t="shared" si="2"/>
        <v/>
      </c>
    </row>
    <row r="45" spans="1:11" ht="16.5" customHeight="1" x14ac:dyDescent="0.3">
      <c r="G45" s="3" t="str">
        <f t="shared" si="0"/>
        <v/>
      </c>
      <c r="H45" s="4" t="str">
        <f>IF(OR(F45=[1]Garde!$D$8,F45=[1]Garde!$D$9,A45="RESULTAT D'EXPLOITATION AVANT AMORTISSEMENTS ET INTERETS",A45="BENEFICE D'EXPLOITATION AVANT AMORTISSEMENTS, INTERETS ET IMPOTS (EBITDA)",A45="BENEFICE D'EXPLOITATION AVANT INTERETS ET IMPOTS (EBIT)",A45="RESULTAT DE L'EXERCICE AVANT ELEMENTS
EXTRAORDINAIRES"),"","REDIMENSIONNE")</f>
        <v>REDIMENSIONNE</v>
      </c>
      <c r="J45" s="3" t="str">
        <f t="shared" si="1"/>
        <v/>
      </c>
      <c r="K45" s="3" t="str">
        <f t="shared" si="2"/>
        <v/>
      </c>
    </row>
    <row r="46" spans="1:11" ht="16.5" customHeight="1" x14ac:dyDescent="0.3">
      <c r="G46" s="3" t="str">
        <f t="shared" si="0"/>
        <v/>
      </c>
      <c r="H46" s="4" t="str">
        <f>IF(OR(F46=[1]Garde!$D$8,F46=[1]Garde!$D$9,A46="RESULTAT D'EXPLOITATION AVANT AMORTISSEMENTS ET INTERETS",A46="BENEFICE D'EXPLOITATION AVANT AMORTISSEMENTS, INTERETS ET IMPOTS (EBITDA)",A46="BENEFICE D'EXPLOITATION AVANT INTERETS ET IMPOTS (EBIT)",A46="RESULTAT DE L'EXERCICE AVANT ELEMENTS
EXTRAORDINAIRES"),"","REDIMENSIONNE")</f>
        <v>REDIMENSIONNE</v>
      </c>
      <c r="J46" s="3" t="str">
        <f t="shared" si="1"/>
        <v/>
      </c>
      <c r="K46" s="3" t="str">
        <f t="shared" si="2"/>
        <v/>
      </c>
    </row>
    <row r="47" spans="1:11" ht="16.5" customHeight="1" x14ac:dyDescent="0.3">
      <c r="G47" s="3" t="str">
        <f t="shared" si="0"/>
        <v/>
      </c>
      <c r="H47" s="4" t="str">
        <f>IF(OR(F47=[1]Garde!$D$8,F47=[1]Garde!$D$9,A47="RESULTAT D'EXPLOITATION AVANT AMORTISSEMENTS ET INTERETS",A47="BENEFICE D'EXPLOITATION AVANT AMORTISSEMENTS, INTERETS ET IMPOTS (EBITDA)",A47="BENEFICE D'EXPLOITATION AVANT INTERETS ET IMPOTS (EBIT)",A47="RESULTAT DE L'EXERCICE AVANT ELEMENTS
EXTRAORDINAIRES"),"","REDIMENSIONNE")</f>
        <v>REDIMENSIONNE</v>
      </c>
      <c r="J47" s="3" t="str">
        <f t="shared" si="1"/>
        <v/>
      </c>
      <c r="K47" s="3" t="str">
        <f t="shared" si="2"/>
        <v/>
      </c>
    </row>
    <row r="48" spans="1:11" ht="16.5" customHeight="1" x14ac:dyDescent="0.3">
      <c r="G48" s="3" t="str">
        <f t="shared" si="0"/>
        <v/>
      </c>
      <c r="H48" s="4" t="str">
        <f>IF(OR(F48=[1]Garde!$D$8,F48=[1]Garde!$D$9,A48="RESULTAT D'EXPLOITATION AVANT AMORTISSEMENTS ET INTERETS",A48="BENEFICE D'EXPLOITATION AVANT AMORTISSEMENTS, INTERETS ET IMPOTS (EBITDA)",A48="BENEFICE D'EXPLOITATION AVANT INTERETS ET IMPOTS (EBIT)",A48="RESULTAT DE L'EXERCICE AVANT ELEMENTS
EXTRAORDINAIRES"),"","REDIMENSIONNE")</f>
        <v>REDIMENSIONNE</v>
      </c>
      <c r="J48" s="3" t="str">
        <f t="shared" si="1"/>
        <v/>
      </c>
      <c r="K48" s="3" t="str">
        <f t="shared" si="2"/>
        <v/>
      </c>
    </row>
    <row r="49" spans="7:11" ht="16.5" customHeight="1" x14ac:dyDescent="0.3">
      <c r="G49" s="3" t="str">
        <f t="shared" si="0"/>
        <v/>
      </c>
      <c r="H49" s="4" t="str">
        <f>IF(OR(F49=[1]Garde!$D$8,F49=[1]Garde!$D$9,A49="RESULTAT D'EXPLOITATION AVANT AMORTISSEMENTS ET INTERETS",A49="BENEFICE D'EXPLOITATION AVANT AMORTISSEMENTS, INTERETS ET IMPOTS (EBITDA)",A49="BENEFICE D'EXPLOITATION AVANT INTERETS ET IMPOTS (EBIT)",A49="RESULTAT DE L'EXERCICE AVANT ELEMENTS
EXTRAORDINAIRES"),"","REDIMENSIONNE")</f>
        <v>REDIMENSIONNE</v>
      </c>
      <c r="J49" s="3" t="str">
        <f t="shared" si="1"/>
        <v/>
      </c>
      <c r="K49" s="3" t="str">
        <f t="shared" si="2"/>
        <v/>
      </c>
    </row>
    <row r="50" spans="7:11" ht="16.5" customHeight="1" x14ac:dyDescent="0.3">
      <c r="G50" s="3" t="str">
        <f t="shared" si="0"/>
        <v/>
      </c>
      <c r="H50" s="4" t="str">
        <f>IF(OR(F50=[1]Garde!$D$8,F50=[1]Garde!$D$9,A50="RESULTAT D'EXPLOITATION AVANT AMORTISSEMENTS ET INTERETS",A50="BENEFICE D'EXPLOITATION AVANT AMORTISSEMENTS, INTERETS ET IMPOTS (EBITDA)",A50="BENEFICE D'EXPLOITATION AVANT INTERETS ET IMPOTS (EBIT)",A50="RESULTAT DE L'EXERCICE AVANT ELEMENTS
EXTRAORDINAIRES"),"","REDIMENSIONNE")</f>
        <v>REDIMENSIONNE</v>
      </c>
      <c r="J50" s="3" t="str">
        <f t="shared" si="1"/>
        <v/>
      </c>
      <c r="K50" s="3" t="str">
        <f t="shared" si="2"/>
        <v/>
      </c>
    </row>
    <row r="51" spans="7:11" ht="16.5" customHeight="1" x14ac:dyDescent="0.3">
      <c r="G51" s="3" t="str">
        <f t="shared" si="0"/>
        <v/>
      </c>
      <c r="H51" s="4" t="str">
        <f>IF(OR(F51=[1]Garde!$D$8,F51=[1]Garde!$D$9,A51="RESULTAT D'EXPLOITATION AVANT AMORTISSEMENTS ET INTERETS",A51="BENEFICE D'EXPLOITATION AVANT AMORTISSEMENTS, INTERETS ET IMPOTS (EBITDA)",A51="BENEFICE D'EXPLOITATION AVANT INTERETS ET IMPOTS (EBIT)",A51="RESULTAT DE L'EXERCICE AVANT ELEMENTS
EXTRAORDINAIRES"),"","REDIMENSIONNE")</f>
        <v>REDIMENSIONNE</v>
      </c>
      <c r="J51" s="3" t="str">
        <f t="shared" si="1"/>
        <v/>
      </c>
      <c r="K51" s="3" t="str">
        <f t="shared" si="2"/>
        <v/>
      </c>
    </row>
    <row r="52" spans="7:11" ht="16.5" customHeight="1" x14ac:dyDescent="0.3">
      <c r="G52" s="3" t="str">
        <f t="shared" si="0"/>
        <v/>
      </c>
      <c r="H52" s="4" t="str">
        <f>IF(OR(F52=[1]Garde!$D$8,F52=[1]Garde!$D$9,A52="RESULTAT D'EXPLOITATION AVANT AMORTISSEMENTS ET INTERETS",A52="BENEFICE D'EXPLOITATION AVANT AMORTISSEMENTS, INTERETS ET IMPOTS (EBITDA)",A52="BENEFICE D'EXPLOITATION AVANT INTERETS ET IMPOTS (EBIT)",A52="RESULTAT DE L'EXERCICE AVANT ELEMENTS
EXTRAORDINAIRES"),"","REDIMENSIONNE")</f>
        <v>REDIMENSIONNE</v>
      </c>
      <c r="J52" s="3" t="str">
        <f t="shared" si="1"/>
        <v/>
      </c>
      <c r="K52" s="3" t="str">
        <f t="shared" si="2"/>
        <v/>
      </c>
    </row>
    <row r="53" spans="7:11" ht="16.5" customHeight="1" x14ac:dyDescent="0.3">
      <c r="G53" s="3" t="str">
        <f t="shared" si="0"/>
        <v/>
      </c>
      <c r="H53" s="4" t="str">
        <f>IF(OR(F53=[1]Garde!$D$8,F53=[1]Garde!$D$9,A53="RESULTAT D'EXPLOITATION AVANT AMORTISSEMENTS ET INTERETS",A53="BENEFICE D'EXPLOITATION AVANT AMORTISSEMENTS, INTERETS ET IMPOTS (EBITDA)",A53="BENEFICE D'EXPLOITATION AVANT INTERETS ET IMPOTS (EBIT)",A53="RESULTAT DE L'EXERCICE AVANT ELEMENTS
EXTRAORDINAIRES"),"","REDIMENSIONNE")</f>
        <v>REDIMENSIONNE</v>
      </c>
      <c r="J53" s="3" t="str">
        <f t="shared" si="1"/>
        <v/>
      </c>
      <c r="K53" s="3" t="str">
        <f t="shared" si="2"/>
        <v/>
      </c>
    </row>
    <row r="54" spans="7:11" ht="16.5" customHeight="1" x14ac:dyDescent="0.3">
      <c r="G54" s="3" t="str">
        <f t="shared" si="0"/>
        <v/>
      </c>
      <c r="H54" s="4" t="str">
        <f>IF(OR(F54=[1]Garde!$D$8,F54=[1]Garde!$D$9,A54="RESULTAT D'EXPLOITATION AVANT AMORTISSEMENTS ET INTERETS",A54="BENEFICE D'EXPLOITATION AVANT AMORTISSEMENTS, INTERETS ET IMPOTS (EBITDA)",A54="BENEFICE D'EXPLOITATION AVANT INTERETS ET IMPOTS (EBIT)",A54="RESULTAT DE L'EXERCICE AVANT ELEMENTS
EXTRAORDINAIRES"),"","REDIMENSIONNE")</f>
        <v>REDIMENSIONNE</v>
      </c>
      <c r="J54" s="3" t="str">
        <f t="shared" si="1"/>
        <v/>
      </c>
      <c r="K54" s="3" t="str">
        <f t="shared" si="2"/>
        <v/>
      </c>
    </row>
    <row r="55" spans="7:11" ht="16.5" customHeight="1" x14ac:dyDescent="0.3">
      <c r="G55" s="3" t="str">
        <f t="shared" si="0"/>
        <v/>
      </c>
      <c r="H55" s="4" t="str">
        <f>IF(OR(F55=[1]Garde!$D$8,F55=[1]Garde!$D$9,A55="RESULTAT D'EXPLOITATION AVANT AMORTISSEMENTS ET INTERETS",A55="BENEFICE D'EXPLOITATION AVANT AMORTISSEMENTS, INTERETS ET IMPOTS (EBITDA)",A55="BENEFICE D'EXPLOITATION AVANT INTERETS ET IMPOTS (EBIT)",A55="RESULTAT DE L'EXERCICE AVANT ELEMENTS
EXTRAORDINAIRES"),"","REDIMENSIONNE")</f>
        <v>REDIMENSIONNE</v>
      </c>
      <c r="J55" s="3" t="str">
        <f t="shared" si="1"/>
        <v/>
      </c>
      <c r="K55" s="3" t="str">
        <f t="shared" si="2"/>
        <v/>
      </c>
    </row>
    <row r="56" spans="7:11" ht="16.5" customHeight="1" x14ac:dyDescent="0.3">
      <c r="G56" s="3" t="str">
        <f t="shared" si="0"/>
        <v/>
      </c>
      <c r="H56" s="4" t="str">
        <f>IF(OR(F56=[1]Garde!$D$8,F56=[1]Garde!$D$9,A56="RESULTAT D'EXPLOITATION AVANT AMORTISSEMENTS ET INTERETS",A56="BENEFICE D'EXPLOITATION AVANT AMORTISSEMENTS, INTERETS ET IMPOTS (EBITDA)",A56="BENEFICE D'EXPLOITATION AVANT INTERETS ET IMPOTS (EBIT)",A56="RESULTAT DE L'EXERCICE AVANT ELEMENTS
EXTRAORDINAIRES"),"","REDIMENSIONNE")</f>
        <v>REDIMENSIONNE</v>
      </c>
      <c r="J56" s="3" t="str">
        <f t="shared" si="1"/>
        <v/>
      </c>
      <c r="K56" s="3" t="str">
        <f t="shared" si="2"/>
        <v/>
      </c>
    </row>
    <row r="57" spans="7:11" ht="16.5" customHeight="1" x14ac:dyDescent="0.3">
      <c r="G57" s="3" t="str">
        <f t="shared" si="0"/>
        <v/>
      </c>
      <c r="H57" s="4" t="str">
        <f>IF(OR(F57=[1]Garde!$D$8,F57=[1]Garde!$D$9,A57="RESULTAT D'EXPLOITATION AVANT AMORTISSEMENTS ET INTERETS",A57="BENEFICE D'EXPLOITATION AVANT AMORTISSEMENTS, INTERETS ET IMPOTS (EBITDA)",A57="BENEFICE D'EXPLOITATION AVANT INTERETS ET IMPOTS (EBIT)",A57="RESULTAT DE L'EXERCICE AVANT ELEMENTS
EXTRAORDINAIRES"),"","REDIMENSIONNE")</f>
        <v>REDIMENSIONNE</v>
      </c>
      <c r="J57" s="3" t="str">
        <f t="shared" si="1"/>
        <v/>
      </c>
      <c r="K57" s="3" t="str">
        <f t="shared" si="2"/>
        <v/>
      </c>
    </row>
    <row r="58" spans="7:11" ht="16.5" customHeight="1" x14ac:dyDescent="0.3">
      <c r="G58" s="3" t="str">
        <f t="shared" si="0"/>
        <v/>
      </c>
      <c r="H58" s="4" t="str">
        <f>IF(OR(F58=[1]Garde!$D$8,F58=[1]Garde!$D$9,A58="RESULTAT D'EXPLOITATION AVANT AMORTISSEMENTS ET INTERETS",A58="BENEFICE D'EXPLOITATION AVANT AMORTISSEMENTS, INTERETS ET IMPOTS (EBITDA)",A58="BENEFICE D'EXPLOITATION AVANT INTERETS ET IMPOTS (EBIT)",A58="RESULTAT DE L'EXERCICE AVANT ELEMENTS
EXTRAORDINAIRES"),"","REDIMENSIONNE")</f>
        <v>REDIMENSIONNE</v>
      </c>
      <c r="J58" s="3" t="str">
        <f t="shared" si="1"/>
        <v/>
      </c>
      <c r="K58" s="3" t="str">
        <f t="shared" si="2"/>
        <v/>
      </c>
    </row>
    <row r="59" spans="7:11" ht="16.5" customHeight="1" x14ac:dyDescent="0.3">
      <c r="G59" s="3" t="str">
        <f t="shared" si="0"/>
        <v/>
      </c>
      <c r="H59" s="4" t="str">
        <f>IF(OR(F59=[1]Garde!$D$8,F59=[1]Garde!$D$9,A59="RESULTAT D'EXPLOITATION AVANT AMORTISSEMENTS ET INTERETS",A59="BENEFICE D'EXPLOITATION AVANT AMORTISSEMENTS, INTERETS ET IMPOTS (EBITDA)",A59="BENEFICE D'EXPLOITATION AVANT INTERETS ET IMPOTS (EBIT)",A59="RESULTAT DE L'EXERCICE AVANT ELEMENTS
EXTRAORDINAIRES"),"","REDIMENSIONNE")</f>
        <v>REDIMENSIONNE</v>
      </c>
      <c r="J59" s="3" t="str">
        <f t="shared" si="1"/>
        <v/>
      </c>
      <c r="K59" s="3" t="str">
        <f t="shared" si="2"/>
        <v/>
      </c>
    </row>
    <row r="60" spans="7:11" ht="16.5" customHeight="1" x14ac:dyDescent="0.3">
      <c r="G60" s="3" t="str">
        <f t="shared" si="0"/>
        <v/>
      </c>
      <c r="H60" s="4" t="str">
        <f>IF(OR(F60=[1]Garde!$D$8,F60=[1]Garde!$D$9,A60="RESULTAT D'EXPLOITATION AVANT AMORTISSEMENTS ET INTERETS",A60="BENEFICE D'EXPLOITATION AVANT AMORTISSEMENTS, INTERETS ET IMPOTS (EBITDA)",A60="BENEFICE D'EXPLOITATION AVANT INTERETS ET IMPOTS (EBIT)",A60="RESULTAT DE L'EXERCICE AVANT ELEMENTS
EXTRAORDINAIRES"),"","REDIMENSIONNE")</f>
        <v>REDIMENSIONNE</v>
      </c>
      <c r="J60" s="3" t="str">
        <f t="shared" si="1"/>
        <v/>
      </c>
      <c r="K60" s="3" t="str">
        <f t="shared" si="2"/>
        <v/>
      </c>
    </row>
    <row r="61" spans="7:11" ht="16.5" customHeight="1" x14ac:dyDescent="0.3">
      <c r="G61" s="3" t="str">
        <f t="shared" si="0"/>
        <v/>
      </c>
      <c r="H61" s="4" t="str">
        <f>IF(OR(F61=[1]Garde!$D$8,F61=[1]Garde!$D$9,A61="RESULTAT D'EXPLOITATION AVANT AMORTISSEMENTS ET INTERETS",A61="BENEFICE D'EXPLOITATION AVANT AMORTISSEMENTS, INTERETS ET IMPOTS (EBITDA)",A61="BENEFICE D'EXPLOITATION AVANT INTERETS ET IMPOTS (EBIT)",A61="RESULTAT DE L'EXERCICE AVANT ELEMENTS
EXTRAORDINAIRES"),"","REDIMENSIONNE")</f>
        <v>REDIMENSIONNE</v>
      </c>
      <c r="J61" s="3" t="str">
        <f t="shared" si="1"/>
        <v/>
      </c>
      <c r="K61" s="3" t="str">
        <f t="shared" si="2"/>
        <v/>
      </c>
    </row>
    <row r="62" spans="7:11" ht="16.5" customHeight="1" x14ac:dyDescent="0.3">
      <c r="G62" s="3" t="str">
        <f t="shared" si="0"/>
        <v/>
      </c>
      <c r="H62" s="4" t="str">
        <f>IF(OR(F62=[1]Garde!$D$8,F62=[1]Garde!$D$9,A62="RESULTAT D'EXPLOITATION AVANT AMORTISSEMENTS ET INTERETS",A62="BENEFICE D'EXPLOITATION AVANT AMORTISSEMENTS, INTERETS ET IMPOTS (EBITDA)",A62="BENEFICE D'EXPLOITATION AVANT INTERETS ET IMPOTS (EBIT)",A62="RESULTAT DE L'EXERCICE AVANT ELEMENTS
EXTRAORDINAIRES"),"","REDIMENSIONNE")</f>
        <v>REDIMENSIONNE</v>
      </c>
      <c r="J62" s="3" t="str">
        <f t="shared" si="1"/>
        <v/>
      </c>
      <c r="K62" s="3" t="str">
        <f t="shared" si="2"/>
        <v/>
      </c>
    </row>
    <row r="63" spans="7:11" ht="16.5" customHeight="1" x14ac:dyDescent="0.3">
      <c r="G63" s="3" t="str">
        <f t="shared" si="0"/>
        <v/>
      </c>
      <c r="H63" s="4" t="str">
        <f>IF(OR(F63=[1]Garde!$D$8,F63=[1]Garde!$D$9,A63="RESULTAT D'EXPLOITATION AVANT AMORTISSEMENTS ET INTERETS",A63="BENEFICE D'EXPLOITATION AVANT AMORTISSEMENTS, INTERETS ET IMPOTS (EBITDA)",A63="BENEFICE D'EXPLOITATION AVANT INTERETS ET IMPOTS (EBIT)",A63="RESULTAT DE L'EXERCICE AVANT ELEMENTS
EXTRAORDINAIRES"),"","REDIMENSIONNE")</f>
        <v>REDIMENSIONNE</v>
      </c>
      <c r="J63" s="3" t="str">
        <f t="shared" si="1"/>
        <v/>
      </c>
      <c r="K63" s="3" t="str">
        <f t="shared" si="2"/>
        <v/>
      </c>
    </row>
    <row r="64" spans="7:11" ht="16.5" customHeight="1" x14ac:dyDescent="0.3">
      <c r="G64" s="3" t="str">
        <f t="shared" si="0"/>
        <v/>
      </c>
      <c r="H64" s="4" t="str">
        <f>IF(OR(F64=[1]Garde!$D$8,F64=[1]Garde!$D$9,A64="RESULTAT D'EXPLOITATION AVANT AMORTISSEMENTS ET INTERETS",A64="BENEFICE D'EXPLOITATION AVANT AMORTISSEMENTS, INTERETS ET IMPOTS (EBITDA)",A64="BENEFICE D'EXPLOITATION AVANT INTERETS ET IMPOTS (EBIT)",A64="RESULTAT DE L'EXERCICE AVANT ELEMENTS
EXTRAORDINAIRES"),"","REDIMENSIONNE")</f>
        <v>REDIMENSIONNE</v>
      </c>
      <c r="J64" s="3" t="str">
        <f t="shared" si="1"/>
        <v/>
      </c>
      <c r="K64" s="3" t="str">
        <f t="shared" si="2"/>
        <v/>
      </c>
    </row>
    <row r="65" spans="7:11" ht="16.5" customHeight="1" x14ac:dyDescent="0.3">
      <c r="G65" s="3" t="str">
        <f t="shared" si="0"/>
        <v/>
      </c>
      <c r="H65" s="4" t="str">
        <f>IF(OR(F65=[1]Garde!$D$8,F65=[1]Garde!$D$9,A65="RESULTAT D'EXPLOITATION AVANT AMORTISSEMENTS ET INTERETS",A65="BENEFICE D'EXPLOITATION AVANT AMORTISSEMENTS, INTERETS ET IMPOTS (EBITDA)",A65="BENEFICE D'EXPLOITATION AVANT INTERETS ET IMPOTS (EBIT)",A65="RESULTAT DE L'EXERCICE AVANT ELEMENTS
EXTRAORDINAIRES"),"","REDIMENSIONNE")</f>
        <v>REDIMENSIONNE</v>
      </c>
      <c r="J65" s="3" t="str">
        <f t="shared" si="1"/>
        <v/>
      </c>
      <c r="K65" s="3" t="str">
        <f t="shared" si="2"/>
        <v/>
      </c>
    </row>
    <row r="66" spans="7:11" ht="16.5" customHeight="1" x14ac:dyDescent="0.3">
      <c r="G66" s="3" t="str">
        <f t="shared" si="0"/>
        <v/>
      </c>
      <c r="H66" s="4" t="str">
        <f>IF(OR(F66=[1]Garde!$D$8,F66=[1]Garde!$D$9,A66="RESULTAT D'EXPLOITATION AVANT AMORTISSEMENTS ET INTERETS",A66="BENEFICE D'EXPLOITATION AVANT AMORTISSEMENTS, INTERETS ET IMPOTS (EBITDA)",A66="BENEFICE D'EXPLOITATION AVANT INTERETS ET IMPOTS (EBIT)",A66="RESULTAT DE L'EXERCICE AVANT ELEMENTS
EXTRAORDINAIRES"),"","REDIMENSIONNE")</f>
        <v>REDIMENSIONNE</v>
      </c>
      <c r="J66" s="3" t="str">
        <f t="shared" si="1"/>
        <v/>
      </c>
      <c r="K66" s="3" t="str">
        <f t="shared" si="2"/>
        <v/>
      </c>
    </row>
    <row r="67" spans="7:11" ht="16.5" customHeight="1" x14ac:dyDescent="0.3">
      <c r="G67" s="3" t="str">
        <f t="shared" si="0"/>
        <v/>
      </c>
      <c r="H67" s="4" t="str">
        <f>IF(OR(F67=[1]Garde!$D$8,F67=[1]Garde!$D$9,A67="RESULTAT D'EXPLOITATION AVANT AMORTISSEMENTS ET INTERETS",A67="BENEFICE D'EXPLOITATION AVANT AMORTISSEMENTS, INTERETS ET IMPOTS (EBITDA)",A67="BENEFICE D'EXPLOITATION AVANT INTERETS ET IMPOTS (EBIT)",A67="RESULTAT DE L'EXERCICE AVANT ELEMENTS
EXTRAORDINAIRES"),"","REDIMENSIONNE")</f>
        <v>REDIMENSIONNE</v>
      </c>
      <c r="J67" s="3" t="str">
        <f t="shared" si="1"/>
        <v/>
      </c>
      <c r="K67" s="3" t="str">
        <f t="shared" si="2"/>
        <v/>
      </c>
    </row>
    <row r="68" spans="7:11" ht="16.5" customHeight="1" x14ac:dyDescent="0.3">
      <c r="G68" s="3" t="str">
        <f t="shared" ref="G68:G131" si="3">IFERROR(IF(AND(C68="",E68=""),"",IF(OR(AND(C68=0,E68=0),AND(A68="",C67&lt;&gt;"",C68=C67,E68=E67,C69="")),"LIGNE A MASQUER","")),"")</f>
        <v/>
      </c>
      <c r="H68" s="4" t="str">
        <f>IF(OR(F68=[1]Garde!$D$8,F68=[1]Garde!$D$9,A68="RESULTAT D'EXPLOITATION AVANT AMORTISSEMENTS ET INTERETS",A68="BENEFICE D'EXPLOITATION AVANT AMORTISSEMENTS, INTERETS ET IMPOTS (EBITDA)",A68="BENEFICE D'EXPLOITATION AVANT INTERETS ET IMPOTS (EBIT)",A68="RESULTAT DE L'EXERCICE AVANT ELEMENTS
EXTRAORDINAIRES"),"","REDIMENSIONNE")</f>
        <v>REDIMENSIONNE</v>
      </c>
      <c r="J68" s="3" t="str">
        <f t="shared" ref="J68:J131" si="4">IF(AND(A68="",B68=""),"",IF(OR(C68&lt;&gt;"",A68&lt;&gt;""),"","REMPLIR"))</f>
        <v/>
      </c>
      <c r="K68" s="3" t="str">
        <f t="shared" ref="K68:K131" si="5">IF(OR(AND(A68="",B68&lt;&gt;""),COUNTIF(A68,"*RéGULARISATION*")=1,COUNTIF(A68,"*Stock de marchandises*")=1),"ZERO","")</f>
        <v/>
      </c>
    </row>
    <row r="69" spans="7:11" ht="16.5" customHeight="1" x14ac:dyDescent="0.3">
      <c r="G69" s="3" t="str">
        <f t="shared" si="3"/>
        <v/>
      </c>
      <c r="H69" s="4" t="str">
        <f>IF(OR(F69=[1]Garde!$D$8,F69=[1]Garde!$D$9,A69="RESULTAT D'EXPLOITATION AVANT AMORTISSEMENTS ET INTERETS",A69="BENEFICE D'EXPLOITATION AVANT AMORTISSEMENTS, INTERETS ET IMPOTS (EBITDA)",A69="BENEFICE D'EXPLOITATION AVANT INTERETS ET IMPOTS (EBIT)",A69="RESULTAT DE L'EXERCICE AVANT ELEMENTS
EXTRAORDINAIRES"),"","REDIMENSIONNE")</f>
        <v>REDIMENSIONNE</v>
      </c>
      <c r="J69" s="3" t="str">
        <f t="shared" si="4"/>
        <v/>
      </c>
      <c r="K69" s="3" t="str">
        <f t="shared" si="5"/>
        <v/>
      </c>
    </row>
    <row r="70" spans="7:11" ht="16.5" customHeight="1" x14ac:dyDescent="0.3">
      <c r="G70" s="3" t="str">
        <f t="shared" si="3"/>
        <v/>
      </c>
      <c r="H70" s="4" t="str">
        <f>IF(OR(F70=[1]Garde!$D$8,F70=[1]Garde!$D$9,A70="RESULTAT D'EXPLOITATION AVANT AMORTISSEMENTS ET INTERETS",A70="BENEFICE D'EXPLOITATION AVANT AMORTISSEMENTS, INTERETS ET IMPOTS (EBITDA)",A70="BENEFICE D'EXPLOITATION AVANT INTERETS ET IMPOTS (EBIT)",A70="RESULTAT DE L'EXERCICE AVANT ELEMENTS
EXTRAORDINAIRES"),"","REDIMENSIONNE")</f>
        <v>REDIMENSIONNE</v>
      </c>
      <c r="J70" s="3" t="str">
        <f t="shared" si="4"/>
        <v/>
      </c>
      <c r="K70" s="3" t="str">
        <f t="shared" si="5"/>
        <v/>
      </c>
    </row>
    <row r="71" spans="7:11" ht="16.5" customHeight="1" x14ac:dyDescent="0.3">
      <c r="G71" s="3" t="str">
        <f t="shared" si="3"/>
        <v/>
      </c>
      <c r="H71" s="4" t="str">
        <f>IF(OR(F71=[1]Garde!$D$8,F71=[1]Garde!$D$9,A71="RESULTAT D'EXPLOITATION AVANT AMORTISSEMENTS ET INTERETS",A71="BENEFICE D'EXPLOITATION AVANT AMORTISSEMENTS, INTERETS ET IMPOTS (EBITDA)",A71="BENEFICE D'EXPLOITATION AVANT INTERETS ET IMPOTS (EBIT)",A71="RESULTAT DE L'EXERCICE AVANT ELEMENTS
EXTRAORDINAIRES"),"","REDIMENSIONNE")</f>
        <v>REDIMENSIONNE</v>
      </c>
      <c r="J71" s="3" t="str">
        <f t="shared" si="4"/>
        <v/>
      </c>
      <c r="K71" s="3" t="str">
        <f t="shared" si="5"/>
        <v/>
      </c>
    </row>
    <row r="72" spans="7:11" ht="16.5" customHeight="1" x14ac:dyDescent="0.3">
      <c r="G72" s="3" t="str">
        <f t="shared" si="3"/>
        <v/>
      </c>
      <c r="H72" s="4" t="str">
        <f>IF(OR(F72=[1]Garde!$D$8,F72=[1]Garde!$D$9,A72="RESULTAT D'EXPLOITATION AVANT AMORTISSEMENTS ET INTERETS",A72="BENEFICE D'EXPLOITATION AVANT AMORTISSEMENTS, INTERETS ET IMPOTS (EBITDA)",A72="BENEFICE D'EXPLOITATION AVANT INTERETS ET IMPOTS (EBIT)",A72="RESULTAT DE L'EXERCICE AVANT ELEMENTS
EXTRAORDINAIRES"),"","REDIMENSIONNE")</f>
        <v>REDIMENSIONNE</v>
      </c>
      <c r="J72" s="3" t="str">
        <f t="shared" si="4"/>
        <v/>
      </c>
      <c r="K72" s="3" t="str">
        <f t="shared" si="5"/>
        <v/>
      </c>
    </row>
    <row r="73" spans="7:11" ht="16.5" customHeight="1" x14ac:dyDescent="0.3">
      <c r="G73" s="3" t="str">
        <f t="shared" si="3"/>
        <v/>
      </c>
      <c r="H73" s="4" t="str">
        <f>IF(OR(F73=[1]Garde!$D$8,F73=[1]Garde!$D$9,A73="RESULTAT D'EXPLOITATION AVANT AMORTISSEMENTS ET INTERETS",A73="BENEFICE D'EXPLOITATION AVANT AMORTISSEMENTS, INTERETS ET IMPOTS (EBITDA)",A73="BENEFICE D'EXPLOITATION AVANT INTERETS ET IMPOTS (EBIT)",A73="RESULTAT DE L'EXERCICE AVANT ELEMENTS
EXTRAORDINAIRES"),"","REDIMENSIONNE")</f>
        <v>REDIMENSIONNE</v>
      </c>
      <c r="J73" s="3" t="str">
        <f t="shared" si="4"/>
        <v/>
      </c>
      <c r="K73" s="3" t="str">
        <f t="shared" si="5"/>
        <v/>
      </c>
    </row>
    <row r="74" spans="7:11" ht="16.5" customHeight="1" x14ac:dyDescent="0.3">
      <c r="G74" s="3" t="str">
        <f t="shared" si="3"/>
        <v/>
      </c>
      <c r="H74" s="4" t="str">
        <f>IF(OR(F74=[1]Garde!$D$8,F74=[1]Garde!$D$9,A74="RESULTAT D'EXPLOITATION AVANT AMORTISSEMENTS ET INTERETS",A74="BENEFICE D'EXPLOITATION AVANT AMORTISSEMENTS, INTERETS ET IMPOTS (EBITDA)",A74="BENEFICE D'EXPLOITATION AVANT INTERETS ET IMPOTS (EBIT)",A74="RESULTAT DE L'EXERCICE AVANT ELEMENTS
EXTRAORDINAIRES"),"","REDIMENSIONNE")</f>
        <v>REDIMENSIONNE</v>
      </c>
      <c r="J74" s="3" t="str">
        <f t="shared" si="4"/>
        <v/>
      </c>
      <c r="K74" s="3" t="str">
        <f t="shared" si="5"/>
        <v/>
      </c>
    </row>
    <row r="75" spans="7:11" ht="16.5" customHeight="1" x14ac:dyDescent="0.3">
      <c r="G75" s="3" t="str">
        <f t="shared" si="3"/>
        <v/>
      </c>
      <c r="H75" s="4" t="str">
        <f>IF(OR(F75=[1]Garde!$D$8,F75=[1]Garde!$D$9,A75="RESULTAT D'EXPLOITATION AVANT AMORTISSEMENTS ET INTERETS",A75="BENEFICE D'EXPLOITATION AVANT AMORTISSEMENTS, INTERETS ET IMPOTS (EBITDA)",A75="BENEFICE D'EXPLOITATION AVANT INTERETS ET IMPOTS (EBIT)",A75="RESULTAT DE L'EXERCICE AVANT ELEMENTS
EXTRAORDINAIRES"),"","REDIMENSIONNE")</f>
        <v>REDIMENSIONNE</v>
      </c>
      <c r="J75" s="3" t="str">
        <f t="shared" si="4"/>
        <v/>
      </c>
      <c r="K75" s="3" t="str">
        <f t="shared" si="5"/>
        <v/>
      </c>
    </row>
    <row r="76" spans="7:11" ht="16.5" customHeight="1" x14ac:dyDescent="0.3">
      <c r="G76" s="3" t="str">
        <f t="shared" si="3"/>
        <v/>
      </c>
      <c r="H76" s="4" t="str">
        <f>IF(OR(F76=[1]Garde!$D$8,F76=[1]Garde!$D$9,A76="RESULTAT D'EXPLOITATION AVANT AMORTISSEMENTS ET INTERETS",A76="BENEFICE D'EXPLOITATION AVANT AMORTISSEMENTS, INTERETS ET IMPOTS (EBITDA)",A76="BENEFICE D'EXPLOITATION AVANT INTERETS ET IMPOTS (EBIT)",A76="RESULTAT DE L'EXERCICE AVANT ELEMENTS
EXTRAORDINAIRES"),"","REDIMENSIONNE")</f>
        <v>REDIMENSIONNE</v>
      </c>
      <c r="J76" s="3" t="str">
        <f t="shared" si="4"/>
        <v/>
      </c>
      <c r="K76" s="3" t="str">
        <f t="shared" si="5"/>
        <v/>
      </c>
    </row>
    <row r="77" spans="7:11" ht="16.5" customHeight="1" x14ac:dyDescent="0.3">
      <c r="G77" s="3" t="str">
        <f t="shared" si="3"/>
        <v/>
      </c>
      <c r="H77" s="4" t="str">
        <f>IF(OR(F77=[1]Garde!$D$8,F77=[1]Garde!$D$9,A77="RESULTAT D'EXPLOITATION AVANT AMORTISSEMENTS ET INTERETS",A77="BENEFICE D'EXPLOITATION AVANT AMORTISSEMENTS, INTERETS ET IMPOTS (EBITDA)",A77="BENEFICE D'EXPLOITATION AVANT INTERETS ET IMPOTS (EBIT)",A77="RESULTAT DE L'EXERCICE AVANT ELEMENTS
EXTRAORDINAIRES"),"","REDIMENSIONNE")</f>
        <v>REDIMENSIONNE</v>
      </c>
      <c r="J77" s="3" t="str">
        <f t="shared" si="4"/>
        <v/>
      </c>
      <c r="K77" s="3" t="str">
        <f t="shared" si="5"/>
        <v/>
      </c>
    </row>
    <row r="78" spans="7:11" ht="16.5" customHeight="1" x14ac:dyDescent="0.3">
      <c r="G78" s="3" t="str">
        <f t="shared" si="3"/>
        <v/>
      </c>
      <c r="H78" s="4" t="str">
        <f>IF(OR(F78=[1]Garde!$D$8,F78=[1]Garde!$D$9,A78="RESULTAT D'EXPLOITATION AVANT AMORTISSEMENTS ET INTERETS",A78="BENEFICE D'EXPLOITATION AVANT AMORTISSEMENTS, INTERETS ET IMPOTS (EBITDA)",A78="BENEFICE D'EXPLOITATION AVANT INTERETS ET IMPOTS (EBIT)",A78="RESULTAT DE L'EXERCICE AVANT ELEMENTS
EXTRAORDINAIRES"),"","REDIMENSIONNE")</f>
        <v>REDIMENSIONNE</v>
      </c>
      <c r="J78" s="3" t="str">
        <f t="shared" si="4"/>
        <v/>
      </c>
      <c r="K78" s="3" t="str">
        <f t="shared" si="5"/>
        <v/>
      </c>
    </row>
    <row r="79" spans="7:11" ht="16.5" customHeight="1" x14ac:dyDescent="0.3">
      <c r="G79" s="3" t="str">
        <f t="shared" si="3"/>
        <v/>
      </c>
      <c r="H79" s="4" t="str">
        <f>IF(OR(F79=[1]Garde!$D$8,F79=[1]Garde!$D$9,A79="RESULTAT D'EXPLOITATION AVANT AMORTISSEMENTS ET INTERETS",A79="BENEFICE D'EXPLOITATION AVANT AMORTISSEMENTS, INTERETS ET IMPOTS (EBITDA)",A79="BENEFICE D'EXPLOITATION AVANT INTERETS ET IMPOTS (EBIT)",A79="RESULTAT DE L'EXERCICE AVANT ELEMENTS
EXTRAORDINAIRES"),"","REDIMENSIONNE")</f>
        <v>REDIMENSIONNE</v>
      </c>
      <c r="J79" s="3" t="str">
        <f t="shared" si="4"/>
        <v/>
      </c>
      <c r="K79" s="3" t="str">
        <f t="shared" si="5"/>
        <v/>
      </c>
    </row>
    <row r="80" spans="7:11" ht="16.5" customHeight="1" x14ac:dyDescent="0.3">
      <c r="G80" s="3" t="str">
        <f t="shared" si="3"/>
        <v/>
      </c>
      <c r="H80" s="4" t="str">
        <f>IF(OR(F80=[1]Garde!$D$8,F80=[1]Garde!$D$9,A80="RESULTAT D'EXPLOITATION AVANT AMORTISSEMENTS ET INTERETS",A80="BENEFICE D'EXPLOITATION AVANT AMORTISSEMENTS, INTERETS ET IMPOTS (EBITDA)",A80="BENEFICE D'EXPLOITATION AVANT INTERETS ET IMPOTS (EBIT)",A80="RESULTAT DE L'EXERCICE AVANT ELEMENTS
EXTRAORDINAIRES"),"","REDIMENSIONNE")</f>
        <v>REDIMENSIONNE</v>
      </c>
      <c r="J80" s="3" t="str">
        <f t="shared" si="4"/>
        <v/>
      </c>
      <c r="K80" s="3" t="str">
        <f t="shared" si="5"/>
        <v/>
      </c>
    </row>
    <row r="81" spans="7:11" ht="16.5" customHeight="1" x14ac:dyDescent="0.3">
      <c r="G81" s="3" t="str">
        <f t="shared" si="3"/>
        <v/>
      </c>
      <c r="H81" s="4" t="str">
        <f>IF(OR(F81=[1]Garde!$D$8,F81=[1]Garde!$D$9,A81="RESULTAT D'EXPLOITATION AVANT AMORTISSEMENTS ET INTERETS",A81="BENEFICE D'EXPLOITATION AVANT AMORTISSEMENTS, INTERETS ET IMPOTS (EBITDA)",A81="BENEFICE D'EXPLOITATION AVANT INTERETS ET IMPOTS (EBIT)",A81="RESULTAT DE L'EXERCICE AVANT ELEMENTS
EXTRAORDINAIRES"),"","REDIMENSIONNE")</f>
        <v>REDIMENSIONNE</v>
      </c>
      <c r="J81" s="3" t="str">
        <f t="shared" si="4"/>
        <v/>
      </c>
      <c r="K81" s="3" t="str">
        <f t="shared" si="5"/>
        <v/>
      </c>
    </row>
    <row r="82" spans="7:11" ht="16.5" customHeight="1" x14ac:dyDescent="0.3">
      <c r="G82" s="3" t="str">
        <f t="shared" si="3"/>
        <v/>
      </c>
      <c r="H82" s="4" t="str">
        <f>IF(OR(F82=[1]Garde!$D$8,F82=[1]Garde!$D$9,A82="RESULTAT D'EXPLOITATION AVANT AMORTISSEMENTS ET INTERETS",A82="BENEFICE D'EXPLOITATION AVANT AMORTISSEMENTS, INTERETS ET IMPOTS (EBITDA)",A82="BENEFICE D'EXPLOITATION AVANT INTERETS ET IMPOTS (EBIT)",A82="RESULTAT DE L'EXERCICE AVANT ELEMENTS
EXTRAORDINAIRES"),"","REDIMENSIONNE")</f>
        <v>REDIMENSIONNE</v>
      </c>
      <c r="J82" s="3" t="str">
        <f t="shared" si="4"/>
        <v/>
      </c>
      <c r="K82" s="3" t="str">
        <f t="shared" si="5"/>
        <v/>
      </c>
    </row>
    <row r="83" spans="7:11" ht="16.5" customHeight="1" x14ac:dyDescent="0.3">
      <c r="G83" s="3" t="str">
        <f t="shared" si="3"/>
        <v/>
      </c>
      <c r="H83" s="4" t="str">
        <f>IF(OR(F83=[1]Garde!$D$8,F83=[1]Garde!$D$9,A83="RESULTAT D'EXPLOITATION AVANT AMORTISSEMENTS ET INTERETS",A83="BENEFICE D'EXPLOITATION AVANT AMORTISSEMENTS, INTERETS ET IMPOTS (EBITDA)",A83="BENEFICE D'EXPLOITATION AVANT INTERETS ET IMPOTS (EBIT)",A83="RESULTAT DE L'EXERCICE AVANT ELEMENTS
EXTRAORDINAIRES"),"","REDIMENSIONNE")</f>
        <v>REDIMENSIONNE</v>
      </c>
      <c r="J83" s="3" t="str">
        <f t="shared" si="4"/>
        <v/>
      </c>
      <c r="K83" s="3" t="str">
        <f t="shared" si="5"/>
        <v/>
      </c>
    </row>
    <row r="84" spans="7:11" ht="16.5" customHeight="1" x14ac:dyDescent="0.3">
      <c r="G84" s="3" t="str">
        <f t="shared" si="3"/>
        <v/>
      </c>
      <c r="H84" s="4" t="str">
        <f>IF(OR(F84=[1]Garde!$D$8,F84=[1]Garde!$D$9,A84="RESULTAT D'EXPLOITATION AVANT AMORTISSEMENTS ET INTERETS",A84="BENEFICE D'EXPLOITATION AVANT AMORTISSEMENTS, INTERETS ET IMPOTS (EBITDA)",A84="BENEFICE D'EXPLOITATION AVANT INTERETS ET IMPOTS (EBIT)",A84="RESULTAT DE L'EXERCICE AVANT ELEMENTS
EXTRAORDINAIRES"),"","REDIMENSIONNE")</f>
        <v>REDIMENSIONNE</v>
      </c>
      <c r="J84" s="3" t="str">
        <f t="shared" si="4"/>
        <v/>
      </c>
      <c r="K84" s="3" t="str">
        <f t="shared" si="5"/>
        <v/>
      </c>
    </row>
    <row r="85" spans="7:11" ht="16.5" customHeight="1" x14ac:dyDescent="0.3">
      <c r="G85" s="3" t="str">
        <f t="shared" si="3"/>
        <v/>
      </c>
      <c r="H85" s="4" t="str">
        <f>IF(OR(F85=[1]Garde!$D$8,F85=[1]Garde!$D$9,A85="RESULTAT D'EXPLOITATION AVANT AMORTISSEMENTS ET INTERETS",A85="BENEFICE D'EXPLOITATION AVANT AMORTISSEMENTS, INTERETS ET IMPOTS (EBITDA)",A85="BENEFICE D'EXPLOITATION AVANT INTERETS ET IMPOTS (EBIT)",A85="RESULTAT DE L'EXERCICE AVANT ELEMENTS
EXTRAORDINAIRES"),"","REDIMENSIONNE")</f>
        <v>REDIMENSIONNE</v>
      </c>
      <c r="J85" s="3" t="str">
        <f t="shared" si="4"/>
        <v/>
      </c>
      <c r="K85" s="3" t="str">
        <f t="shared" si="5"/>
        <v/>
      </c>
    </row>
    <row r="86" spans="7:11" ht="16.5" customHeight="1" x14ac:dyDescent="0.3">
      <c r="G86" s="3" t="str">
        <f t="shared" si="3"/>
        <v/>
      </c>
      <c r="H86" s="4" t="str">
        <f>IF(OR(F86=[1]Garde!$D$8,F86=[1]Garde!$D$9,A86="RESULTAT D'EXPLOITATION AVANT AMORTISSEMENTS ET INTERETS",A86="BENEFICE D'EXPLOITATION AVANT AMORTISSEMENTS, INTERETS ET IMPOTS (EBITDA)",A86="BENEFICE D'EXPLOITATION AVANT INTERETS ET IMPOTS (EBIT)",A86="RESULTAT DE L'EXERCICE AVANT ELEMENTS
EXTRAORDINAIRES"),"","REDIMENSIONNE")</f>
        <v>REDIMENSIONNE</v>
      </c>
      <c r="J86" s="3" t="str">
        <f t="shared" si="4"/>
        <v/>
      </c>
      <c r="K86" s="3" t="str">
        <f t="shared" si="5"/>
        <v/>
      </c>
    </row>
    <row r="87" spans="7:11" ht="16.5" customHeight="1" x14ac:dyDescent="0.3">
      <c r="G87" s="3" t="str">
        <f t="shared" si="3"/>
        <v/>
      </c>
      <c r="H87" s="4" t="str">
        <f>IF(OR(F87=[1]Garde!$D$8,F87=[1]Garde!$D$9,A87="RESULTAT D'EXPLOITATION AVANT AMORTISSEMENTS ET INTERETS",A87="BENEFICE D'EXPLOITATION AVANT AMORTISSEMENTS, INTERETS ET IMPOTS (EBITDA)",A87="BENEFICE D'EXPLOITATION AVANT INTERETS ET IMPOTS (EBIT)",A87="RESULTAT DE L'EXERCICE AVANT ELEMENTS
EXTRAORDINAIRES"),"","REDIMENSIONNE")</f>
        <v>REDIMENSIONNE</v>
      </c>
      <c r="J87" s="3" t="str">
        <f t="shared" si="4"/>
        <v/>
      </c>
      <c r="K87" s="3" t="str">
        <f t="shared" si="5"/>
        <v/>
      </c>
    </row>
    <row r="88" spans="7:11" ht="16.5" customHeight="1" x14ac:dyDescent="0.3">
      <c r="G88" s="3" t="str">
        <f t="shared" si="3"/>
        <v/>
      </c>
      <c r="H88" s="4" t="str">
        <f>IF(OR(F88=[1]Garde!$D$8,F88=[1]Garde!$D$9,A88="RESULTAT D'EXPLOITATION AVANT AMORTISSEMENTS ET INTERETS",A88="BENEFICE D'EXPLOITATION AVANT AMORTISSEMENTS, INTERETS ET IMPOTS (EBITDA)",A88="BENEFICE D'EXPLOITATION AVANT INTERETS ET IMPOTS (EBIT)",A88="RESULTAT DE L'EXERCICE AVANT ELEMENTS
EXTRAORDINAIRES"),"","REDIMENSIONNE")</f>
        <v>REDIMENSIONNE</v>
      </c>
      <c r="J88" s="3" t="str">
        <f t="shared" si="4"/>
        <v/>
      </c>
      <c r="K88" s="3" t="str">
        <f t="shared" si="5"/>
        <v/>
      </c>
    </row>
    <row r="89" spans="7:11" ht="16.5" customHeight="1" x14ac:dyDescent="0.3">
      <c r="G89" s="3" t="str">
        <f t="shared" si="3"/>
        <v/>
      </c>
      <c r="H89" s="4" t="str">
        <f>IF(OR(F89=[1]Garde!$D$8,F89=[1]Garde!$D$9,A89="RESULTAT D'EXPLOITATION AVANT AMORTISSEMENTS ET INTERETS",A89="BENEFICE D'EXPLOITATION AVANT AMORTISSEMENTS, INTERETS ET IMPOTS (EBITDA)",A89="BENEFICE D'EXPLOITATION AVANT INTERETS ET IMPOTS (EBIT)",A89="RESULTAT DE L'EXERCICE AVANT ELEMENTS
EXTRAORDINAIRES"),"","REDIMENSIONNE")</f>
        <v>REDIMENSIONNE</v>
      </c>
      <c r="J89" s="3" t="str">
        <f t="shared" si="4"/>
        <v/>
      </c>
      <c r="K89" s="3" t="str">
        <f t="shared" si="5"/>
        <v/>
      </c>
    </row>
    <row r="90" spans="7:11" ht="16.5" customHeight="1" x14ac:dyDescent="0.3">
      <c r="G90" s="3" t="str">
        <f t="shared" si="3"/>
        <v/>
      </c>
      <c r="H90" s="4" t="str">
        <f>IF(OR(F90=[1]Garde!$D$8,F90=[1]Garde!$D$9,A90="RESULTAT D'EXPLOITATION AVANT AMORTISSEMENTS ET INTERETS",A90="BENEFICE D'EXPLOITATION AVANT AMORTISSEMENTS, INTERETS ET IMPOTS (EBITDA)",A90="BENEFICE D'EXPLOITATION AVANT INTERETS ET IMPOTS (EBIT)",A90="RESULTAT DE L'EXERCICE AVANT ELEMENTS
EXTRAORDINAIRES"),"","REDIMENSIONNE")</f>
        <v>REDIMENSIONNE</v>
      </c>
      <c r="J90" s="3" t="str">
        <f t="shared" si="4"/>
        <v/>
      </c>
      <c r="K90" s="3" t="str">
        <f t="shared" si="5"/>
        <v/>
      </c>
    </row>
    <row r="91" spans="7:11" ht="16.5" customHeight="1" x14ac:dyDescent="0.3">
      <c r="G91" s="3" t="str">
        <f t="shared" si="3"/>
        <v/>
      </c>
      <c r="H91" s="4" t="str">
        <f>IF(OR(F91=[1]Garde!$D$8,F91=[1]Garde!$D$9,A91="RESULTAT D'EXPLOITATION AVANT AMORTISSEMENTS ET INTERETS",A91="BENEFICE D'EXPLOITATION AVANT AMORTISSEMENTS, INTERETS ET IMPOTS (EBITDA)",A91="BENEFICE D'EXPLOITATION AVANT INTERETS ET IMPOTS (EBIT)",A91="RESULTAT DE L'EXERCICE AVANT ELEMENTS
EXTRAORDINAIRES"),"","REDIMENSIONNE")</f>
        <v>REDIMENSIONNE</v>
      </c>
      <c r="J91" s="3" t="str">
        <f t="shared" si="4"/>
        <v/>
      </c>
      <c r="K91" s="3" t="str">
        <f t="shared" si="5"/>
        <v/>
      </c>
    </row>
    <row r="92" spans="7:11" ht="16.5" customHeight="1" x14ac:dyDescent="0.3">
      <c r="G92" s="3" t="str">
        <f t="shared" si="3"/>
        <v/>
      </c>
      <c r="H92" s="4" t="str">
        <f>IF(OR(F92=[1]Garde!$D$8,F92=[1]Garde!$D$9,A92="RESULTAT D'EXPLOITATION AVANT AMORTISSEMENTS ET INTERETS",A92="BENEFICE D'EXPLOITATION AVANT AMORTISSEMENTS, INTERETS ET IMPOTS (EBITDA)",A92="BENEFICE D'EXPLOITATION AVANT INTERETS ET IMPOTS (EBIT)",A92="RESULTAT DE L'EXERCICE AVANT ELEMENTS
EXTRAORDINAIRES"),"","REDIMENSIONNE")</f>
        <v>REDIMENSIONNE</v>
      </c>
      <c r="J92" s="3" t="str">
        <f t="shared" si="4"/>
        <v/>
      </c>
      <c r="K92" s="3" t="str">
        <f t="shared" si="5"/>
        <v/>
      </c>
    </row>
    <row r="93" spans="7:11" ht="16.5" customHeight="1" x14ac:dyDescent="0.3">
      <c r="G93" s="3" t="str">
        <f t="shared" si="3"/>
        <v/>
      </c>
      <c r="H93" s="4" t="str">
        <f>IF(OR(F93=[1]Garde!$D$8,F93=[1]Garde!$D$9,A93="RESULTAT D'EXPLOITATION AVANT AMORTISSEMENTS ET INTERETS",A93="BENEFICE D'EXPLOITATION AVANT AMORTISSEMENTS, INTERETS ET IMPOTS (EBITDA)",A93="BENEFICE D'EXPLOITATION AVANT INTERETS ET IMPOTS (EBIT)",A93="RESULTAT DE L'EXERCICE AVANT ELEMENTS
EXTRAORDINAIRES"),"","REDIMENSIONNE")</f>
        <v>REDIMENSIONNE</v>
      </c>
      <c r="J93" s="3" t="str">
        <f t="shared" si="4"/>
        <v/>
      </c>
      <c r="K93" s="3" t="str">
        <f t="shared" si="5"/>
        <v/>
      </c>
    </row>
    <row r="94" spans="7:11" ht="16.5" customHeight="1" x14ac:dyDescent="0.3">
      <c r="G94" s="3" t="str">
        <f t="shared" si="3"/>
        <v/>
      </c>
      <c r="H94" s="4" t="str">
        <f>IF(OR(F94=[1]Garde!$D$8,F94=[1]Garde!$D$9,A94="RESULTAT D'EXPLOITATION AVANT AMORTISSEMENTS ET INTERETS",A94="BENEFICE D'EXPLOITATION AVANT AMORTISSEMENTS, INTERETS ET IMPOTS (EBITDA)",A94="BENEFICE D'EXPLOITATION AVANT INTERETS ET IMPOTS (EBIT)",A94="RESULTAT DE L'EXERCICE AVANT ELEMENTS
EXTRAORDINAIRES"),"","REDIMENSIONNE")</f>
        <v>REDIMENSIONNE</v>
      </c>
      <c r="J94" s="3" t="str">
        <f t="shared" si="4"/>
        <v/>
      </c>
      <c r="K94" s="3" t="str">
        <f t="shared" si="5"/>
        <v/>
      </c>
    </row>
    <row r="95" spans="7:11" ht="16.5" customHeight="1" x14ac:dyDescent="0.3">
      <c r="G95" s="3" t="str">
        <f t="shared" si="3"/>
        <v/>
      </c>
      <c r="H95" s="4" t="str">
        <f>IF(OR(F95=[1]Garde!$D$8,F95=[1]Garde!$D$9,A95="RESULTAT D'EXPLOITATION AVANT AMORTISSEMENTS ET INTERETS",A95="BENEFICE D'EXPLOITATION AVANT AMORTISSEMENTS, INTERETS ET IMPOTS (EBITDA)",A95="BENEFICE D'EXPLOITATION AVANT INTERETS ET IMPOTS (EBIT)",A95="RESULTAT DE L'EXERCICE AVANT ELEMENTS
EXTRAORDINAIRES"),"","REDIMENSIONNE")</f>
        <v>REDIMENSIONNE</v>
      </c>
      <c r="J95" s="3" t="str">
        <f t="shared" si="4"/>
        <v/>
      </c>
      <c r="K95" s="3" t="str">
        <f t="shared" si="5"/>
        <v/>
      </c>
    </row>
    <row r="96" spans="7:11" ht="16.5" customHeight="1" x14ac:dyDescent="0.3">
      <c r="G96" s="3" t="str">
        <f t="shared" si="3"/>
        <v/>
      </c>
      <c r="H96" s="4" t="str">
        <f>IF(OR(F96=[1]Garde!$D$8,F96=[1]Garde!$D$9,A96="RESULTAT D'EXPLOITATION AVANT AMORTISSEMENTS ET INTERETS",A96="BENEFICE D'EXPLOITATION AVANT AMORTISSEMENTS, INTERETS ET IMPOTS (EBITDA)",A96="BENEFICE D'EXPLOITATION AVANT INTERETS ET IMPOTS (EBIT)",A96="RESULTAT DE L'EXERCICE AVANT ELEMENTS
EXTRAORDINAIRES"),"","REDIMENSIONNE")</f>
        <v>REDIMENSIONNE</v>
      </c>
      <c r="J96" s="3" t="str">
        <f t="shared" si="4"/>
        <v/>
      </c>
      <c r="K96" s="3" t="str">
        <f t="shared" si="5"/>
        <v/>
      </c>
    </row>
    <row r="97" spans="7:11" ht="16.5" customHeight="1" x14ac:dyDescent="0.3">
      <c r="G97" s="3" t="str">
        <f t="shared" si="3"/>
        <v/>
      </c>
      <c r="H97" s="4" t="str">
        <f>IF(OR(F97=[1]Garde!$D$8,F97=[1]Garde!$D$9,A97="RESULTAT D'EXPLOITATION AVANT AMORTISSEMENTS ET INTERETS",A97="BENEFICE D'EXPLOITATION AVANT AMORTISSEMENTS, INTERETS ET IMPOTS (EBITDA)",A97="BENEFICE D'EXPLOITATION AVANT INTERETS ET IMPOTS (EBIT)",A97="RESULTAT DE L'EXERCICE AVANT ELEMENTS
EXTRAORDINAIRES"),"","REDIMENSIONNE")</f>
        <v>REDIMENSIONNE</v>
      </c>
      <c r="J97" s="3" t="str">
        <f t="shared" si="4"/>
        <v/>
      </c>
      <c r="K97" s="3" t="str">
        <f t="shared" si="5"/>
        <v/>
      </c>
    </row>
    <row r="98" spans="7:11" ht="16.5" customHeight="1" x14ac:dyDescent="0.3">
      <c r="G98" s="3" t="str">
        <f t="shared" si="3"/>
        <v/>
      </c>
      <c r="H98" s="4" t="str">
        <f>IF(OR(F98=[1]Garde!$D$8,F98=[1]Garde!$D$9,A98="RESULTAT D'EXPLOITATION AVANT AMORTISSEMENTS ET INTERETS",A98="BENEFICE D'EXPLOITATION AVANT AMORTISSEMENTS, INTERETS ET IMPOTS (EBITDA)",A98="BENEFICE D'EXPLOITATION AVANT INTERETS ET IMPOTS (EBIT)",A98="RESULTAT DE L'EXERCICE AVANT ELEMENTS
EXTRAORDINAIRES"),"","REDIMENSIONNE")</f>
        <v>REDIMENSIONNE</v>
      </c>
      <c r="J98" s="3" t="str">
        <f t="shared" si="4"/>
        <v/>
      </c>
      <c r="K98" s="3" t="str">
        <f t="shared" si="5"/>
        <v/>
      </c>
    </row>
    <row r="99" spans="7:11" ht="16.5" customHeight="1" x14ac:dyDescent="0.3">
      <c r="G99" s="3" t="str">
        <f t="shared" si="3"/>
        <v/>
      </c>
      <c r="H99" s="4" t="str">
        <f>IF(OR(F99=[1]Garde!$D$8,F99=[1]Garde!$D$9,A99="RESULTAT D'EXPLOITATION AVANT AMORTISSEMENTS ET INTERETS",A99="BENEFICE D'EXPLOITATION AVANT AMORTISSEMENTS, INTERETS ET IMPOTS (EBITDA)",A99="BENEFICE D'EXPLOITATION AVANT INTERETS ET IMPOTS (EBIT)",A99="RESULTAT DE L'EXERCICE AVANT ELEMENTS
EXTRAORDINAIRES"),"","REDIMENSIONNE")</f>
        <v>REDIMENSIONNE</v>
      </c>
      <c r="J99" s="3" t="str">
        <f t="shared" si="4"/>
        <v/>
      </c>
      <c r="K99" s="3" t="str">
        <f t="shared" si="5"/>
        <v/>
      </c>
    </row>
    <row r="100" spans="7:11" ht="16.5" customHeight="1" x14ac:dyDescent="0.3">
      <c r="G100" s="3" t="str">
        <f t="shared" si="3"/>
        <v/>
      </c>
      <c r="H100" s="4" t="str">
        <f>IF(OR(F100=[1]Garde!$D$8,F100=[1]Garde!$D$9,A100="RESULTAT D'EXPLOITATION AVANT AMORTISSEMENTS ET INTERETS",A100="BENEFICE D'EXPLOITATION AVANT AMORTISSEMENTS, INTERETS ET IMPOTS (EBITDA)",A100="BENEFICE D'EXPLOITATION AVANT INTERETS ET IMPOTS (EBIT)",A100="RESULTAT DE L'EXERCICE AVANT ELEMENTS
EXTRAORDINAIRES"),"","REDIMENSIONNE")</f>
        <v>REDIMENSIONNE</v>
      </c>
      <c r="J100" s="3" t="str">
        <f t="shared" si="4"/>
        <v/>
      </c>
      <c r="K100" s="3" t="str">
        <f t="shared" si="5"/>
        <v/>
      </c>
    </row>
    <row r="101" spans="7:11" ht="16.5" customHeight="1" x14ac:dyDescent="0.3">
      <c r="G101" s="3" t="str">
        <f t="shared" si="3"/>
        <v/>
      </c>
      <c r="H101" s="4" t="str">
        <f>IF(OR(F101=[1]Garde!$D$8,F101=[1]Garde!$D$9,A101="RESULTAT D'EXPLOITATION AVANT AMORTISSEMENTS ET INTERETS",A101="BENEFICE D'EXPLOITATION AVANT AMORTISSEMENTS, INTERETS ET IMPOTS (EBITDA)",A101="BENEFICE D'EXPLOITATION AVANT INTERETS ET IMPOTS (EBIT)",A101="RESULTAT DE L'EXERCICE AVANT ELEMENTS
EXTRAORDINAIRES"),"","REDIMENSIONNE")</f>
        <v>REDIMENSIONNE</v>
      </c>
      <c r="J101" s="3" t="str">
        <f t="shared" si="4"/>
        <v/>
      </c>
      <c r="K101" s="3" t="str">
        <f t="shared" si="5"/>
        <v/>
      </c>
    </row>
    <row r="102" spans="7:11" ht="16.5" customHeight="1" x14ac:dyDescent="0.3">
      <c r="G102" s="3" t="str">
        <f t="shared" si="3"/>
        <v/>
      </c>
      <c r="H102" s="4" t="str">
        <f>IF(OR(F102=[1]Garde!$D$8,F102=[1]Garde!$D$9,A102="RESULTAT D'EXPLOITATION AVANT AMORTISSEMENTS ET INTERETS",A102="BENEFICE D'EXPLOITATION AVANT AMORTISSEMENTS, INTERETS ET IMPOTS (EBITDA)",A102="BENEFICE D'EXPLOITATION AVANT INTERETS ET IMPOTS (EBIT)",A102="RESULTAT DE L'EXERCICE AVANT ELEMENTS
EXTRAORDINAIRES"),"","REDIMENSIONNE")</f>
        <v>REDIMENSIONNE</v>
      </c>
      <c r="J102" s="3" t="str">
        <f t="shared" si="4"/>
        <v/>
      </c>
      <c r="K102" s="3" t="str">
        <f t="shared" si="5"/>
        <v/>
      </c>
    </row>
    <row r="103" spans="7:11" ht="16.5" customHeight="1" x14ac:dyDescent="0.3">
      <c r="G103" s="3" t="str">
        <f t="shared" si="3"/>
        <v/>
      </c>
      <c r="H103" s="4" t="str">
        <f>IF(OR(F103=[1]Garde!$D$8,F103=[1]Garde!$D$9,A103="RESULTAT D'EXPLOITATION AVANT AMORTISSEMENTS ET INTERETS",A103="BENEFICE D'EXPLOITATION AVANT AMORTISSEMENTS, INTERETS ET IMPOTS (EBITDA)",A103="BENEFICE D'EXPLOITATION AVANT INTERETS ET IMPOTS (EBIT)",A103="RESULTAT DE L'EXERCICE AVANT ELEMENTS
EXTRAORDINAIRES"),"","REDIMENSIONNE")</f>
        <v>REDIMENSIONNE</v>
      </c>
      <c r="J103" s="3" t="str">
        <f t="shared" si="4"/>
        <v/>
      </c>
      <c r="K103" s="3" t="str">
        <f t="shared" si="5"/>
        <v/>
      </c>
    </row>
    <row r="104" spans="7:11" ht="16.5" customHeight="1" x14ac:dyDescent="0.3">
      <c r="G104" s="3" t="str">
        <f t="shared" si="3"/>
        <v/>
      </c>
      <c r="H104" s="4" t="str">
        <f>IF(OR(F104=[1]Garde!$D$8,F104=[1]Garde!$D$9,A104="RESULTAT D'EXPLOITATION AVANT AMORTISSEMENTS ET INTERETS",A104="BENEFICE D'EXPLOITATION AVANT AMORTISSEMENTS, INTERETS ET IMPOTS (EBITDA)",A104="BENEFICE D'EXPLOITATION AVANT INTERETS ET IMPOTS (EBIT)",A104="RESULTAT DE L'EXERCICE AVANT ELEMENTS
EXTRAORDINAIRES"),"","REDIMENSIONNE")</f>
        <v>REDIMENSIONNE</v>
      </c>
      <c r="J104" s="3" t="str">
        <f t="shared" si="4"/>
        <v/>
      </c>
      <c r="K104" s="3" t="str">
        <f t="shared" si="5"/>
        <v/>
      </c>
    </row>
    <row r="105" spans="7:11" ht="16.5" customHeight="1" x14ac:dyDescent="0.3">
      <c r="G105" s="3" t="str">
        <f t="shared" si="3"/>
        <v/>
      </c>
      <c r="H105" s="4" t="str">
        <f>IF(OR(F105=[1]Garde!$D$8,F105=[1]Garde!$D$9,A105="RESULTAT D'EXPLOITATION AVANT AMORTISSEMENTS ET INTERETS",A105="BENEFICE D'EXPLOITATION AVANT AMORTISSEMENTS, INTERETS ET IMPOTS (EBITDA)",A105="BENEFICE D'EXPLOITATION AVANT INTERETS ET IMPOTS (EBIT)",A105="RESULTAT DE L'EXERCICE AVANT ELEMENTS
EXTRAORDINAIRES"),"","REDIMENSIONNE")</f>
        <v>REDIMENSIONNE</v>
      </c>
      <c r="J105" s="3" t="str">
        <f t="shared" si="4"/>
        <v/>
      </c>
      <c r="K105" s="3" t="str">
        <f t="shared" si="5"/>
        <v/>
      </c>
    </row>
    <row r="106" spans="7:11" ht="16.5" customHeight="1" x14ac:dyDescent="0.3">
      <c r="G106" s="3" t="str">
        <f t="shared" si="3"/>
        <v/>
      </c>
      <c r="H106" s="4" t="str">
        <f>IF(OR(F106=[1]Garde!$D$8,F106=[1]Garde!$D$9,A106="RESULTAT D'EXPLOITATION AVANT AMORTISSEMENTS ET INTERETS",A106="BENEFICE D'EXPLOITATION AVANT AMORTISSEMENTS, INTERETS ET IMPOTS (EBITDA)",A106="BENEFICE D'EXPLOITATION AVANT INTERETS ET IMPOTS (EBIT)",A106="RESULTAT DE L'EXERCICE AVANT ELEMENTS
EXTRAORDINAIRES"),"","REDIMENSIONNE")</f>
        <v>REDIMENSIONNE</v>
      </c>
      <c r="J106" s="3" t="str">
        <f t="shared" si="4"/>
        <v/>
      </c>
      <c r="K106" s="3" t="str">
        <f t="shared" si="5"/>
        <v/>
      </c>
    </row>
    <row r="107" spans="7:11" ht="16.5" customHeight="1" x14ac:dyDescent="0.3">
      <c r="G107" s="3" t="str">
        <f t="shared" si="3"/>
        <v/>
      </c>
      <c r="H107" s="4" t="str">
        <f>IF(OR(F107=[1]Garde!$D$8,F107=[1]Garde!$D$9,A107="RESULTAT D'EXPLOITATION AVANT AMORTISSEMENTS ET INTERETS",A107="BENEFICE D'EXPLOITATION AVANT AMORTISSEMENTS, INTERETS ET IMPOTS (EBITDA)",A107="BENEFICE D'EXPLOITATION AVANT INTERETS ET IMPOTS (EBIT)",A107="RESULTAT DE L'EXERCICE AVANT ELEMENTS
EXTRAORDINAIRES"),"","REDIMENSIONNE")</f>
        <v>REDIMENSIONNE</v>
      </c>
      <c r="J107" s="3" t="str">
        <f t="shared" si="4"/>
        <v/>
      </c>
      <c r="K107" s="3" t="str">
        <f t="shared" si="5"/>
        <v/>
      </c>
    </row>
    <row r="108" spans="7:11" ht="16.5" customHeight="1" x14ac:dyDescent="0.3">
      <c r="G108" s="3" t="str">
        <f t="shared" si="3"/>
        <v/>
      </c>
      <c r="H108" s="4" t="str">
        <f>IF(OR(F108=[1]Garde!$D$8,F108=[1]Garde!$D$9,A108="RESULTAT D'EXPLOITATION AVANT AMORTISSEMENTS ET INTERETS",A108="BENEFICE D'EXPLOITATION AVANT AMORTISSEMENTS, INTERETS ET IMPOTS (EBITDA)",A108="BENEFICE D'EXPLOITATION AVANT INTERETS ET IMPOTS (EBIT)",A108="RESULTAT DE L'EXERCICE AVANT ELEMENTS
EXTRAORDINAIRES"),"","REDIMENSIONNE")</f>
        <v>REDIMENSIONNE</v>
      </c>
      <c r="J108" s="3" t="str">
        <f t="shared" si="4"/>
        <v/>
      </c>
      <c r="K108" s="3" t="str">
        <f t="shared" si="5"/>
        <v/>
      </c>
    </row>
    <row r="109" spans="7:11" ht="16.5" customHeight="1" x14ac:dyDescent="0.3">
      <c r="G109" s="3" t="str">
        <f t="shared" si="3"/>
        <v/>
      </c>
      <c r="H109" s="4" t="str">
        <f>IF(OR(F109=[1]Garde!$D$8,F109=[1]Garde!$D$9,A109="RESULTAT D'EXPLOITATION AVANT AMORTISSEMENTS ET INTERETS",A109="BENEFICE D'EXPLOITATION AVANT AMORTISSEMENTS, INTERETS ET IMPOTS (EBITDA)",A109="BENEFICE D'EXPLOITATION AVANT INTERETS ET IMPOTS (EBIT)",A109="RESULTAT DE L'EXERCICE AVANT ELEMENTS
EXTRAORDINAIRES"),"","REDIMENSIONNE")</f>
        <v>REDIMENSIONNE</v>
      </c>
      <c r="J109" s="3" t="str">
        <f t="shared" si="4"/>
        <v/>
      </c>
      <c r="K109" s="3" t="str">
        <f t="shared" si="5"/>
        <v/>
      </c>
    </row>
    <row r="110" spans="7:11" ht="16.5" customHeight="1" x14ac:dyDescent="0.3">
      <c r="G110" s="3" t="str">
        <f t="shared" si="3"/>
        <v/>
      </c>
      <c r="H110" s="4" t="str">
        <f>IF(OR(F110=[1]Garde!$D$8,F110=[1]Garde!$D$9,A110="RESULTAT D'EXPLOITATION AVANT AMORTISSEMENTS ET INTERETS",A110="BENEFICE D'EXPLOITATION AVANT AMORTISSEMENTS, INTERETS ET IMPOTS (EBITDA)",A110="BENEFICE D'EXPLOITATION AVANT INTERETS ET IMPOTS (EBIT)",A110="RESULTAT DE L'EXERCICE AVANT ELEMENTS
EXTRAORDINAIRES"),"","REDIMENSIONNE")</f>
        <v>REDIMENSIONNE</v>
      </c>
      <c r="J110" s="3" t="str">
        <f t="shared" si="4"/>
        <v/>
      </c>
      <c r="K110" s="3" t="str">
        <f t="shared" si="5"/>
        <v/>
      </c>
    </row>
    <row r="111" spans="7:11" ht="16.5" customHeight="1" x14ac:dyDescent="0.3">
      <c r="G111" s="3" t="str">
        <f t="shared" si="3"/>
        <v/>
      </c>
      <c r="H111" s="4" t="str">
        <f>IF(OR(F111=[1]Garde!$D$8,F111=[1]Garde!$D$9,A111="RESULTAT D'EXPLOITATION AVANT AMORTISSEMENTS ET INTERETS",A111="BENEFICE D'EXPLOITATION AVANT AMORTISSEMENTS, INTERETS ET IMPOTS (EBITDA)",A111="BENEFICE D'EXPLOITATION AVANT INTERETS ET IMPOTS (EBIT)",A111="RESULTAT DE L'EXERCICE AVANT ELEMENTS
EXTRAORDINAIRES"),"","REDIMENSIONNE")</f>
        <v>REDIMENSIONNE</v>
      </c>
      <c r="J111" s="3" t="str">
        <f t="shared" si="4"/>
        <v/>
      </c>
      <c r="K111" s="3" t="str">
        <f t="shared" si="5"/>
        <v/>
      </c>
    </row>
    <row r="112" spans="7:11" ht="16.5" customHeight="1" x14ac:dyDescent="0.3">
      <c r="G112" s="3" t="str">
        <f t="shared" si="3"/>
        <v/>
      </c>
      <c r="H112" s="4" t="str">
        <f>IF(OR(F112=[1]Garde!$D$8,F112=[1]Garde!$D$9,A112="RESULTAT D'EXPLOITATION AVANT AMORTISSEMENTS ET INTERETS",A112="BENEFICE D'EXPLOITATION AVANT AMORTISSEMENTS, INTERETS ET IMPOTS (EBITDA)",A112="BENEFICE D'EXPLOITATION AVANT INTERETS ET IMPOTS (EBIT)",A112="RESULTAT DE L'EXERCICE AVANT ELEMENTS
EXTRAORDINAIRES"),"","REDIMENSIONNE")</f>
        <v>REDIMENSIONNE</v>
      </c>
      <c r="J112" s="3" t="str">
        <f t="shared" si="4"/>
        <v/>
      </c>
      <c r="K112" s="3" t="str">
        <f t="shared" si="5"/>
        <v/>
      </c>
    </row>
    <row r="113" spans="7:11" ht="16.5" customHeight="1" x14ac:dyDescent="0.3">
      <c r="G113" s="3" t="str">
        <f t="shared" si="3"/>
        <v/>
      </c>
      <c r="H113" s="4" t="str">
        <f>IF(OR(F113=[1]Garde!$D$8,F113=[1]Garde!$D$9,A113="RESULTAT D'EXPLOITATION AVANT AMORTISSEMENTS ET INTERETS",A113="BENEFICE D'EXPLOITATION AVANT AMORTISSEMENTS, INTERETS ET IMPOTS (EBITDA)",A113="BENEFICE D'EXPLOITATION AVANT INTERETS ET IMPOTS (EBIT)",A113="RESULTAT DE L'EXERCICE AVANT ELEMENTS
EXTRAORDINAIRES"),"","REDIMENSIONNE")</f>
        <v>REDIMENSIONNE</v>
      </c>
      <c r="J113" s="3" t="str">
        <f t="shared" si="4"/>
        <v/>
      </c>
      <c r="K113" s="3" t="str">
        <f t="shared" si="5"/>
        <v/>
      </c>
    </row>
    <row r="114" spans="7:11" ht="16.5" customHeight="1" x14ac:dyDescent="0.3">
      <c r="G114" s="3" t="str">
        <f t="shared" si="3"/>
        <v/>
      </c>
      <c r="H114" s="4" t="str">
        <f>IF(OR(F114=[1]Garde!$D$8,F114=[1]Garde!$D$9,A114="RESULTAT D'EXPLOITATION AVANT AMORTISSEMENTS ET INTERETS",A114="BENEFICE D'EXPLOITATION AVANT AMORTISSEMENTS, INTERETS ET IMPOTS (EBITDA)",A114="BENEFICE D'EXPLOITATION AVANT INTERETS ET IMPOTS (EBIT)",A114="RESULTAT DE L'EXERCICE AVANT ELEMENTS
EXTRAORDINAIRES"),"","REDIMENSIONNE")</f>
        <v>REDIMENSIONNE</v>
      </c>
      <c r="J114" s="3" t="str">
        <f t="shared" si="4"/>
        <v/>
      </c>
      <c r="K114" s="3" t="str">
        <f t="shared" si="5"/>
        <v/>
      </c>
    </row>
    <row r="115" spans="7:11" ht="16.5" customHeight="1" x14ac:dyDescent="0.3">
      <c r="G115" s="3" t="str">
        <f t="shared" si="3"/>
        <v/>
      </c>
      <c r="H115" s="4" t="str">
        <f>IF(OR(F115=[1]Garde!$D$8,F115=[1]Garde!$D$9,A115="RESULTAT D'EXPLOITATION AVANT AMORTISSEMENTS ET INTERETS",A115="BENEFICE D'EXPLOITATION AVANT AMORTISSEMENTS, INTERETS ET IMPOTS (EBITDA)",A115="BENEFICE D'EXPLOITATION AVANT INTERETS ET IMPOTS (EBIT)",A115="RESULTAT DE L'EXERCICE AVANT ELEMENTS
EXTRAORDINAIRES"),"","REDIMENSIONNE")</f>
        <v>REDIMENSIONNE</v>
      </c>
      <c r="J115" s="3" t="str">
        <f t="shared" si="4"/>
        <v/>
      </c>
      <c r="K115" s="3" t="str">
        <f t="shared" si="5"/>
        <v/>
      </c>
    </row>
    <row r="116" spans="7:11" ht="16.5" customHeight="1" x14ac:dyDescent="0.3">
      <c r="G116" s="3" t="str">
        <f t="shared" si="3"/>
        <v/>
      </c>
      <c r="H116" s="4" t="str">
        <f>IF(OR(F116=[1]Garde!$D$8,F116=[1]Garde!$D$9,A116="RESULTAT D'EXPLOITATION AVANT AMORTISSEMENTS ET INTERETS",A116="BENEFICE D'EXPLOITATION AVANT AMORTISSEMENTS, INTERETS ET IMPOTS (EBITDA)",A116="BENEFICE D'EXPLOITATION AVANT INTERETS ET IMPOTS (EBIT)",A116="RESULTAT DE L'EXERCICE AVANT ELEMENTS
EXTRAORDINAIRES"),"","REDIMENSIONNE")</f>
        <v>REDIMENSIONNE</v>
      </c>
      <c r="J116" s="3" t="str">
        <f t="shared" si="4"/>
        <v/>
      </c>
      <c r="K116" s="3" t="str">
        <f t="shared" si="5"/>
        <v/>
      </c>
    </row>
    <row r="117" spans="7:11" ht="16.5" customHeight="1" x14ac:dyDescent="0.3">
      <c r="G117" s="3" t="str">
        <f t="shared" si="3"/>
        <v/>
      </c>
      <c r="H117" s="4" t="str">
        <f>IF(OR(F117=[1]Garde!$D$8,F117=[1]Garde!$D$9,A117="RESULTAT D'EXPLOITATION AVANT AMORTISSEMENTS ET INTERETS",A117="BENEFICE D'EXPLOITATION AVANT AMORTISSEMENTS, INTERETS ET IMPOTS (EBITDA)",A117="BENEFICE D'EXPLOITATION AVANT INTERETS ET IMPOTS (EBIT)",A117="RESULTAT DE L'EXERCICE AVANT ELEMENTS
EXTRAORDINAIRES"),"","REDIMENSIONNE")</f>
        <v>REDIMENSIONNE</v>
      </c>
      <c r="J117" s="3" t="str">
        <f t="shared" si="4"/>
        <v/>
      </c>
      <c r="K117" s="3" t="str">
        <f t="shared" si="5"/>
        <v/>
      </c>
    </row>
    <row r="118" spans="7:11" ht="16.5" customHeight="1" x14ac:dyDescent="0.3">
      <c r="G118" s="3" t="str">
        <f t="shared" si="3"/>
        <v/>
      </c>
      <c r="H118" s="4" t="str">
        <f>IF(OR(F118=[1]Garde!$D$8,F118=[1]Garde!$D$9,A118="RESULTAT D'EXPLOITATION AVANT AMORTISSEMENTS ET INTERETS",A118="BENEFICE D'EXPLOITATION AVANT AMORTISSEMENTS, INTERETS ET IMPOTS (EBITDA)",A118="BENEFICE D'EXPLOITATION AVANT INTERETS ET IMPOTS (EBIT)",A118="RESULTAT DE L'EXERCICE AVANT ELEMENTS
EXTRAORDINAIRES"),"","REDIMENSIONNE")</f>
        <v>REDIMENSIONNE</v>
      </c>
      <c r="J118" s="3" t="str">
        <f t="shared" si="4"/>
        <v/>
      </c>
      <c r="K118" s="3" t="str">
        <f t="shared" si="5"/>
        <v/>
      </c>
    </row>
    <row r="119" spans="7:11" ht="16.5" customHeight="1" x14ac:dyDescent="0.3">
      <c r="G119" s="3" t="str">
        <f t="shared" si="3"/>
        <v/>
      </c>
      <c r="H119" s="4" t="str">
        <f>IF(OR(F119=[1]Garde!$D$8,F119=[1]Garde!$D$9,A119="RESULTAT D'EXPLOITATION AVANT AMORTISSEMENTS ET INTERETS",A119="BENEFICE D'EXPLOITATION AVANT AMORTISSEMENTS, INTERETS ET IMPOTS (EBITDA)",A119="BENEFICE D'EXPLOITATION AVANT INTERETS ET IMPOTS (EBIT)",A119="RESULTAT DE L'EXERCICE AVANT ELEMENTS
EXTRAORDINAIRES"),"","REDIMENSIONNE")</f>
        <v>REDIMENSIONNE</v>
      </c>
      <c r="J119" s="3" t="str">
        <f t="shared" si="4"/>
        <v/>
      </c>
      <c r="K119" s="3" t="str">
        <f t="shared" si="5"/>
        <v/>
      </c>
    </row>
    <row r="120" spans="7:11" ht="16.5" customHeight="1" x14ac:dyDescent="0.3">
      <c r="G120" s="3" t="str">
        <f t="shared" si="3"/>
        <v/>
      </c>
      <c r="H120" s="4" t="str">
        <f>IF(OR(F120=[1]Garde!$D$8,F120=[1]Garde!$D$9,A120="RESULTAT D'EXPLOITATION AVANT AMORTISSEMENTS ET INTERETS",A120="BENEFICE D'EXPLOITATION AVANT AMORTISSEMENTS, INTERETS ET IMPOTS (EBITDA)",A120="BENEFICE D'EXPLOITATION AVANT INTERETS ET IMPOTS (EBIT)",A120="RESULTAT DE L'EXERCICE AVANT ELEMENTS
EXTRAORDINAIRES"),"","REDIMENSIONNE")</f>
        <v>REDIMENSIONNE</v>
      </c>
      <c r="J120" s="3" t="str">
        <f t="shared" si="4"/>
        <v/>
      </c>
      <c r="K120" s="3" t="str">
        <f t="shared" si="5"/>
        <v/>
      </c>
    </row>
    <row r="121" spans="7:11" ht="16.5" customHeight="1" x14ac:dyDescent="0.3">
      <c r="G121" s="3" t="str">
        <f t="shared" si="3"/>
        <v/>
      </c>
      <c r="H121" s="4" t="str">
        <f>IF(OR(F121=[1]Garde!$D$8,F121=[1]Garde!$D$9,A121="RESULTAT D'EXPLOITATION AVANT AMORTISSEMENTS ET INTERETS",A121="BENEFICE D'EXPLOITATION AVANT AMORTISSEMENTS, INTERETS ET IMPOTS (EBITDA)",A121="BENEFICE D'EXPLOITATION AVANT INTERETS ET IMPOTS (EBIT)",A121="RESULTAT DE L'EXERCICE AVANT ELEMENTS
EXTRAORDINAIRES"),"","REDIMENSIONNE")</f>
        <v>REDIMENSIONNE</v>
      </c>
      <c r="J121" s="3" t="str">
        <f t="shared" si="4"/>
        <v/>
      </c>
      <c r="K121" s="3" t="str">
        <f t="shared" si="5"/>
        <v/>
      </c>
    </row>
    <row r="122" spans="7:11" ht="16.5" customHeight="1" x14ac:dyDescent="0.3">
      <c r="G122" s="3" t="str">
        <f t="shared" si="3"/>
        <v/>
      </c>
      <c r="H122" s="4" t="str">
        <f>IF(OR(F122=[1]Garde!$D$8,F122=[1]Garde!$D$9,A122="RESULTAT D'EXPLOITATION AVANT AMORTISSEMENTS ET INTERETS",A122="BENEFICE D'EXPLOITATION AVANT AMORTISSEMENTS, INTERETS ET IMPOTS (EBITDA)",A122="BENEFICE D'EXPLOITATION AVANT INTERETS ET IMPOTS (EBIT)",A122="RESULTAT DE L'EXERCICE AVANT ELEMENTS
EXTRAORDINAIRES"),"","REDIMENSIONNE")</f>
        <v>REDIMENSIONNE</v>
      </c>
      <c r="J122" s="3" t="str">
        <f t="shared" si="4"/>
        <v/>
      </c>
      <c r="K122" s="3" t="str">
        <f t="shared" si="5"/>
        <v/>
      </c>
    </row>
    <row r="123" spans="7:11" ht="16.5" customHeight="1" x14ac:dyDescent="0.3">
      <c r="G123" s="3" t="str">
        <f t="shared" si="3"/>
        <v/>
      </c>
      <c r="H123" s="4" t="str">
        <f>IF(OR(F123=[1]Garde!$D$8,F123=[1]Garde!$D$9,A123="RESULTAT D'EXPLOITATION AVANT AMORTISSEMENTS ET INTERETS",A123="BENEFICE D'EXPLOITATION AVANT AMORTISSEMENTS, INTERETS ET IMPOTS (EBITDA)",A123="BENEFICE D'EXPLOITATION AVANT INTERETS ET IMPOTS (EBIT)",A123="RESULTAT DE L'EXERCICE AVANT ELEMENTS
EXTRAORDINAIRES"),"","REDIMENSIONNE")</f>
        <v>REDIMENSIONNE</v>
      </c>
      <c r="J123" s="3" t="str">
        <f t="shared" si="4"/>
        <v/>
      </c>
      <c r="K123" s="3" t="str">
        <f t="shared" si="5"/>
        <v/>
      </c>
    </row>
    <row r="124" spans="7:11" ht="16.5" customHeight="1" x14ac:dyDescent="0.3">
      <c r="G124" s="3" t="str">
        <f t="shared" si="3"/>
        <v/>
      </c>
      <c r="H124" s="4" t="str">
        <f>IF(OR(F124=[1]Garde!$D$8,F124=[1]Garde!$D$9,A124="RESULTAT D'EXPLOITATION AVANT AMORTISSEMENTS ET INTERETS",A124="BENEFICE D'EXPLOITATION AVANT AMORTISSEMENTS, INTERETS ET IMPOTS (EBITDA)",A124="BENEFICE D'EXPLOITATION AVANT INTERETS ET IMPOTS (EBIT)",A124="RESULTAT DE L'EXERCICE AVANT ELEMENTS
EXTRAORDINAIRES"),"","REDIMENSIONNE")</f>
        <v>REDIMENSIONNE</v>
      </c>
      <c r="J124" s="3" t="str">
        <f t="shared" si="4"/>
        <v/>
      </c>
      <c r="K124" s="3" t="str">
        <f t="shared" si="5"/>
        <v/>
      </c>
    </row>
    <row r="125" spans="7:11" ht="16.5" customHeight="1" x14ac:dyDescent="0.3">
      <c r="G125" s="3" t="str">
        <f t="shared" si="3"/>
        <v/>
      </c>
      <c r="H125" s="4" t="str">
        <f>IF(OR(F125=[1]Garde!$D$8,F125=[1]Garde!$D$9,A125="RESULTAT D'EXPLOITATION AVANT AMORTISSEMENTS ET INTERETS",A125="BENEFICE D'EXPLOITATION AVANT AMORTISSEMENTS, INTERETS ET IMPOTS (EBITDA)",A125="BENEFICE D'EXPLOITATION AVANT INTERETS ET IMPOTS (EBIT)",A125="RESULTAT DE L'EXERCICE AVANT ELEMENTS
EXTRAORDINAIRES"),"","REDIMENSIONNE")</f>
        <v>REDIMENSIONNE</v>
      </c>
      <c r="J125" s="3" t="str">
        <f t="shared" si="4"/>
        <v/>
      </c>
      <c r="K125" s="3" t="str">
        <f t="shared" si="5"/>
        <v/>
      </c>
    </row>
    <row r="126" spans="7:11" ht="16.5" customHeight="1" x14ac:dyDescent="0.3">
      <c r="G126" s="3" t="str">
        <f t="shared" si="3"/>
        <v/>
      </c>
      <c r="H126" s="4" t="str">
        <f>IF(OR(F126=[1]Garde!$D$8,F126=[1]Garde!$D$9,A126="RESULTAT D'EXPLOITATION AVANT AMORTISSEMENTS ET INTERETS",A126="BENEFICE D'EXPLOITATION AVANT AMORTISSEMENTS, INTERETS ET IMPOTS (EBITDA)",A126="BENEFICE D'EXPLOITATION AVANT INTERETS ET IMPOTS (EBIT)",A126="RESULTAT DE L'EXERCICE AVANT ELEMENTS
EXTRAORDINAIRES"),"","REDIMENSIONNE")</f>
        <v>REDIMENSIONNE</v>
      </c>
      <c r="J126" s="3" t="str">
        <f t="shared" si="4"/>
        <v/>
      </c>
      <c r="K126" s="3" t="str">
        <f t="shared" si="5"/>
        <v/>
      </c>
    </row>
    <row r="127" spans="7:11" ht="16.5" customHeight="1" x14ac:dyDescent="0.3">
      <c r="G127" s="3" t="str">
        <f t="shared" si="3"/>
        <v/>
      </c>
      <c r="H127" s="4" t="str">
        <f>IF(OR(F127=[1]Garde!$D$8,F127=[1]Garde!$D$9,A127="RESULTAT D'EXPLOITATION AVANT AMORTISSEMENTS ET INTERETS",A127="BENEFICE D'EXPLOITATION AVANT AMORTISSEMENTS, INTERETS ET IMPOTS (EBITDA)",A127="BENEFICE D'EXPLOITATION AVANT INTERETS ET IMPOTS (EBIT)",A127="RESULTAT DE L'EXERCICE AVANT ELEMENTS
EXTRAORDINAIRES"),"","REDIMENSIONNE")</f>
        <v>REDIMENSIONNE</v>
      </c>
      <c r="J127" s="3" t="str">
        <f t="shared" si="4"/>
        <v/>
      </c>
      <c r="K127" s="3" t="str">
        <f t="shared" si="5"/>
        <v/>
      </c>
    </row>
    <row r="128" spans="7:11" ht="16.5" customHeight="1" x14ac:dyDescent="0.3">
      <c r="G128" s="3" t="str">
        <f t="shared" si="3"/>
        <v/>
      </c>
      <c r="H128" s="4" t="str">
        <f>IF(OR(F128=[1]Garde!$D$8,F128=[1]Garde!$D$9,A128="RESULTAT D'EXPLOITATION AVANT AMORTISSEMENTS ET INTERETS",A128="BENEFICE D'EXPLOITATION AVANT AMORTISSEMENTS, INTERETS ET IMPOTS (EBITDA)",A128="BENEFICE D'EXPLOITATION AVANT INTERETS ET IMPOTS (EBIT)",A128="RESULTAT DE L'EXERCICE AVANT ELEMENTS
EXTRAORDINAIRES"),"","REDIMENSIONNE")</f>
        <v>REDIMENSIONNE</v>
      </c>
      <c r="J128" s="3" t="str">
        <f t="shared" si="4"/>
        <v/>
      </c>
      <c r="K128" s="3" t="str">
        <f t="shared" si="5"/>
        <v/>
      </c>
    </row>
    <row r="129" spans="7:11" ht="16.5" customHeight="1" x14ac:dyDescent="0.3">
      <c r="G129" s="3" t="str">
        <f t="shared" si="3"/>
        <v/>
      </c>
      <c r="H129" s="4" t="str">
        <f>IF(OR(F129=[1]Garde!$D$8,F129=[1]Garde!$D$9,A129="RESULTAT D'EXPLOITATION AVANT AMORTISSEMENTS ET INTERETS",A129="BENEFICE D'EXPLOITATION AVANT AMORTISSEMENTS, INTERETS ET IMPOTS (EBITDA)",A129="BENEFICE D'EXPLOITATION AVANT INTERETS ET IMPOTS (EBIT)",A129="RESULTAT DE L'EXERCICE AVANT ELEMENTS
EXTRAORDINAIRES"),"","REDIMENSIONNE")</f>
        <v>REDIMENSIONNE</v>
      </c>
      <c r="J129" s="3" t="str">
        <f t="shared" si="4"/>
        <v/>
      </c>
      <c r="K129" s="3" t="str">
        <f t="shared" si="5"/>
        <v/>
      </c>
    </row>
    <row r="130" spans="7:11" ht="16.5" customHeight="1" x14ac:dyDescent="0.3">
      <c r="G130" s="3" t="str">
        <f t="shared" si="3"/>
        <v/>
      </c>
      <c r="H130" s="4" t="str">
        <f>IF(OR(F130=[1]Garde!$D$8,F130=[1]Garde!$D$9,A130="RESULTAT D'EXPLOITATION AVANT AMORTISSEMENTS ET INTERETS",A130="BENEFICE D'EXPLOITATION AVANT AMORTISSEMENTS, INTERETS ET IMPOTS (EBITDA)",A130="BENEFICE D'EXPLOITATION AVANT INTERETS ET IMPOTS (EBIT)",A130="RESULTAT DE L'EXERCICE AVANT ELEMENTS
EXTRAORDINAIRES"),"","REDIMENSIONNE")</f>
        <v>REDIMENSIONNE</v>
      </c>
      <c r="J130" s="3" t="str">
        <f t="shared" si="4"/>
        <v/>
      </c>
      <c r="K130" s="3" t="str">
        <f t="shared" si="5"/>
        <v/>
      </c>
    </row>
    <row r="131" spans="7:11" x14ac:dyDescent="0.3">
      <c r="G131" s="3" t="str">
        <f t="shared" si="3"/>
        <v/>
      </c>
      <c r="H131" s="4" t="str">
        <f>IF(OR(F131=[1]Garde!$D$8,F131=[1]Garde!$D$9,A131="RESULTAT D'EXPLOITATION AVANT AMORTISSEMENTS ET INTERETS",A131="BENEFICE D'EXPLOITATION AVANT AMORTISSEMENTS, INTERETS ET IMPOTS (EBITDA)",A131="BENEFICE D'EXPLOITATION AVANT INTERETS ET IMPOTS (EBIT)",A131="RESULTAT DE L'EXERCICE AVANT ELEMENTS
EXTRAORDINAIRES"),"","REDIMENSIONNE")</f>
        <v>REDIMENSIONNE</v>
      </c>
      <c r="J131" s="3" t="str">
        <f t="shared" si="4"/>
        <v/>
      </c>
      <c r="K131" s="3" t="str">
        <f t="shared" si="5"/>
        <v/>
      </c>
    </row>
    <row r="132" spans="7:11" x14ac:dyDescent="0.3">
      <c r="G132" s="3" t="str">
        <f t="shared" ref="G132:G195" si="6">IFERROR(IF(AND(C132="",E132=""),"",IF(OR(AND(C132=0,E132=0),AND(A132="",C131&lt;&gt;"",C132=C131,E132=E131,C133="")),"LIGNE A MASQUER","")),"")</f>
        <v/>
      </c>
      <c r="H132" s="4" t="str">
        <f>IF(OR(F132=[1]Garde!$D$8,F132=[1]Garde!$D$9,A132="RESULTAT D'EXPLOITATION AVANT AMORTISSEMENTS ET INTERETS",A132="BENEFICE D'EXPLOITATION AVANT AMORTISSEMENTS, INTERETS ET IMPOTS (EBITDA)",A132="BENEFICE D'EXPLOITATION AVANT INTERETS ET IMPOTS (EBIT)",A132="RESULTAT DE L'EXERCICE AVANT ELEMENTS
EXTRAORDINAIRES"),"","REDIMENSIONNE")</f>
        <v>REDIMENSIONNE</v>
      </c>
      <c r="J132" s="3" t="str">
        <f t="shared" ref="J132:J195" si="7">IF(AND(A132="",B132=""),"",IF(OR(C132&lt;&gt;"",A132&lt;&gt;""),"","REMPLIR"))</f>
        <v/>
      </c>
      <c r="K132" s="3" t="str">
        <f t="shared" ref="K132:K195" si="8">IF(OR(AND(A132="",B132&lt;&gt;""),COUNTIF(A132,"*RéGULARISATION*")=1,COUNTIF(A132,"*Stock de marchandises*")=1),"ZERO","")</f>
        <v/>
      </c>
    </row>
    <row r="133" spans="7:11" x14ac:dyDescent="0.3">
      <c r="G133" s="3" t="str">
        <f t="shared" si="6"/>
        <v/>
      </c>
      <c r="H133" s="4" t="str">
        <f>IF(OR(F133=[1]Garde!$D$8,F133=[1]Garde!$D$9,A133="RESULTAT D'EXPLOITATION AVANT AMORTISSEMENTS ET INTERETS",A133="BENEFICE D'EXPLOITATION AVANT AMORTISSEMENTS, INTERETS ET IMPOTS (EBITDA)",A133="BENEFICE D'EXPLOITATION AVANT INTERETS ET IMPOTS (EBIT)",A133="RESULTAT DE L'EXERCICE AVANT ELEMENTS
EXTRAORDINAIRES"),"","REDIMENSIONNE")</f>
        <v>REDIMENSIONNE</v>
      </c>
      <c r="J133" s="3" t="str">
        <f t="shared" si="7"/>
        <v/>
      </c>
      <c r="K133" s="3" t="str">
        <f t="shared" si="8"/>
        <v/>
      </c>
    </row>
    <row r="134" spans="7:11" x14ac:dyDescent="0.3">
      <c r="G134" s="3" t="str">
        <f t="shared" si="6"/>
        <v/>
      </c>
      <c r="H134" s="4" t="str">
        <f>IF(OR(F134=[1]Garde!$D$8,F134=[1]Garde!$D$9,A134="RESULTAT D'EXPLOITATION AVANT AMORTISSEMENTS ET INTERETS",A134="BENEFICE D'EXPLOITATION AVANT AMORTISSEMENTS, INTERETS ET IMPOTS (EBITDA)",A134="BENEFICE D'EXPLOITATION AVANT INTERETS ET IMPOTS (EBIT)",A134="RESULTAT DE L'EXERCICE AVANT ELEMENTS
EXTRAORDINAIRES"),"","REDIMENSIONNE")</f>
        <v>REDIMENSIONNE</v>
      </c>
      <c r="J134" s="3" t="str">
        <f t="shared" si="7"/>
        <v/>
      </c>
      <c r="K134" s="3" t="str">
        <f t="shared" si="8"/>
        <v/>
      </c>
    </row>
    <row r="135" spans="7:11" x14ac:dyDescent="0.3">
      <c r="G135" s="3" t="str">
        <f t="shared" si="6"/>
        <v/>
      </c>
      <c r="H135" s="4" t="str">
        <f>IF(OR(F135=[1]Garde!$D$8,F135=[1]Garde!$D$9,A135="RESULTAT D'EXPLOITATION AVANT AMORTISSEMENTS ET INTERETS",A135="BENEFICE D'EXPLOITATION AVANT AMORTISSEMENTS, INTERETS ET IMPOTS (EBITDA)",A135="BENEFICE D'EXPLOITATION AVANT INTERETS ET IMPOTS (EBIT)",A135="RESULTAT DE L'EXERCICE AVANT ELEMENTS
EXTRAORDINAIRES"),"","REDIMENSIONNE")</f>
        <v>REDIMENSIONNE</v>
      </c>
      <c r="J135" s="3" t="str">
        <f t="shared" si="7"/>
        <v/>
      </c>
      <c r="K135" s="3" t="str">
        <f t="shared" si="8"/>
        <v/>
      </c>
    </row>
    <row r="136" spans="7:11" x14ac:dyDescent="0.3">
      <c r="G136" s="3" t="str">
        <f t="shared" si="6"/>
        <v/>
      </c>
      <c r="H136" s="4" t="str">
        <f>IF(OR(F136=[1]Garde!$D$8,F136=[1]Garde!$D$9,A136="RESULTAT D'EXPLOITATION AVANT AMORTISSEMENTS ET INTERETS",A136="BENEFICE D'EXPLOITATION AVANT AMORTISSEMENTS, INTERETS ET IMPOTS (EBITDA)",A136="BENEFICE D'EXPLOITATION AVANT INTERETS ET IMPOTS (EBIT)",A136="RESULTAT DE L'EXERCICE AVANT ELEMENTS
EXTRAORDINAIRES"),"","REDIMENSIONNE")</f>
        <v>REDIMENSIONNE</v>
      </c>
      <c r="J136" s="3" t="str">
        <f t="shared" si="7"/>
        <v/>
      </c>
      <c r="K136" s="3" t="str">
        <f t="shared" si="8"/>
        <v/>
      </c>
    </row>
    <row r="137" spans="7:11" x14ac:dyDescent="0.3">
      <c r="G137" s="3" t="str">
        <f t="shared" si="6"/>
        <v/>
      </c>
      <c r="H137" s="4" t="str">
        <f>IF(OR(F137=[1]Garde!$D$8,F137=[1]Garde!$D$9,A137="RESULTAT D'EXPLOITATION AVANT AMORTISSEMENTS ET INTERETS",A137="BENEFICE D'EXPLOITATION AVANT AMORTISSEMENTS, INTERETS ET IMPOTS (EBITDA)",A137="BENEFICE D'EXPLOITATION AVANT INTERETS ET IMPOTS (EBIT)",A137="RESULTAT DE L'EXERCICE AVANT ELEMENTS
EXTRAORDINAIRES"),"","REDIMENSIONNE")</f>
        <v>REDIMENSIONNE</v>
      </c>
      <c r="J137" s="3" t="str">
        <f t="shared" si="7"/>
        <v/>
      </c>
      <c r="K137" s="3" t="str">
        <f t="shared" si="8"/>
        <v/>
      </c>
    </row>
    <row r="138" spans="7:11" x14ac:dyDescent="0.3">
      <c r="G138" s="3" t="str">
        <f t="shared" si="6"/>
        <v/>
      </c>
      <c r="H138" s="4" t="str">
        <f>IF(OR(F138=[1]Garde!$D$8,F138=[1]Garde!$D$9,A138="RESULTAT D'EXPLOITATION AVANT AMORTISSEMENTS ET INTERETS",A138="BENEFICE D'EXPLOITATION AVANT AMORTISSEMENTS, INTERETS ET IMPOTS (EBITDA)",A138="BENEFICE D'EXPLOITATION AVANT INTERETS ET IMPOTS (EBIT)",A138="RESULTAT DE L'EXERCICE AVANT ELEMENTS
EXTRAORDINAIRES"),"","REDIMENSIONNE")</f>
        <v>REDIMENSIONNE</v>
      </c>
      <c r="J138" s="3" t="str">
        <f t="shared" si="7"/>
        <v/>
      </c>
      <c r="K138" s="3" t="str">
        <f t="shared" si="8"/>
        <v/>
      </c>
    </row>
    <row r="139" spans="7:11" x14ac:dyDescent="0.3">
      <c r="G139" s="3" t="str">
        <f t="shared" si="6"/>
        <v/>
      </c>
      <c r="H139" s="4" t="str">
        <f>IF(OR(F139=[1]Garde!$D$8,F139=[1]Garde!$D$9,A139="RESULTAT D'EXPLOITATION AVANT AMORTISSEMENTS ET INTERETS",A139="BENEFICE D'EXPLOITATION AVANT AMORTISSEMENTS, INTERETS ET IMPOTS (EBITDA)",A139="BENEFICE D'EXPLOITATION AVANT INTERETS ET IMPOTS (EBIT)",A139="RESULTAT DE L'EXERCICE AVANT ELEMENTS
EXTRAORDINAIRES"),"","REDIMENSIONNE")</f>
        <v>REDIMENSIONNE</v>
      </c>
      <c r="J139" s="3" t="str">
        <f t="shared" si="7"/>
        <v/>
      </c>
      <c r="K139" s="3" t="str">
        <f t="shared" si="8"/>
        <v/>
      </c>
    </row>
    <row r="140" spans="7:11" x14ac:dyDescent="0.3">
      <c r="G140" s="3" t="str">
        <f t="shared" si="6"/>
        <v/>
      </c>
      <c r="H140" s="4" t="str">
        <f>IF(OR(F140=[1]Garde!$D$8,F140=[1]Garde!$D$9,A140="RESULTAT D'EXPLOITATION AVANT AMORTISSEMENTS ET INTERETS",A140="BENEFICE D'EXPLOITATION AVANT AMORTISSEMENTS, INTERETS ET IMPOTS (EBITDA)",A140="BENEFICE D'EXPLOITATION AVANT INTERETS ET IMPOTS (EBIT)",A140="RESULTAT DE L'EXERCICE AVANT ELEMENTS
EXTRAORDINAIRES"),"","REDIMENSIONNE")</f>
        <v>REDIMENSIONNE</v>
      </c>
      <c r="J140" s="3" t="str">
        <f t="shared" si="7"/>
        <v/>
      </c>
      <c r="K140" s="3" t="str">
        <f t="shared" si="8"/>
        <v/>
      </c>
    </row>
    <row r="141" spans="7:11" x14ac:dyDescent="0.3">
      <c r="G141" s="3" t="str">
        <f t="shared" si="6"/>
        <v/>
      </c>
      <c r="H141" s="4" t="str">
        <f>IF(OR(F141=[1]Garde!$D$8,F141=[1]Garde!$D$9,A141="RESULTAT D'EXPLOITATION AVANT AMORTISSEMENTS ET INTERETS",A141="BENEFICE D'EXPLOITATION AVANT AMORTISSEMENTS, INTERETS ET IMPOTS (EBITDA)",A141="BENEFICE D'EXPLOITATION AVANT INTERETS ET IMPOTS (EBIT)",A141="RESULTAT DE L'EXERCICE AVANT ELEMENTS
EXTRAORDINAIRES"),"","REDIMENSIONNE")</f>
        <v>REDIMENSIONNE</v>
      </c>
      <c r="J141" s="3" t="str">
        <f t="shared" si="7"/>
        <v/>
      </c>
      <c r="K141" s="3" t="str">
        <f t="shared" si="8"/>
        <v/>
      </c>
    </row>
    <row r="142" spans="7:11" x14ac:dyDescent="0.3">
      <c r="G142" s="3" t="str">
        <f t="shared" si="6"/>
        <v/>
      </c>
      <c r="H142" s="4" t="str">
        <f>IF(OR(F142=[1]Garde!$D$8,F142=[1]Garde!$D$9,A142="RESULTAT D'EXPLOITATION AVANT AMORTISSEMENTS ET INTERETS",A142="BENEFICE D'EXPLOITATION AVANT AMORTISSEMENTS, INTERETS ET IMPOTS (EBITDA)",A142="BENEFICE D'EXPLOITATION AVANT INTERETS ET IMPOTS (EBIT)",A142="RESULTAT DE L'EXERCICE AVANT ELEMENTS
EXTRAORDINAIRES"),"","REDIMENSIONNE")</f>
        <v>REDIMENSIONNE</v>
      </c>
      <c r="J142" s="3" t="str">
        <f t="shared" si="7"/>
        <v/>
      </c>
      <c r="K142" s="3" t="str">
        <f t="shared" si="8"/>
        <v/>
      </c>
    </row>
    <row r="143" spans="7:11" x14ac:dyDescent="0.3">
      <c r="G143" s="3" t="str">
        <f t="shared" si="6"/>
        <v/>
      </c>
      <c r="H143" s="4" t="str">
        <f>IF(OR(F143=[1]Garde!$D$8,F143=[1]Garde!$D$9,A143="RESULTAT D'EXPLOITATION AVANT AMORTISSEMENTS ET INTERETS",A143="BENEFICE D'EXPLOITATION AVANT AMORTISSEMENTS, INTERETS ET IMPOTS (EBITDA)",A143="BENEFICE D'EXPLOITATION AVANT INTERETS ET IMPOTS (EBIT)",A143="RESULTAT DE L'EXERCICE AVANT ELEMENTS
EXTRAORDINAIRES"),"","REDIMENSIONNE")</f>
        <v>REDIMENSIONNE</v>
      </c>
      <c r="J143" s="3" t="str">
        <f t="shared" si="7"/>
        <v/>
      </c>
      <c r="K143" s="3" t="str">
        <f t="shared" si="8"/>
        <v/>
      </c>
    </row>
    <row r="144" spans="7:11" x14ac:dyDescent="0.3">
      <c r="G144" s="3" t="str">
        <f t="shared" si="6"/>
        <v/>
      </c>
      <c r="H144" s="4" t="str">
        <f>IF(OR(F144=[1]Garde!$D$8,F144=[1]Garde!$D$9,A144="RESULTAT D'EXPLOITATION AVANT AMORTISSEMENTS ET INTERETS",A144="BENEFICE D'EXPLOITATION AVANT AMORTISSEMENTS, INTERETS ET IMPOTS (EBITDA)",A144="BENEFICE D'EXPLOITATION AVANT INTERETS ET IMPOTS (EBIT)",A144="RESULTAT DE L'EXERCICE AVANT ELEMENTS
EXTRAORDINAIRES"),"","REDIMENSIONNE")</f>
        <v>REDIMENSIONNE</v>
      </c>
      <c r="J144" s="3" t="str">
        <f t="shared" si="7"/>
        <v/>
      </c>
      <c r="K144" s="3" t="str">
        <f t="shared" si="8"/>
        <v/>
      </c>
    </row>
    <row r="145" spans="7:11" x14ac:dyDescent="0.3">
      <c r="G145" s="3" t="str">
        <f t="shared" si="6"/>
        <v/>
      </c>
      <c r="H145" s="4" t="str">
        <f>IF(OR(F145=[1]Garde!$D$8,F145=[1]Garde!$D$9,A145="RESULTAT D'EXPLOITATION AVANT AMORTISSEMENTS ET INTERETS",A145="BENEFICE D'EXPLOITATION AVANT AMORTISSEMENTS, INTERETS ET IMPOTS (EBITDA)",A145="BENEFICE D'EXPLOITATION AVANT INTERETS ET IMPOTS (EBIT)",A145="RESULTAT DE L'EXERCICE AVANT ELEMENTS
EXTRAORDINAIRES"),"","REDIMENSIONNE")</f>
        <v>REDIMENSIONNE</v>
      </c>
      <c r="J145" s="3" t="str">
        <f t="shared" si="7"/>
        <v/>
      </c>
      <c r="K145" s="3" t="str">
        <f t="shared" si="8"/>
        <v/>
      </c>
    </row>
    <row r="146" spans="7:11" x14ac:dyDescent="0.3">
      <c r="G146" s="3" t="str">
        <f t="shared" si="6"/>
        <v/>
      </c>
      <c r="H146" s="4" t="str">
        <f>IF(OR(F146=[1]Garde!$D$8,F146=[1]Garde!$D$9,A146="RESULTAT D'EXPLOITATION AVANT AMORTISSEMENTS ET INTERETS",A146="BENEFICE D'EXPLOITATION AVANT AMORTISSEMENTS, INTERETS ET IMPOTS (EBITDA)",A146="BENEFICE D'EXPLOITATION AVANT INTERETS ET IMPOTS (EBIT)",A146="RESULTAT DE L'EXERCICE AVANT ELEMENTS
EXTRAORDINAIRES"),"","REDIMENSIONNE")</f>
        <v>REDIMENSIONNE</v>
      </c>
      <c r="J146" s="3" t="str">
        <f t="shared" si="7"/>
        <v/>
      </c>
      <c r="K146" s="3" t="str">
        <f t="shared" si="8"/>
        <v/>
      </c>
    </row>
    <row r="147" spans="7:11" x14ac:dyDescent="0.3">
      <c r="G147" s="3" t="str">
        <f t="shared" si="6"/>
        <v/>
      </c>
      <c r="H147" s="4" t="str">
        <f>IF(OR(F147=[1]Garde!$D$8,F147=[1]Garde!$D$9,A147="RESULTAT D'EXPLOITATION AVANT AMORTISSEMENTS ET INTERETS",A147="BENEFICE D'EXPLOITATION AVANT AMORTISSEMENTS, INTERETS ET IMPOTS (EBITDA)",A147="BENEFICE D'EXPLOITATION AVANT INTERETS ET IMPOTS (EBIT)",A147="RESULTAT DE L'EXERCICE AVANT ELEMENTS
EXTRAORDINAIRES"),"","REDIMENSIONNE")</f>
        <v>REDIMENSIONNE</v>
      </c>
      <c r="J147" s="3" t="str">
        <f t="shared" si="7"/>
        <v/>
      </c>
      <c r="K147" s="3" t="str">
        <f t="shared" si="8"/>
        <v/>
      </c>
    </row>
    <row r="148" spans="7:11" x14ac:dyDescent="0.3">
      <c r="G148" s="3" t="str">
        <f t="shared" si="6"/>
        <v/>
      </c>
      <c r="H148" s="4" t="str">
        <f>IF(OR(F148=[1]Garde!$D$8,F148=[1]Garde!$D$9,A148="RESULTAT D'EXPLOITATION AVANT AMORTISSEMENTS ET INTERETS",A148="BENEFICE D'EXPLOITATION AVANT AMORTISSEMENTS, INTERETS ET IMPOTS (EBITDA)",A148="BENEFICE D'EXPLOITATION AVANT INTERETS ET IMPOTS (EBIT)",A148="RESULTAT DE L'EXERCICE AVANT ELEMENTS
EXTRAORDINAIRES"),"","REDIMENSIONNE")</f>
        <v>REDIMENSIONNE</v>
      </c>
      <c r="J148" s="3" t="str">
        <f t="shared" si="7"/>
        <v/>
      </c>
      <c r="K148" s="3" t="str">
        <f t="shared" si="8"/>
        <v/>
      </c>
    </row>
    <row r="149" spans="7:11" x14ac:dyDescent="0.3">
      <c r="G149" s="3" t="str">
        <f t="shared" si="6"/>
        <v/>
      </c>
      <c r="H149" s="4" t="str">
        <f>IF(OR(F149=[1]Garde!$D$8,F149=[1]Garde!$D$9,A149="RESULTAT D'EXPLOITATION AVANT AMORTISSEMENTS ET INTERETS",A149="BENEFICE D'EXPLOITATION AVANT AMORTISSEMENTS, INTERETS ET IMPOTS (EBITDA)",A149="BENEFICE D'EXPLOITATION AVANT INTERETS ET IMPOTS (EBIT)",A149="RESULTAT DE L'EXERCICE AVANT ELEMENTS
EXTRAORDINAIRES"),"","REDIMENSIONNE")</f>
        <v>REDIMENSIONNE</v>
      </c>
      <c r="J149" s="3" t="str">
        <f t="shared" si="7"/>
        <v/>
      </c>
      <c r="K149" s="3" t="str">
        <f t="shared" si="8"/>
        <v/>
      </c>
    </row>
    <row r="150" spans="7:11" x14ac:dyDescent="0.3">
      <c r="G150" s="3" t="str">
        <f t="shared" si="6"/>
        <v/>
      </c>
      <c r="H150" s="4" t="str">
        <f>IF(OR(F150=[1]Garde!$D$8,F150=[1]Garde!$D$9,A150="RESULTAT D'EXPLOITATION AVANT AMORTISSEMENTS ET INTERETS",A150="BENEFICE D'EXPLOITATION AVANT AMORTISSEMENTS, INTERETS ET IMPOTS (EBITDA)",A150="BENEFICE D'EXPLOITATION AVANT INTERETS ET IMPOTS (EBIT)",A150="RESULTAT DE L'EXERCICE AVANT ELEMENTS
EXTRAORDINAIRES"),"","REDIMENSIONNE")</f>
        <v>REDIMENSIONNE</v>
      </c>
      <c r="J150" s="3" t="str">
        <f t="shared" si="7"/>
        <v/>
      </c>
      <c r="K150" s="3" t="str">
        <f t="shared" si="8"/>
        <v/>
      </c>
    </row>
    <row r="151" spans="7:11" x14ac:dyDescent="0.3">
      <c r="G151" s="3" t="str">
        <f t="shared" si="6"/>
        <v/>
      </c>
      <c r="H151" s="4" t="str">
        <f>IF(OR(F151=[1]Garde!$D$8,F151=[1]Garde!$D$9,A151="RESULTAT D'EXPLOITATION AVANT AMORTISSEMENTS ET INTERETS",A151="BENEFICE D'EXPLOITATION AVANT AMORTISSEMENTS, INTERETS ET IMPOTS (EBITDA)",A151="BENEFICE D'EXPLOITATION AVANT INTERETS ET IMPOTS (EBIT)",A151="RESULTAT DE L'EXERCICE AVANT ELEMENTS
EXTRAORDINAIRES"),"","REDIMENSIONNE")</f>
        <v>REDIMENSIONNE</v>
      </c>
      <c r="J151" s="3" t="str">
        <f t="shared" si="7"/>
        <v/>
      </c>
      <c r="K151" s="3" t="str">
        <f t="shared" si="8"/>
        <v/>
      </c>
    </row>
    <row r="152" spans="7:11" x14ac:dyDescent="0.3">
      <c r="G152" s="3" t="str">
        <f t="shared" si="6"/>
        <v/>
      </c>
      <c r="H152" s="4" t="str">
        <f>IF(OR(F152=[1]Garde!$D$8,F152=[1]Garde!$D$9,A152="RESULTAT D'EXPLOITATION AVANT AMORTISSEMENTS ET INTERETS",A152="BENEFICE D'EXPLOITATION AVANT AMORTISSEMENTS, INTERETS ET IMPOTS (EBITDA)",A152="BENEFICE D'EXPLOITATION AVANT INTERETS ET IMPOTS (EBIT)",A152="RESULTAT DE L'EXERCICE AVANT ELEMENTS
EXTRAORDINAIRES"),"","REDIMENSIONNE")</f>
        <v>REDIMENSIONNE</v>
      </c>
      <c r="J152" s="3" t="str">
        <f t="shared" si="7"/>
        <v/>
      </c>
      <c r="K152" s="3" t="str">
        <f t="shared" si="8"/>
        <v/>
      </c>
    </row>
    <row r="153" spans="7:11" x14ac:dyDescent="0.3">
      <c r="G153" s="3" t="str">
        <f t="shared" si="6"/>
        <v/>
      </c>
      <c r="H153" s="4" t="str">
        <f>IF(OR(F153=[1]Garde!$D$8,F153=[1]Garde!$D$9,A153="RESULTAT D'EXPLOITATION AVANT AMORTISSEMENTS ET INTERETS",A153="BENEFICE D'EXPLOITATION AVANT AMORTISSEMENTS, INTERETS ET IMPOTS (EBITDA)",A153="BENEFICE D'EXPLOITATION AVANT INTERETS ET IMPOTS (EBIT)",A153="RESULTAT DE L'EXERCICE AVANT ELEMENTS
EXTRAORDINAIRES"),"","REDIMENSIONNE")</f>
        <v>REDIMENSIONNE</v>
      </c>
      <c r="J153" s="3" t="str">
        <f t="shared" si="7"/>
        <v/>
      </c>
      <c r="K153" s="3" t="str">
        <f t="shared" si="8"/>
        <v/>
      </c>
    </row>
    <row r="154" spans="7:11" x14ac:dyDescent="0.3">
      <c r="G154" s="3" t="str">
        <f t="shared" si="6"/>
        <v/>
      </c>
      <c r="H154" s="4" t="str">
        <f>IF(OR(F154=[1]Garde!$D$8,F154=[1]Garde!$D$9,A154="RESULTAT D'EXPLOITATION AVANT AMORTISSEMENTS ET INTERETS",A154="BENEFICE D'EXPLOITATION AVANT AMORTISSEMENTS, INTERETS ET IMPOTS (EBITDA)",A154="BENEFICE D'EXPLOITATION AVANT INTERETS ET IMPOTS (EBIT)",A154="RESULTAT DE L'EXERCICE AVANT ELEMENTS
EXTRAORDINAIRES"),"","REDIMENSIONNE")</f>
        <v>REDIMENSIONNE</v>
      </c>
      <c r="J154" s="3" t="str">
        <f t="shared" si="7"/>
        <v/>
      </c>
      <c r="K154" s="3" t="str">
        <f t="shared" si="8"/>
        <v/>
      </c>
    </row>
    <row r="155" spans="7:11" x14ac:dyDescent="0.3">
      <c r="G155" s="3" t="str">
        <f t="shared" si="6"/>
        <v/>
      </c>
      <c r="H155" s="4" t="str">
        <f>IF(OR(F155=[1]Garde!$D$8,F155=[1]Garde!$D$9,A155="RESULTAT D'EXPLOITATION AVANT AMORTISSEMENTS ET INTERETS",A155="BENEFICE D'EXPLOITATION AVANT AMORTISSEMENTS, INTERETS ET IMPOTS (EBITDA)",A155="BENEFICE D'EXPLOITATION AVANT INTERETS ET IMPOTS (EBIT)",A155="RESULTAT DE L'EXERCICE AVANT ELEMENTS
EXTRAORDINAIRES"),"","REDIMENSIONNE")</f>
        <v>REDIMENSIONNE</v>
      </c>
      <c r="J155" s="3" t="str">
        <f t="shared" si="7"/>
        <v/>
      </c>
      <c r="K155" s="3" t="str">
        <f t="shared" si="8"/>
        <v/>
      </c>
    </row>
    <row r="156" spans="7:11" x14ac:dyDescent="0.3">
      <c r="G156" s="3" t="str">
        <f t="shared" si="6"/>
        <v/>
      </c>
      <c r="H156" s="4" t="str">
        <f>IF(OR(F156=[1]Garde!$D$8,F156=[1]Garde!$D$9,A156="RESULTAT D'EXPLOITATION AVANT AMORTISSEMENTS ET INTERETS",A156="BENEFICE D'EXPLOITATION AVANT AMORTISSEMENTS, INTERETS ET IMPOTS (EBITDA)",A156="BENEFICE D'EXPLOITATION AVANT INTERETS ET IMPOTS (EBIT)",A156="RESULTAT DE L'EXERCICE AVANT ELEMENTS
EXTRAORDINAIRES"),"","REDIMENSIONNE")</f>
        <v>REDIMENSIONNE</v>
      </c>
      <c r="J156" s="3" t="str">
        <f t="shared" si="7"/>
        <v/>
      </c>
      <c r="K156" s="3" t="str">
        <f t="shared" si="8"/>
        <v/>
      </c>
    </row>
    <row r="157" spans="7:11" x14ac:dyDescent="0.3">
      <c r="G157" s="3" t="str">
        <f t="shared" si="6"/>
        <v/>
      </c>
      <c r="H157" s="4" t="str">
        <f>IF(OR(F157=[1]Garde!$D$8,F157=[1]Garde!$D$9,A157="RESULTAT D'EXPLOITATION AVANT AMORTISSEMENTS ET INTERETS",A157="BENEFICE D'EXPLOITATION AVANT AMORTISSEMENTS, INTERETS ET IMPOTS (EBITDA)",A157="BENEFICE D'EXPLOITATION AVANT INTERETS ET IMPOTS (EBIT)",A157="RESULTAT DE L'EXERCICE AVANT ELEMENTS
EXTRAORDINAIRES"),"","REDIMENSIONNE")</f>
        <v>REDIMENSIONNE</v>
      </c>
      <c r="J157" s="3" t="str">
        <f t="shared" si="7"/>
        <v/>
      </c>
      <c r="K157" s="3" t="str">
        <f t="shared" si="8"/>
        <v/>
      </c>
    </row>
    <row r="158" spans="7:11" x14ac:dyDescent="0.3">
      <c r="G158" s="3" t="str">
        <f t="shared" si="6"/>
        <v/>
      </c>
      <c r="H158" s="4" t="str">
        <f>IF(OR(F158=[1]Garde!$D$8,F158=[1]Garde!$D$9,A158="RESULTAT D'EXPLOITATION AVANT AMORTISSEMENTS ET INTERETS",A158="BENEFICE D'EXPLOITATION AVANT AMORTISSEMENTS, INTERETS ET IMPOTS (EBITDA)",A158="BENEFICE D'EXPLOITATION AVANT INTERETS ET IMPOTS (EBIT)",A158="RESULTAT DE L'EXERCICE AVANT ELEMENTS
EXTRAORDINAIRES"),"","REDIMENSIONNE")</f>
        <v>REDIMENSIONNE</v>
      </c>
      <c r="J158" s="3" t="str">
        <f t="shared" si="7"/>
        <v/>
      </c>
      <c r="K158" s="3" t="str">
        <f t="shared" si="8"/>
        <v/>
      </c>
    </row>
    <row r="159" spans="7:11" x14ac:dyDescent="0.3">
      <c r="G159" s="3" t="str">
        <f t="shared" si="6"/>
        <v/>
      </c>
      <c r="H159" s="4" t="str">
        <f>IF(OR(F159=[1]Garde!$D$8,F159=[1]Garde!$D$9,A159="RESULTAT D'EXPLOITATION AVANT AMORTISSEMENTS ET INTERETS",A159="BENEFICE D'EXPLOITATION AVANT AMORTISSEMENTS, INTERETS ET IMPOTS (EBITDA)",A159="BENEFICE D'EXPLOITATION AVANT INTERETS ET IMPOTS (EBIT)",A159="RESULTAT DE L'EXERCICE AVANT ELEMENTS
EXTRAORDINAIRES"),"","REDIMENSIONNE")</f>
        <v>REDIMENSIONNE</v>
      </c>
      <c r="J159" s="3" t="str">
        <f t="shared" si="7"/>
        <v/>
      </c>
      <c r="K159" s="3" t="str">
        <f t="shared" si="8"/>
        <v/>
      </c>
    </row>
    <row r="160" spans="7:11" x14ac:dyDescent="0.3">
      <c r="G160" s="3" t="str">
        <f t="shared" si="6"/>
        <v/>
      </c>
      <c r="H160" s="4" t="str">
        <f>IF(OR(F160=[1]Garde!$D$8,F160=[1]Garde!$D$9,A160="RESULTAT D'EXPLOITATION AVANT AMORTISSEMENTS ET INTERETS",A160="BENEFICE D'EXPLOITATION AVANT AMORTISSEMENTS, INTERETS ET IMPOTS (EBITDA)",A160="BENEFICE D'EXPLOITATION AVANT INTERETS ET IMPOTS (EBIT)",A160="RESULTAT DE L'EXERCICE AVANT ELEMENTS
EXTRAORDINAIRES"),"","REDIMENSIONNE")</f>
        <v>REDIMENSIONNE</v>
      </c>
      <c r="J160" s="3" t="str">
        <f t="shared" si="7"/>
        <v/>
      </c>
      <c r="K160" s="3" t="str">
        <f t="shared" si="8"/>
        <v/>
      </c>
    </row>
    <row r="161" spans="7:11" x14ac:dyDescent="0.3">
      <c r="G161" s="3" t="str">
        <f t="shared" si="6"/>
        <v/>
      </c>
      <c r="H161" s="4" t="str">
        <f>IF(OR(F161=[1]Garde!$D$8,F161=[1]Garde!$D$9,A161="RESULTAT D'EXPLOITATION AVANT AMORTISSEMENTS ET INTERETS",A161="BENEFICE D'EXPLOITATION AVANT AMORTISSEMENTS, INTERETS ET IMPOTS (EBITDA)",A161="BENEFICE D'EXPLOITATION AVANT INTERETS ET IMPOTS (EBIT)",A161="RESULTAT DE L'EXERCICE AVANT ELEMENTS
EXTRAORDINAIRES"),"","REDIMENSIONNE")</f>
        <v>REDIMENSIONNE</v>
      </c>
      <c r="J161" s="3" t="str">
        <f t="shared" si="7"/>
        <v/>
      </c>
      <c r="K161" s="3" t="str">
        <f t="shared" si="8"/>
        <v/>
      </c>
    </row>
    <row r="162" spans="7:11" x14ac:dyDescent="0.3">
      <c r="G162" s="3" t="str">
        <f t="shared" si="6"/>
        <v/>
      </c>
      <c r="H162" s="4" t="str">
        <f>IF(OR(F162=[1]Garde!$D$8,F162=[1]Garde!$D$9,A162="RESULTAT D'EXPLOITATION AVANT AMORTISSEMENTS ET INTERETS",A162="BENEFICE D'EXPLOITATION AVANT AMORTISSEMENTS, INTERETS ET IMPOTS (EBITDA)",A162="BENEFICE D'EXPLOITATION AVANT INTERETS ET IMPOTS (EBIT)",A162="RESULTAT DE L'EXERCICE AVANT ELEMENTS
EXTRAORDINAIRES"),"","REDIMENSIONNE")</f>
        <v>REDIMENSIONNE</v>
      </c>
      <c r="J162" s="3" t="str">
        <f t="shared" si="7"/>
        <v/>
      </c>
      <c r="K162" s="3" t="str">
        <f t="shared" si="8"/>
        <v/>
      </c>
    </row>
    <row r="163" spans="7:11" x14ac:dyDescent="0.3">
      <c r="G163" s="3" t="str">
        <f t="shared" si="6"/>
        <v/>
      </c>
      <c r="H163" s="4" t="str">
        <f>IF(OR(F163=[1]Garde!$D$8,F163=[1]Garde!$D$9,A163="RESULTAT D'EXPLOITATION AVANT AMORTISSEMENTS ET INTERETS",A163="BENEFICE D'EXPLOITATION AVANT AMORTISSEMENTS, INTERETS ET IMPOTS (EBITDA)",A163="BENEFICE D'EXPLOITATION AVANT INTERETS ET IMPOTS (EBIT)",A163="RESULTAT DE L'EXERCICE AVANT ELEMENTS
EXTRAORDINAIRES"),"","REDIMENSIONNE")</f>
        <v>REDIMENSIONNE</v>
      </c>
      <c r="J163" s="3" t="str">
        <f t="shared" si="7"/>
        <v/>
      </c>
      <c r="K163" s="3" t="str">
        <f t="shared" si="8"/>
        <v/>
      </c>
    </row>
    <row r="164" spans="7:11" x14ac:dyDescent="0.3">
      <c r="G164" s="3" t="str">
        <f t="shared" si="6"/>
        <v/>
      </c>
      <c r="H164" s="4" t="str">
        <f>IF(OR(F164=[1]Garde!$D$8,F164=[1]Garde!$D$9,A164="RESULTAT D'EXPLOITATION AVANT AMORTISSEMENTS ET INTERETS",A164="BENEFICE D'EXPLOITATION AVANT AMORTISSEMENTS, INTERETS ET IMPOTS (EBITDA)",A164="BENEFICE D'EXPLOITATION AVANT INTERETS ET IMPOTS (EBIT)",A164="RESULTAT DE L'EXERCICE AVANT ELEMENTS
EXTRAORDINAIRES"),"","REDIMENSIONNE")</f>
        <v>REDIMENSIONNE</v>
      </c>
      <c r="J164" s="3" t="str">
        <f t="shared" si="7"/>
        <v/>
      </c>
      <c r="K164" s="3" t="str">
        <f t="shared" si="8"/>
        <v/>
      </c>
    </row>
    <row r="165" spans="7:11" x14ac:dyDescent="0.3">
      <c r="G165" s="3" t="str">
        <f t="shared" si="6"/>
        <v/>
      </c>
      <c r="H165" s="4" t="str">
        <f>IF(OR(F165=[1]Garde!$D$8,F165=[1]Garde!$D$9,A165="RESULTAT D'EXPLOITATION AVANT AMORTISSEMENTS ET INTERETS",A165="BENEFICE D'EXPLOITATION AVANT AMORTISSEMENTS, INTERETS ET IMPOTS (EBITDA)",A165="BENEFICE D'EXPLOITATION AVANT INTERETS ET IMPOTS (EBIT)",A165="RESULTAT DE L'EXERCICE AVANT ELEMENTS
EXTRAORDINAIRES"),"","REDIMENSIONNE")</f>
        <v>REDIMENSIONNE</v>
      </c>
      <c r="J165" s="3" t="str">
        <f t="shared" si="7"/>
        <v/>
      </c>
      <c r="K165" s="3" t="str">
        <f t="shared" si="8"/>
        <v/>
      </c>
    </row>
    <row r="166" spans="7:11" x14ac:dyDescent="0.3">
      <c r="G166" s="3" t="str">
        <f t="shared" si="6"/>
        <v/>
      </c>
      <c r="H166" s="4" t="str">
        <f>IF(OR(F166=[1]Garde!$D$8,F166=[1]Garde!$D$9,A166="RESULTAT D'EXPLOITATION AVANT AMORTISSEMENTS ET INTERETS",A166="BENEFICE D'EXPLOITATION AVANT AMORTISSEMENTS, INTERETS ET IMPOTS (EBITDA)",A166="BENEFICE D'EXPLOITATION AVANT INTERETS ET IMPOTS (EBIT)",A166="RESULTAT DE L'EXERCICE AVANT ELEMENTS
EXTRAORDINAIRES"),"","REDIMENSIONNE")</f>
        <v>REDIMENSIONNE</v>
      </c>
      <c r="J166" s="3" t="str">
        <f t="shared" si="7"/>
        <v/>
      </c>
      <c r="K166" s="3" t="str">
        <f t="shared" si="8"/>
        <v/>
      </c>
    </row>
    <row r="167" spans="7:11" x14ac:dyDescent="0.3">
      <c r="G167" s="3" t="str">
        <f t="shared" si="6"/>
        <v/>
      </c>
      <c r="H167" s="4" t="str">
        <f>IF(OR(F167=[1]Garde!$D$8,F167=[1]Garde!$D$9,A167="RESULTAT D'EXPLOITATION AVANT AMORTISSEMENTS ET INTERETS",A167="BENEFICE D'EXPLOITATION AVANT AMORTISSEMENTS, INTERETS ET IMPOTS (EBITDA)",A167="BENEFICE D'EXPLOITATION AVANT INTERETS ET IMPOTS (EBIT)",A167="RESULTAT DE L'EXERCICE AVANT ELEMENTS
EXTRAORDINAIRES"),"","REDIMENSIONNE")</f>
        <v>REDIMENSIONNE</v>
      </c>
      <c r="J167" s="3" t="str">
        <f t="shared" si="7"/>
        <v/>
      </c>
      <c r="K167" s="3" t="str">
        <f t="shared" si="8"/>
        <v/>
      </c>
    </row>
    <row r="168" spans="7:11" x14ac:dyDescent="0.3">
      <c r="G168" s="3" t="str">
        <f t="shared" si="6"/>
        <v/>
      </c>
      <c r="H168" s="4" t="str">
        <f>IF(OR(F168=[1]Garde!$D$8,F168=[1]Garde!$D$9,A168="RESULTAT D'EXPLOITATION AVANT AMORTISSEMENTS ET INTERETS",A168="BENEFICE D'EXPLOITATION AVANT AMORTISSEMENTS, INTERETS ET IMPOTS (EBITDA)",A168="BENEFICE D'EXPLOITATION AVANT INTERETS ET IMPOTS (EBIT)",A168="RESULTAT DE L'EXERCICE AVANT ELEMENTS
EXTRAORDINAIRES"),"","REDIMENSIONNE")</f>
        <v>REDIMENSIONNE</v>
      </c>
      <c r="J168" s="3" t="str">
        <f t="shared" si="7"/>
        <v/>
      </c>
      <c r="K168" s="3" t="str">
        <f t="shared" si="8"/>
        <v/>
      </c>
    </row>
    <row r="169" spans="7:11" x14ac:dyDescent="0.3">
      <c r="G169" s="3" t="str">
        <f t="shared" si="6"/>
        <v/>
      </c>
      <c r="H169" s="4" t="str">
        <f>IF(OR(F169=[1]Garde!$D$8,F169=[1]Garde!$D$9,A169="RESULTAT D'EXPLOITATION AVANT AMORTISSEMENTS ET INTERETS",A169="BENEFICE D'EXPLOITATION AVANT AMORTISSEMENTS, INTERETS ET IMPOTS (EBITDA)",A169="BENEFICE D'EXPLOITATION AVANT INTERETS ET IMPOTS (EBIT)",A169="RESULTAT DE L'EXERCICE AVANT ELEMENTS
EXTRAORDINAIRES"),"","REDIMENSIONNE")</f>
        <v>REDIMENSIONNE</v>
      </c>
      <c r="J169" s="3" t="str">
        <f t="shared" si="7"/>
        <v/>
      </c>
      <c r="K169" s="3" t="str">
        <f t="shared" si="8"/>
        <v/>
      </c>
    </row>
    <row r="170" spans="7:11" x14ac:dyDescent="0.3">
      <c r="G170" s="3" t="str">
        <f t="shared" si="6"/>
        <v/>
      </c>
      <c r="H170" s="4" t="str">
        <f>IF(OR(F170=[1]Garde!$D$8,F170=[1]Garde!$D$9,A170="RESULTAT D'EXPLOITATION AVANT AMORTISSEMENTS ET INTERETS",A170="BENEFICE D'EXPLOITATION AVANT AMORTISSEMENTS, INTERETS ET IMPOTS (EBITDA)",A170="BENEFICE D'EXPLOITATION AVANT INTERETS ET IMPOTS (EBIT)",A170="RESULTAT DE L'EXERCICE AVANT ELEMENTS
EXTRAORDINAIRES"),"","REDIMENSIONNE")</f>
        <v>REDIMENSIONNE</v>
      </c>
      <c r="J170" s="3" t="str">
        <f t="shared" si="7"/>
        <v/>
      </c>
      <c r="K170" s="3" t="str">
        <f t="shared" si="8"/>
        <v/>
      </c>
    </row>
    <row r="171" spans="7:11" x14ac:dyDescent="0.3">
      <c r="G171" s="3" t="str">
        <f t="shared" si="6"/>
        <v/>
      </c>
      <c r="H171" s="4" t="str">
        <f>IF(OR(F171=[1]Garde!$D$8,F171=[1]Garde!$D$9,A171="RESULTAT D'EXPLOITATION AVANT AMORTISSEMENTS ET INTERETS",A171="BENEFICE D'EXPLOITATION AVANT AMORTISSEMENTS, INTERETS ET IMPOTS (EBITDA)",A171="BENEFICE D'EXPLOITATION AVANT INTERETS ET IMPOTS (EBIT)",A171="RESULTAT DE L'EXERCICE AVANT ELEMENTS
EXTRAORDINAIRES"),"","REDIMENSIONNE")</f>
        <v>REDIMENSIONNE</v>
      </c>
      <c r="J171" s="3" t="str">
        <f t="shared" si="7"/>
        <v/>
      </c>
      <c r="K171" s="3" t="str">
        <f t="shared" si="8"/>
        <v/>
      </c>
    </row>
    <row r="172" spans="7:11" x14ac:dyDescent="0.3">
      <c r="G172" s="3" t="str">
        <f t="shared" si="6"/>
        <v/>
      </c>
      <c r="H172" s="4" t="str">
        <f>IF(OR(F172=[1]Garde!$D$8,F172=[1]Garde!$D$9,A172="RESULTAT D'EXPLOITATION AVANT AMORTISSEMENTS ET INTERETS",A172="BENEFICE D'EXPLOITATION AVANT AMORTISSEMENTS, INTERETS ET IMPOTS (EBITDA)",A172="BENEFICE D'EXPLOITATION AVANT INTERETS ET IMPOTS (EBIT)",A172="RESULTAT DE L'EXERCICE AVANT ELEMENTS
EXTRAORDINAIRES"),"","REDIMENSIONNE")</f>
        <v>REDIMENSIONNE</v>
      </c>
      <c r="J172" s="3" t="str">
        <f t="shared" si="7"/>
        <v/>
      </c>
      <c r="K172" s="3" t="str">
        <f t="shared" si="8"/>
        <v/>
      </c>
    </row>
    <row r="173" spans="7:11" x14ac:dyDescent="0.3">
      <c r="G173" s="3" t="str">
        <f t="shared" si="6"/>
        <v/>
      </c>
      <c r="H173" s="4" t="str">
        <f>IF(OR(F173=[1]Garde!$D$8,F173=[1]Garde!$D$9,A173="RESULTAT D'EXPLOITATION AVANT AMORTISSEMENTS ET INTERETS",A173="BENEFICE D'EXPLOITATION AVANT AMORTISSEMENTS, INTERETS ET IMPOTS (EBITDA)",A173="BENEFICE D'EXPLOITATION AVANT INTERETS ET IMPOTS (EBIT)",A173="RESULTAT DE L'EXERCICE AVANT ELEMENTS
EXTRAORDINAIRES"),"","REDIMENSIONNE")</f>
        <v>REDIMENSIONNE</v>
      </c>
      <c r="J173" s="3" t="str">
        <f t="shared" si="7"/>
        <v/>
      </c>
      <c r="K173" s="3" t="str">
        <f t="shared" si="8"/>
        <v/>
      </c>
    </row>
    <row r="174" spans="7:11" x14ac:dyDescent="0.3">
      <c r="G174" s="3" t="str">
        <f t="shared" si="6"/>
        <v/>
      </c>
      <c r="H174" s="4" t="str">
        <f>IF(OR(F174=[1]Garde!$D$8,F174=[1]Garde!$D$9,A174="RESULTAT D'EXPLOITATION AVANT AMORTISSEMENTS ET INTERETS",A174="BENEFICE D'EXPLOITATION AVANT AMORTISSEMENTS, INTERETS ET IMPOTS (EBITDA)",A174="BENEFICE D'EXPLOITATION AVANT INTERETS ET IMPOTS (EBIT)",A174="RESULTAT DE L'EXERCICE AVANT ELEMENTS
EXTRAORDINAIRES"),"","REDIMENSIONNE")</f>
        <v>REDIMENSIONNE</v>
      </c>
      <c r="J174" s="3" t="str">
        <f t="shared" si="7"/>
        <v/>
      </c>
      <c r="K174" s="3" t="str">
        <f t="shared" si="8"/>
        <v/>
      </c>
    </row>
    <row r="175" spans="7:11" x14ac:dyDescent="0.3">
      <c r="G175" s="3" t="str">
        <f t="shared" si="6"/>
        <v/>
      </c>
      <c r="H175" s="4" t="str">
        <f>IF(OR(F175=[1]Garde!$D$8,F175=[1]Garde!$D$9,A175="RESULTAT D'EXPLOITATION AVANT AMORTISSEMENTS ET INTERETS",A175="BENEFICE D'EXPLOITATION AVANT AMORTISSEMENTS, INTERETS ET IMPOTS (EBITDA)",A175="BENEFICE D'EXPLOITATION AVANT INTERETS ET IMPOTS (EBIT)",A175="RESULTAT DE L'EXERCICE AVANT ELEMENTS
EXTRAORDINAIRES"),"","REDIMENSIONNE")</f>
        <v>REDIMENSIONNE</v>
      </c>
      <c r="J175" s="3" t="str">
        <f t="shared" si="7"/>
        <v/>
      </c>
      <c r="K175" s="3" t="str">
        <f t="shared" si="8"/>
        <v/>
      </c>
    </row>
    <row r="176" spans="7:11" x14ac:dyDescent="0.3">
      <c r="G176" s="3" t="str">
        <f t="shared" si="6"/>
        <v/>
      </c>
      <c r="H176" s="4" t="str">
        <f>IF(OR(F176=[1]Garde!$D$8,F176=[1]Garde!$D$9,A176="RESULTAT D'EXPLOITATION AVANT AMORTISSEMENTS ET INTERETS",A176="BENEFICE D'EXPLOITATION AVANT AMORTISSEMENTS, INTERETS ET IMPOTS (EBITDA)",A176="BENEFICE D'EXPLOITATION AVANT INTERETS ET IMPOTS (EBIT)",A176="RESULTAT DE L'EXERCICE AVANT ELEMENTS
EXTRAORDINAIRES"),"","REDIMENSIONNE")</f>
        <v>REDIMENSIONNE</v>
      </c>
      <c r="J176" s="3" t="str">
        <f t="shared" si="7"/>
        <v/>
      </c>
      <c r="K176" s="3" t="str">
        <f t="shared" si="8"/>
        <v/>
      </c>
    </row>
    <row r="177" spans="7:11" x14ac:dyDescent="0.3">
      <c r="G177" s="3" t="str">
        <f t="shared" si="6"/>
        <v/>
      </c>
      <c r="H177" s="4" t="str">
        <f>IF(OR(F177=[1]Garde!$D$8,F177=[1]Garde!$D$9,A177="RESULTAT D'EXPLOITATION AVANT AMORTISSEMENTS ET INTERETS",A177="BENEFICE D'EXPLOITATION AVANT AMORTISSEMENTS, INTERETS ET IMPOTS (EBITDA)",A177="BENEFICE D'EXPLOITATION AVANT INTERETS ET IMPOTS (EBIT)",A177="RESULTAT DE L'EXERCICE AVANT ELEMENTS
EXTRAORDINAIRES"),"","REDIMENSIONNE")</f>
        <v>REDIMENSIONNE</v>
      </c>
      <c r="J177" s="3" t="str">
        <f t="shared" si="7"/>
        <v/>
      </c>
      <c r="K177" s="3" t="str">
        <f t="shared" si="8"/>
        <v/>
      </c>
    </row>
    <row r="178" spans="7:11" x14ac:dyDescent="0.3">
      <c r="G178" s="3" t="str">
        <f t="shared" si="6"/>
        <v/>
      </c>
      <c r="H178" s="4" t="str">
        <f>IF(OR(F178=[1]Garde!$D$8,F178=[1]Garde!$D$9,A178="RESULTAT D'EXPLOITATION AVANT AMORTISSEMENTS ET INTERETS",A178="BENEFICE D'EXPLOITATION AVANT AMORTISSEMENTS, INTERETS ET IMPOTS (EBITDA)",A178="BENEFICE D'EXPLOITATION AVANT INTERETS ET IMPOTS (EBIT)",A178="RESULTAT DE L'EXERCICE AVANT ELEMENTS
EXTRAORDINAIRES"),"","REDIMENSIONNE")</f>
        <v>REDIMENSIONNE</v>
      </c>
      <c r="J178" s="3" t="str">
        <f t="shared" si="7"/>
        <v/>
      </c>
      <c r="K178" s="3" t="str">
        <f t="shared" si="8"/>
        <v/>
      </c>
    </row>
    <row r="179" spans="7:11" x14ac:dyDescent="0.3">
      <c r="G179" s="3" t="str">
        <f t="shared" si="6"/>
        <v/>
      </c>
      <c r="H179" s="4" t="str">
        <f>IF(OR(F179=[1]Garde!$D$8,F179=[1]Garde!$D$9,A179="RESULTAT D'EXPLOITATION AVANT AMORTISSEMENTS ET INTERETS",A179="BENEFICE D'EXPLOITATION AVANT AMORTISSEMENTS, INTERETS ET IMPOTS (EBITDA)",A179="BENEFICE D'EXPLOITATION AVANT INTERETS ET IMPOTS (EBIT)",A179="RESULTAT DE L'EXERCICE AVANT ELEMENTS
EXTRAORDINAIRES"),"","REDIMENSIONNE")</f>
        <v>REDIMENSIONNE</v>
      </c>
      <c r="J179" s="3" t="str">
        <f t="shared" si="7"/>
        <v/>
      </c>
      <c r="K179" s="3" t="str">
        <f t="shared" si="8"/>
        <v/>
      </c>
    </row>
    <row r="180" spans="7:11" x14ac:dyDescent="0.3">
      <c r="G180" s="3" t="str">
        <f t="shared" si="6"/>
        <v/>
      </c>
      <c r="H180" s="4" t="str">
        <f>IF(OR(F180=[1]Garde!$D$8,F180=[1]Garde!$D$9,A180="RESULTAT D'EXPLOITATION AVANT AMORTISSEMENTS ET INTERETS",A180="BENEFICE D'EXPLOITATION AVANT AMORTISSEMENTS, INTERETS ET IMPOTS (EBITDA)",A180="BENEFICE D'EXPLOITATION AVANT INTERETS ET IMPOTS (EBIT)",A180="RESULTAT DE L'EXERCICE AVANT ELEMENTS
EXTRAORDINAIRES"),"","REDIMENSIONNE")</f>
        <v>REDIMENSIONNE</v>
      </c>
      <c r="J180" s="3" t="str">
        <f t="shared" si="7"/>
        <v/>
      </c>
      <c r="K180" s="3" t="str">
        <f t="shared" si="8"/>
        <v/>
      </c>
    </row>
    <row r="181" spans="7:11" x14ac:dyDescent="0.3">
      <c r="G181" s="3" t="str">
        <f t="shared" si="6"/>
        <v/>
      </c>
      <c r="H181" s="4" t="str">
        <f>IF(OR(F181=[1]Garde!$D$8,F181=[1]Garde!$D$9,A181="RESULTAT D'EXPLOITATION AVANT AMORTISSEMENTS ET INTERETS",A181="BENEFICE D'EXPLOITATION AVANT AMORTISSEMENTS, INTERETS ET IMPOTS (EBITDA)",A181="BENEFICE D'EXPLOITATION AVANT INTERETS ET IMPOTS (EBIT)",A181="RESULTAT DE L'EXERCICE AVANT ELEMENTS
EXTRAORDINAIRES"),"","REDIMENSIONNE")</f>
        <v>REDIMENSIONNE</v>
      </c>
      <c r="J181" s="3" t="str">
        <f t="shared" si="7"/>
        <v/>
      </c>
      <c r="K181" s="3" t="str">
        <f t="shared" si="8"/>
        <v/>
      </c>
    </row>
    <row r="182" spans="7:11" x14ac:dyDescent="0.3">
      <c r="G182" s="3" t="str">
        <f t="shared" si="6"/>
        <v/>
      </c>
      <c r="H182" s="4" t="str">
        <f>IF(OR(F182=[1]Garde!$D$8,F182=[1]Garde!$D$9,A182="RESULTAT D'EXPLOITATION AVANT AMORTISSEMENTS ET INTERETS",A182="BENEFICE D'EXPLOITATION AVANT AMORTISSEMENTS, INTERETS ET IMPOTS (EBITDA)",A182="BENEFICE D'EXPLOITATION AVANT INTERETS ET IMPOTS (EBIT)",A182="RESULTAT DE L'EXERCICE AVANT ELEMENTS
EXTRAORDINAIRES"),"","REDIMENSIONNE")</f>
        <v>REDIMENSIONNE</v>
      </c>
      <c r="J182" s="3" t="str">
        <f t="shared" si="7"/>
        <v/>
      </c>
      <c r="K182" s="3" t="str">
        <f t="shared" si="8"/>
        <v/>
      </c>
    </row>
    <row r="183" spans="7:11" x14ac:dyDescent="0.3">
      <c r="G183" s="3" t="str">
        <f t="shared" si="6"/>
        <v/>
      </c>
      <c r="H183" s="4" t="str">
        <f>IF(OR(F183=[1]Garde!$D$8,F183=[1]Garde!$D$9,A183="RESULTAT D'EXPLOITATION AVANT AMORTISSEMENTS ET INTERETS",A183="BENEFICE D'EXPLOITATION AVANT AMORTISSEMENTS, INTERETS ET IMPOTS (EBITDA)",A183="BENEFICE D'EXPLOITATION AVANT INTERETS ET IMPOTS (EBIT)",A183="RESULTAT DE L'EXERCICE AVANT ELEMENTS
EXTRAORDINAIRES"),"","REDIMENSIONNE")</f>
        <v>REDIMENSIONNE</v>
      </c>
      <c r="J183" s="3" t="str">
        <f t="shared" si="7"/>
        <v/>
      </c>
      <c r="K183" s="3" t="str">
        <f t="shared" si="8"/>
        <v/>
      </c>
    </row>
    <row r="184" spans="7:11" x14ac:dyDescent="0.3">
      <c r="G184" s="3" t="str">
        <f t="shared" si="6"/>
        <v/>
      </c>
      <c r="H184" s="4" t="str">
        <f>IF(OR(F184=[1]Garde!$D$8,F184=[1]Garde!$D$9,A184="RESULTAT D'EXPLOITATION AVANT AMORTISSEMENTS ET INTERETS",A184="BENEFICE D'EXPLOITATION AVANT AMORTISSEMENTS, INTERETS ET IMPOTS (EBITDA)",A184="BENEFICE D'EXPLOITATION AVANT INTERETS ET IMPOTS (EBIT)",A184="RESULTAT DE L'EXERCICE AVANT ELEMENTS
EXTRAORDINAIRES"),"","REDIMENSIONNE")</f>
        <v>REDIMENSIONNE</v>
      </c>
      <c r="J184" s="3" t="str">
        <f t="shared" si="7"/>
        <v/>
      </c>
      <c r="K184" s="3" t="str">
        <f t="shared" si="8"/>
        <v/>
      </c>
    </row>
    <row r="185" spans="7:11" x14ac:dyDescent="0.3">
      <c r="G185" s="3" t="str">
        <f t="shared" si="6"/>
        <v/>
      </c>
      <c r="H185" s="4" t="str">
        <f>IF(OR(F185=[1]Garde!$D$8,F185=[1]Garde!$D$9,A185="RESULTAT D'EXPLOITATION AVANT AMORTISSEMENTS ET INTERETS",A185="BENEFICE D'EXPLOITATION AVANT AMORTISSEMENTS, INTERETS ET IMPOTS (EBITDA)",A185="BENEFICE D'EXPLOITATION AVANT INTERETS ET IMPOTS (EBIT)",A185="RESULTAT DE L'EXERCICE AVANT ELEMENTS
EXTRAORDINAIRES"),"","REDIMENSIONNE")</f>
        <v>REDIMENSIONNE</v>
      </c>
      <c r="J185" s="3" t="str">
        <f t="shared" si="7"/>
        <v/>
      </c>
      <c r="K185" s="3" t="str">
        <f t="shared" si="8"/>
        <v/>
      </c>
    </row>
    <row r="186" spans="7:11" x14ac:dyDescent="0.3">
      <c r="G186" s="3" t="str">
        <f t="shared" si="6"/>
        <v/>
      </c>
      <c r="H186" s="4" t="str">
        <f>IF(OR(F186=[1]Garde!$D$8,F186=[1]Garde!$D$9,A186="RESULTAT D'EXPLOITATION AVANT AMORTISSEMENTS ET INTERETS",A186="BENEFICE D'EXPLOITATION AVANT AMORTISSEMENTS, INTERETS ET IMPOTS (EBITDA)",A186="BENEFICE D'EXPLOITATION AVANT INTERETS ET IMPOTS (EBIT)",A186="RESULTAT DE L'EXERCICE AVANT ELEMENTS
EXTRAORDINAIRES"),"","REDIMENSIONNE")</f>
        <v>REDIMENSIONNE</v>
      </c>
      <c r="J186" s="3" t="str">
        <f t="shared" si="7"/>
        <v/>
      </c>
      <c r="K186" s="3" t="str">
        <f t="shared" si="8"/>
        <v/>
      </c>
    </row>
    <row r="187" spans="7:11" x14ac:dyDescent="0.3">
      <c r="G187" s="3" t="str">
        <f t="shared" si="6"/>
        <v/>
      </c>
      <c r="H187" s="4" t="str">
        <f>IF(OR(F187=[1]Garde!$D$8,F187=[1]Garde!$D$9,A187="RESULTAT D'EXPLOITATION AVANT AMORTISSEMENTS ET INTERETS",A187="BENEFICE D'EXPLOITATION AVANT AMORTISSEMENTS, INTERETS ET IMPOTS (EBITDA)",A187="BENEFICE D'EXPLOITATION AVANT INTERETS ET IMPOTS (EBIT)",A187="RESULTAT DE L'EXERCICE AVANT ELEMENTS
EXTRAORDINAIRES"),"","REDIMENSIONNE")</f>
        <v>REDIMENSIONNE</v>
      </c>
      <c r="J187" s="3" t="str">
        <f t="shared" si="7"/>
        <v/>
      </c>
      <c r="K187" s="3" t="str">
        <f t="shared" si="8"/>
        <v/>
      </c>
    </row>
    <row r="188" spans="7:11" x14ac:dyDescent="0.3">
      <c r="G188" s="3" t="str">
        <f t="shared" si="6"/>
        <v/>
      </c>
      <c r="H188" s="4" t="str">
        <f>IF(OR(F188=[1]Garde!$D$8,F188=[1]Garde!$D$9,A188="RESULTAT D'EXPLOITATION AVANT AMORTISSEMENTS ET INTERETS",A188="BENEFICE D'EXPLOITATION AVANT AMORTISSEMENTS, INTERETS ET IMPOTS (EBITDA)",A188="BENEFICE D'EXPLOITATION AVANT INTERETS ET IMPOTS (EBIT)",A188="RESULTAT DE L'EXERCICE AVANT ELEMENTS
EXTRAORDINAIRES"),"","REDIMENSIONNE")</f>
        <v>REDIMENSIONNE</v>
      </c>
      <c r="J188" s="3" t="str">
        <f t="shared" si="7"/>
        <v/>
      </c>
      <c r="K188" s="3" t="str">
        <f t="shared" si="8"/>
        <v/>
      </c>
    </row>
    <row r="189" spans="7:11" x14ac:dyDescent="0.3">
      <c r="G189" s="3" t="str">
        <f t="shared" si="6"/>
        <v/>
      </c>
      <c r="H189" s="4" t="str">
        <f>IF(OR(F189=[1]Garde!$D$8,F189=[1]Garde!$D$9,A189="RESULTAT D'EXPLOITATION AVANT AMORTISSEMENTS ET INTERETS",A189="BENEFICE D'EXPLOITATION AVANT AMORTISSEMENTS, INTERETS ET IMPOTS (EBITDA)",A189="BENEFICE D'EXPLOITATION AVANT INTERETS ET IMPOTS (EBIT)",A189="RESULTAT DE L'EXERCICE AVANT ELEMENTS
EXTRAORDINAIRES"),"","REDIMENSIONNE")</f>
        <v>REDIMENSIONNE</v>
      </c>
      <c r="J189" s="3" t="str">
        <f t="shared" si="7"/>
        <v/>
      </c>
      <c r="K189" s="3" t="str">
        <f t="shared" si="8"/>
        <v/>
      </c>
    </row>
    <row r="190" spans="7:11" x14ac:dyDescent="0.3">
      <c r="G190" s="3" t="str">
        <f t="shared" si="6"/>
        <v/>
      </c>
      <c r="H190" s="4" t="str">
        <f>IF(OR(F190=[1]Garde!$D$8,F190=[1]Garde!$D$9,A190="RESULTAT D'EXPLOITATION AVANT AMORTISSEMENTS ET INTERETS",A190="BENEFICE D'EXPLOITATION AVANT AMORTISSEMENTS, INTERETS ET IMPOTS (EBITDA)",A190="BENEFICE D'EXPLOITATION AVANT INTERETS ET IMPOTS (EBIT)",A190="RESULTAT DE L'EXERCICE AVANT ELEMENTS
EXTRAORDINAIRES"),"","REDIMENSIONNE")</f>
        <v>REDIMENSIONNE</v>
      </c>
      <c r="J190" s="3" t="str">
        <f t="shared" si="7"/>
        <v/>
      </c>
      <c r="K190" s="3" t="str">
        <f t="shared" si="8"/>
        <v/>
      </c>
    </row>
    <row r="191" spans="7:11" x14ac:dyDescent="0.3">
      <c r="G191" s="3" t="str">
        <f t="shared" si="6"/>
        <v/>
      </c>
      <c r="H191" s="4" t="str">
        <f>IF(OR(F191=[1]Garde!$D$8,F191=[1]Garde!$D$9,A191="RESULTAT D'EXPLOITATION AVANT AMORTISSEMENTS ET INTERETS",A191="BENEFICE D'EXPLOITATION AVANT AMORTISSEMENTS, INTERETS ET IMPOTS (EBITDA)",A191="BENEFICE D'EXPLOITATION AVANT INTERETS ET IMPOTS (EBIT)",A191="RESULTAT DE L'EXERCICE AVANT ELEMENTS
EXTRAORDINAIRES"),"","REDIMENSIONNE")</f>
        <v>REDIMENSIONNE</v>
      </c>
      <c r="J191" s="3" t="str">
        <f t="shared" si="7"/>
        <v/>
      </c>
      <c r="K191" s="3" t="str">
        <f t="shared" si="8"/>
        <v/>
      </c>
    </row>
    <row r="192" spans="7:11" x14ac:dyDescent="0.3">
      <c r="G192" s="3" t="str">
        <f t="shared" si="6"/>
        <v/>
      </c>
      <c r="H192" s="4" t="str">
        <f>IF(OR(F192=[1]Garde!$D$8,F192=[1]Garde!$D$9,A192="RESULTAT D'EXPLOITATION AVANT AMORTISSEMENTS ET INTERETS",A192="BENEFICE D'EXPLOITATION AVANT AMORTISSEMENTS, INTERETS ET IMPOTS (EBITDA)",A192="BENEFICE D'EXPLOITATION AVANT INTERETS ET IMPOTS (EBIT)",A192="RESULTAT DE L'EXERCICE AVANT ELEMENTS
EXTRAORDINAIRES"),"","REDIMENSIONNE")</f>
        <v>REDIMENSIONNE</v>
      </c>
      <c r="J192" s="3" t="str">
        <f t="shared" si="7"/>
        <v/>
      </c>
      <c r="K192" s="3" t="str">
        <f t="shared" si="8"/>
        <v/>
      </c>
    </row>
    <row r="193" spans="7:11" x14ac:dyDescent="0.3">
      <c r="G193" s="3" t="str">
        <f t="shared" si="6"/>
        <v/>
      </c>
      <c r="H193" s="4" t="str">
        <f>IF(OR(F193=[1]Garde!$D$8,F193=[1]Garde!$D$9,A193="RESULTAT D'EXPLOITATION AVANT AMORTISSEMENTS ET INTERETS",A193="BENEFICE D'EXPLOITATION AVANT AMORTISSEMENTS, INTERETS ET IMPOTS (EBITDA)",A193="BENEFICE D'EXPLOITATION AVANT INTERETS ET IMPOTS (EBIT)",A193="RESULTAT DE L'EXERCICE AVANT ELEMENTS
EXTRAORDINAIRES"),"","REDIMENSIONNE")</f>
        <v>REDIMENSIONNE</v>
      </c>
      <c r="J193" s="3" t="str">
        <f t="shared" si="7"/>
        <v/>
      </c>
      <c r="K193" s="3" t="str">
        <f t="shared" si="8"/>
        <v/>
      </c>
    </row>
    <row r="194" spans="7:11" x14ac:dyDescent="0.3">
      <c r="G194" s="3" t="str">
        <f t="shared" si="6"/>
        <v/>
      </c>
      <c r="H194" s="4" t="str">
        <f>IF(OR(F194=[1]Garde!$D$8,F194=[1]Garde!$D$9,A194="RESULTAT D'EXPLOITATION AVANT AMORTISSEMENTS ET INTERETS",A194="BENEFICE D'EXPLOITATION AVANT AMORTISSEMENTS, INTERETS ET IMPOTS (EBITDA)",A194="BENEFICE D'EXPLOITATION AVANT INTERETS ET IMPOTS (EBIT)",A194="RESULTAT DE L'EXERCICE AVANT ELEMENTS
EXTRAORDINAIRES"),"","REDIMENSIONNE")</f>
        <v>REDIMENSIONNE</v>
      </c>
      <c r="J194" s="3" t="str">
        <f t="shared" si="7"/>
        <v/>
      </c>
      <c r="K194" s="3" t="str">
        <f t="shared" si="8"/>
        <v/>
      </c>
    </row>
    <row r="195" spans="7:11" x14ac:dyDescent="0.3">
      <c r="G195" s="3" t="str">
        <f t="shared" si="6"/>
        <v/>
      </c>
      <c r="H195" s="4" t="str">
        <f>IF(OR(F195=[1]Garde!$D$8,F195=[1]Garde!$D$9,A195="RESULTAT D'EXPLOITATION AVANT AMORTISSEMENTS ET INTERETS",A195="BENEFICE D'EXPLOITATION AVANT AMORTISSEMENTS, INTERETS ET IMPOTS (EBITDA)",A195="BENEFICE D'EXPLOITATION AVANT INTERETS ET IMPOTS (EBIT)",A195="RESULTAT DE L'EXERCICE AVANT ELEMENTS
EXTRAORDINAIRES"),"","REDIMENSIONNE")</f>
        <v>REDIMENSIONNE</v>
      </c>
      <c r="J195" s="3" t="str">
        <f t="shared" si="7"/>
        <v/>
      </c>
      <c r="K195" s="3" t="str">
        <f t="shared" si="8"/>
        <v/>
      </c>
    </row>
    <row r="196" spans="7:11" x14ac:dyDescent="0.3">
      <c r="G196" s="3" t="str">
        <f t="shared" ref="G196:G200" si="9">IFERROR(IF(AND(C196="",E196=""),"",IF(OR(AND(C196=0,E196=0),AND(A196="",C195&lt;&gt;"",C196=C195,E196=E195,C197="")),"LIGNE A MASQUER","")),"")</f>
        <v/>
      </c>
      <c r="H196" s="4" t="str">
        <f>IF(OR(F196=[1]Garde!$D$8,F196=[1]Garde!$D$9,A196="RESULTAT D'EXPLOITATION AVANT AMORTISSEMENTS ET INTERETS",A196="BENEFICE D'EXPLOITATION AVANT AMORTISSEMENTS, INTERETS ET IMPOTS (EBITDA)",A196="BENEFICE D'EXPLOITATION AVANT INTERETS ET IMPOTS (EBIT)",A196="RESULTAT DE L'EXERCICE AVANT ELEMENTS
EXTRAORDINAIRES"),"","REDIMENSIONNE")</f>
        <v>REDIMENSIONNE</v>
      </c>
      <c r="J196" s="3" t="str">
        <f t="shared" ref="J196:J200" si="10">IF(AND(A196="",B196=""),"",IF(OR(C196&lt;&gt;"",A196&lt;&gt;""),"","REMPLIR"))</f>
        <v/>
      </c>
      <c r="K196" s="3" t="str">
        <f t="shared" ref="K196:K200" si="11">IF(OR(AND(A196="",B196&lt;&gt;""),COUNTIF(A196,"*RéGULARISATION*")=1,COUNTIF(A196,"*Stock de marchandises*")=1),"ZERO","")</f>
        <v/>
      </c>
    </row>
    <row r="197" spans="7:11" x14ac:dyDescent="0.3">
      <c r="G197" s="3" t="str">
        <f t="shared" si="9"/>
        <v/>
      </c>
      <c r="H197" s="4" t="str">
        <f>IF(OR(F197=[1]Garde!$D$8,F197=[1]Garde!$D$9,A197="RESULTAT D'EXPLOITATION AVANT AMORTISSEMENTS ET INTERETS",A197="BENEFICE D'EXPLOITATION AVANT AMORTISSEMENTS, INTERETS ET IMPOTS (EBITDA)",A197="BENEFICE D'EXPLOITATION AVANT INTERETS ET IMPOTS (EBIT)",A197="RESULTAT DE L'EXERCICE AVANT ELEMENTS
EXTRAORDINAIRES"),"","REDIMENSIONNE")</f>
        <v>REDIMENSIONNE</v>
      </c>
      <c r="J197" s="3" t="str">
        <f t="shared" si="10"/>
        <v/>
      </c>
      <c r="K197" s="3" t="str">
        <f t="shared" si="11"/>
        <v/>
      </c>
    </row>
    <row r="198" spans="7:11" x14ac:dyDescent="0.3">
      <c r="G198" s="3" t="str">
        <f t="shared" si="9"/>
        <v/>
      </c>
      <c r="H198" s="4" t="str">
        <f>IF(OR(F198=[1]Garde!$D$8,F198=[1]Garde!$D$9,A198="RESULTAT D'EXPLOITATION AVANT AMORTISSEMENTS ET INTERETS",A198="BENEFICE D'EXPLOITATION AVANT AMORTISSEMENTS, INTERETS ET IMPOTS (EBITDA)",A198="BENEFICE D'EXPLOITATION AVANT INTERETS ET IMPOTS (EBIT)",A198="RESULTAT DE L'EXERCICE AVANT ELEMENTS
EXTRAORDINAIRES"),"","REDIMENSIONNE")</f>
        <v>REDIMENSIONNE</v>
      </c>
      <c r="J198" s="3" t="str">
        <f t="shared" si="10"/>
        <v/>
      </c>
      <c r="K198" s="3" t="str">
        <f t="shared" si="11"/>
        <v/>
      </c>
    </row>
    <row r="199" spans="7:11" x14ac:dyDescent="0.3">
      <c r="G199" s="3" t="str">
        <f t="shared" si="9"/>
        <v/>
      </c>
      <c r="H199" s="4" t="str">
        <f>IF(OR(F199=[1]Garde!$D$8,F199=[1]Garde!$D$9,A199="RESULTAT D'EXPLOITATION AVANT AMORTISSEMENTS ET INTERETS",A199="BENEFICE D'EXPLOITATION AVANT AMORTISSEMENTS, INTERETS ET IMPOTS (EBITDA)",A199="BENEFICE D'EXPLOITATION AVANT INTERETS ET IMPOTS (EBIT)",A199="RESULTAT DE L'EXERCICE AVANT ELEMENTS
EXTRAORDINAIRES"),"","REDIMENSIONNE")</f>
        <v>REDIMENSIONNE</v>
      </c>
      <c r="J199" s="3" t="str">
        <f t="shared" si="10"/>
        <v/>
      </c>
      <c r="K199" s="3" t="str">
        <f t="shared" si="11"/>
        <v/>
      </c>
    </row>
    <row r="200" spans="7:11" x14ac:dyDescent="0.3">
      <c r="G200" s="3" t="str">
        <f t="shared" si="9"/>
        <v/>
      </c>
      <c r="H200" s="4" t="str">
        <f>IF(OR(F200=[1]Garde!$D$8,F200=[1]Garde!$D$9,A200="RESULTAT D'EXPLOITATION AVANT AMORTISSEMENTS ET INTERETS",A200="BENEFICE D'EXPLOITATION AVANT AMORTISSEMENTS, INTERETS ET IMPOTS (EBITDA)",A200="BENEFICE D'EXPLOITATION AVANT INTERETS ET IMPOTS (EBIT)",A200="RESULTAT DE L'EXERCICE AVANT ELEMENTS
EXTRAORDINAIRES"),"","REDIMENSIONNE")</f>
        <v>REDIMENSIONNE</v>
      </c>
      <c r="J200" s="3" t="str">
        <f t="shared" si="10"/>
        <v/>
      </c>
      <c r="K200" s="3" t="str">
        <f t="shared" si="11"/>
        <v/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F1"/>
    <mergeCell ref="A2:F2"/>
    <mergeCell ref="A4:E4"/>
    <mergeCell ref="C5:E5"/>
    <mergeCell ref="C27:E27"/>
  </mergeCells>
  <conditionalFormatting sqref="A1:G1048576">
    <cfRule type="expression" dxfId="0" priority="1">
      <formula>IF($G1="LIGNE A MASQUER",TRUE,FALSE)</formula>
    </cfRule>
  </conditionalFormatting>
  <printOptions horizontalCentered="1"/>
  <pageMargins left="1.1811023622047245" right="0.70866141732283472" top="0.39370078740157483" bottom="0.39370078740157483" header="0.31496062992125984" footer="0.31496062992125984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Colin</dc:creator>
  <cp:lastModifiedBy>David Colin</cp:lastModifiedBy>
  <dcterms:created xsi:type="dcterms:W3CDTF">2023-01-13T17:54:38Z</dcterms:created>
  <dcterms:modified xsi:type="dcterms:W3CDTF">2023-01-13T17:58:16Z</dcterms:modified>
</cp:coreProperties>
</file>