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filterPrivacy="1" codeName="ThisWorkbook" defaultThemeVersion="166925"/>
  <xr:revisionPtr revIDLastSave="0" documentId="8_{5643295C-6391-46BF-B908-4A840A8E683E}" xr6:coauthVersionLast="47" xr6:coauthVersionMax="47" xr10:uidLastSave="{00000000-0000-0000-0000-000000000000}"/>
  <bookViews>
    <workbookView xWindow="-120" yWindow="-120" windowWidth="29040" windowHeight="15840" activeTab="1" xr2:uid="{6F1D469C-09CF-4E5F-A56C-71DD914597C9}"/>
  </bookViews>
  <sheets>
    <sheet name="GénériqueRecette" sheetId="6" r:id="rId1"/>
    <sheet name="Marchandises" sheetId="8" r:id="rId2"/>
    <sheet name="Tarte Plougastel" sheetId="7" r:id="rId3"/>
    <sheet name="Opérations" sheetId="2" r:id="rId4"/>
    <sheet name="Entrées" sheetId="3" r:id="rId5"/>
    <sheet name="Sorties" sheetId="4" r:id="rId6"/>
    <sheet name="Inventaire" sheetId="5" r:id="rId7"/>
    <sheet name="Feuille9" sheetId="9" r:id="rId8"/>
    <sheet name="Marchandises3" sheetId="1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8" l="1"/>
  <c r="J18" i="8"/>
  <c r="K18" i="8" s="1"/>
  <c r="I17" i="8"/>
  <c r="J17" i="8"/>
  <c r="K17" i="8" s="1"/>
  <c r="I16" i="8"/>
  <c r="J16" i="8"/>
  <c r="K16" i="8" s="1"/>
  <c r="I15" i="8"/>
  <c r="J15" i="8"/>
  <c r="K15" i="8" s="1"/>
  <c r="F8" i="8"/>
  <c r="J19" i="10"/>
  <c r="J18" i="10"/>
  <c r="J17" i="10"/>
  <c r="J16" i="10"/>
  <c r="J15" i="10"/>
  <c r="F9" i="10"/>
  <c r="F9" i="8" l="1"/>
  <c r="H24" i="7"/>
  <c r="D24" i="7"/>
  <c r="H25" i="6"/>
  <c r="D25" i="6"/>
</calcChain>
</file>

<file path=xl/sharedStrings.xml><?xml version="1.0" encoding="utf-8"?>
<sst xmlns="http://schemas.openxmlformats.org/spreadsheetml/2006/main" count="172" uniqueCount="65">
  <si>
    <t>Veuillez saisir les informations se chaque marchandise</t>
  </si>
  <si>
    <r>
      <t xml:space="preserve">Nouvelles </t>
    </r>
    <r>
      <rPr>
        <sz val="14"/>
        <color rgb="FF51459E"/>
        <rFont val="Gilroy-Black"/>
      </rPr>
      <t>Marchandises</t>
    </r>
  </si>
  <si>
    <t>Référence</t>
  </si>
  <si>
    <t>Désignation</t>
  </si>
  <si>
    <t>Catégorie</t>
  </si>
  <si>
    <t>Unité</t>
  </si>
  <si>
    <t>Total</t>
  </si>
  <si>
    <r>
      <t xml:space="preserve">Liste des </t>
    </r>
    <r>
      <rPr>
        <sz val="14"/>
        <color rgb="FF51459E"/>
        <rFont val="Gilroy-Bold"/>
      </rPr>
      <t>Marchandises :</t>
    </r>
  </si>
  <si>
    <t>G</t>
  </si>
  <si>
    <t>Glacerie</t>
  </si>
  <si>
    <t>Tarte Plougastel</t>
  </si>
  <si>
    <t>Nombre</t>
  </si>
  <si>
    <t>Personnes</t>
  </si>
  <si>
    <t>Pâte Plougastel:</t>
  </si>
  <si>
    <t>gr</t>
  </si>
  <si>
    <t xml:space="preserve">Farine </t>
  </si>
  <si>
    <t>Levure chimique</t>
  </si>
  <si>
    <t>Poudre d'amande</t>
  </si>
  <si>
    <t>Beurre Froid</t>
  </si>
  <si>
    <t>Sel</t>
  </si>
  <si>
    <t>Sucre Semoule</t>
  </si>
  <si>
    <t>Jaunes d'Œufs</t>
  </si>
  <si>
    <t>Crème Caramel:</t>
  </si>
  <si>
    <t>Cuire et décuire</t>
  </si>
  <si>
    <t>Sucre à sec blond</t>
  </si>
  <si>
    <t>Crème</t>
  </si>
  <si>
    <t>Mélanger</t>
  </si>
  <si>
    <t>Trimoline</t>
  </si>
  <si>
    <t>Couverture Lactée</t>
  </si>
  <si>
    <t>Mélanger Foisonner</t>
  </si>
  <si>
    <t>Crème Pâtissière</t>
  </si>
  <si>
    <t>Beurre Pommade</t>
  </si>
  <si>
    <t>Fraises Fraiches:</t>
  </si>
  <si>
    <t>Fraise Fraiche</t>
  </si>
  <si>
    <t>Nappage</t>
  </si>
  <si>
    <t>PRIX DE REVIENT HT DE LA PART</t>
  </si>
  <si>
    <t>PRIX DE REVIENT TTC DE LA PART</t>
  </si>
  <si>
    <t>Poids Unité en KG</t>
  </si>
  <si>
    <t>Prix Unité HT</t>
  </si>
  <si>
    <t>Total HT</t>
  </si>
  <si>
    <t>Prix au Kilo HT</t>
  </si>
  <si>
    <t>Total TTC</t>
  </si>
  <si>
    <t>Farine</t>
  </si>
  <si>
    <t>Pâtisserie</t>
  </si>
  <si>
    <t>s</t>
  </si>
  <si>
    <t>g</t>
  </si>
  <si>
    <t>glucose</t>
  </si>
  <si>
    <t>Seuil d'Alerte</t>
  </si>
  <si>
    <t>Stock Initial</t>
  </si>
  <si>
    <t>Prix Unitaire</t>
  </si>
  <si>
    <t>F1</t>
  </si>
  <si>
    <t>Boulangerie</t>
  </si>
  <si>
    <t>1 unité</t>
  </si>
  <si>
    <t>pâtisserie</t>
  </si>
  <si>
    <t>sucre semoule</t>
  </si>
  <si>
    <t>F</t>
  </si>
  <si>
    <t>Glucose Atomisé</t>
  </si>
  <si>
    <t>Poids</t>
  </si>
  <si>
    <t>Coût</t>
  </si>
  <si>
    <t>S</t>
  </si>
  <si>
    <t>M</t>
  </si>
  <si>
    <t xml:space="preserve"> </t>
  </si>
  <si>
    <t>Miel Bio Ardèche</t>
  </si>
  <si>
    <t>En "B3", je voudrais qu'en écrivant le nombre de personnes pour chaque recette, sachant qu'une part équivaut à 150 gr, ça me convertisse automatiquement les poids de chaque ingrédients dans la recette,</t>
  </si>
  <si>
    <t>Je voudrais faire apparaitre en "H6", le coût de revient ht de la référence "G6" par rapport au poids en "D6" ceci au regard du tableau "T_NouvelleMarchandise" et de sa colonne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</si>
</sst>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Gilroy-Medium"/>
    </font>
    <font>
      <sz val="14"/>
      <name val="Gilroy-Black"/>
    </font>
    <font>
      <sz val="14"/>
      <color rgb="FF51459E"/>
      <name val="Gilroy-Black"/>
    </font>
    <font>
      <sz val="11"/>
      <name val="Gilroy-Bold"/>
    </font>
    <font>
      <sz val="10"/>
      <name val="Gilroy-SemiBold"/>
    </font>
    <font>
      <sz val="14"/>
      <name val="Gilroy-Bold"/>
    </font>
    <font>
      <sz val="14"/>
      <color rgb="FF51459E"/>
      <name val="Gilroy-Bold"/>
    </font>
    <font>
      <sz val="10"/>
      <color theme="1" tint="4.9989318521683403E-2"/>
      <name val="Gilroy-SemiBold"/>
    </font>
    <font>
      <sz val="11"/>
      <name val="Product Sans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Gilroy-Black"/>
    </font>
    <font>
      <sz val="12"/>
      <color theme="1"/>
      <name val="Gilroy-Bold"/>
    </font>
    <font>
      <sz val="11"/>
      <color theme="1"/>
      <name val="Gilroy-Bold"/>
    </font>
    <font>
      <u/>
      <sz val="14"/>
      <color theme="1"/>
      <name val="Gilroy-SemiBoldItalic"/>
    </font>
    <font>
      <sz val="11"/>
      <color theme="1"/>
      <name val="Gilroy-SemiBoldItalic"/>
    </font>
    <font>
      <sz val="11"/>
      <color rgb="FF0070C0"/>
      <name val="Gilroy-SemiBold"/>
    </font>
    <font>
      <b/>
      <sz val="11"/>
      <color theme="1"/>
      <name val="Gentium Basic"/>
    </font>
    <font>
      <sz val="12"/>
      <color rgb="FF374151"/>
      <name val="Segoe UI"/>
      <family val="2"/>
    </font>
    <font>
      <b/>
      <sz val="12"/>
      <color rgb="FF0070C0"/>
      <name val="Gilroy-SemiBold"/>
    </font>
    <font>
      <sz val="14"/>
      <color theme="1"/>
      <name val="Gilroy-SemiBoldItalic"/>
    </font>
    <font>
      <sz val="11"/>
      <name val="Gilroy-SemiBold"/>
    </font>
    <font>
      <sz val="12"/>
      <color theme="1"/>
      <name val="Gilroy-SemiBold"/>
    </font>
    <font>
      <b/>
      <sz val="12"/>
      <color theme="1"/>
      <name val="Calibri"/>
      <family val="2"/>
      <scheme val="minor"/>
    </font>
    <font>
      <b/>
      <sz val="12"/>
      <color rgb="FFC00000"/>
      <name val="Gilroy-SemiBold"/>
    </font>
    <font>
      <sz val="11"/>
      <color rgb="FFC00000"/>
      <name val="Gilroy-SemiBold"/>
    </font>
    <font>
      <sz val="12"/>
      <color rgb="FFC00000"/>
      <name val="Gilroy-SemiBold"/>
    </font>
    <font>
      <sz val="11"/>
      <color rgb="FFC00000"/>
      <name val="Calibri"/>
      <family val="2"/>
      <scheme val="minor"/>
    </font>
    <font>
      <i/>
      <sz val="12"/>
      <name val="Gilroy-Bold"/>
    </font>
    <font>
      <sz val="10"/>
      <color theme="1"/>
      <name val="Gilroy-SemiBold"/>
    </font>
    <font>
      <sz val="11"/>
      <color theme="1"/>
      <name val="Gilroy-SemiBold"/>
    </font>
    <font>
      <sz val="11"/>
      <color theme="1" tint="4.9989318521683403E-2"/>
      <name val="Gilroy-SemiBold"/>
    </font>
    <font>
      <sz val="26"/>
      <color theme="1"/>
      <name val="Gilroy-Black"/>
    </font>
    <font>
      <b/>
      <sz val="11"/>
      <name val="Gilroy-SemiBold"/>
    </font>
    <font>
      <b/>
      <sz val="11"/>
      <color theme="1"/>
      <name val="Gilroy-SemiBold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1459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96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5" fillId="3" borderId="0" xfId="0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6" fillId="3" borderId="0" xfId="0" applyFont="1" applyFill="1" applyAlignment="1">
      <alignment horizontal="right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2" fontId="18" fillId="4" borderId="0" xfId="0" applyNumberFormat="1" applyFont="1" applyFill="1"/>
    <xf numFmtId="0" fontId="18" fillId="4" borderId="2" xfId="0" applyFont="1" applyFill="1" applyBorder="1"/>
    <xf numFmtId="0" fontId="19" fillId="4" borderId="2" xfId="0" applyFont="1" applyFill="1" applyBorder="1"/>
    <xf numFmtId="0" fontId="0" fillId="4" borderId="2" xfId="0" applyFill="1" applyBorder="1"/>
    <xf numFmtId="164" fontId="20" fillId="4" borderId="0" xfId="0" applyNumberFormat="1" applyFont="1" applyFill="1"/>
    <xf numFmtId="0" fontId="21" fillId="4" borderId="3" xfId="0" applyFont="1" applyFill="1" applyBorder="1"/>
    <xf numFmtId="0" fontId="18" fillId="4" borderId="1" xfId="0" applyFont="1" applyFill="1" applyBorder="1"/>
    <xf numFmtId="0" fontId="19" fillId="4" borderId="1" xfId="0" applyFont="1" applyFill="1" applyBorder="1"/>
    <xf numFmtId="0" fontId="0" fillId="4" borderId="1" xfId="0" applyFill="1" applyBorder="1"/>
    <xf numFmtId="164" fontId="0" fillId="4" borderId="4" xfId="0" applyNumberFormat="1" applyFill="1" applyBorder="1"/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1" fillId="4" borderId="3" xfId="0" applyFont="1" applyFill="1" applyBorder="1" applyAlignment="1">
      <alignment horizontal="right" vertical="center"/>
    </xf>
    <xf numFmtId="0" fontId="23" fillId="4" borderId="1" xfId="0" applyFont="1" applyFill="1" applyBorder="1" applyAlignment="1">
      <alignment horizontal="left" vertical="center"/>
    </xf>
    <xf numFmtId="0" fontId="24" fillId="4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164" fontId="0" fillId="4" borderId="4" xfId="0" applyNumberFormat="1" applyFill="1" applyBorder="1" applyAlignment="1">
      <alignment horizontal="center" vertical="center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26" fillId="4" borderId="3" xfId="0" applyFont="1" applyFill="1" applyBorder="1" applyAlignment="1">
      <alignment vertical="center"/>
    </xf>
    <xf numFmtId="0" fontId="27" fillId="4" borderId="1" xfId="0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left" vertical="center"/>
    </xf>
    <xf numFmtId="164" fontId="29" fillId="4" borderId="4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7" fillId="4" borderId="1" xfId="0" applyFont="1" applyFill="1" applyBorder="1" applyAlignment="1">
      <alignment vertical="center"/>
    </xf>
    <xf numFmtId="0" fontId="28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64" fontId="29" fillId="4" borderId="4" xfId="0" applyNumberFormat="1" applyFont="1" applyFill="1" applyBorder="1" applyAlignment="1">
      <alignment vertical="center"/>
    </xf>
    <xf numFmtId="0" fontId="26" fillId="4" borderId="5" xfId="0" applyFont="1" applyFill="1" applyBorder="1"/>
    <xf numFmtId="0" fontId="27" fillId="4" borderId="6" xfId="0" applyFont="1" applyFill="1" applyBorder="1"/>
    <xf numFmtId="0" fontId="28" fillId="4" borderId="6" xfId="0" applyFont="1" applyFill="1" applyBorder="1"/>
    <xf numFmtId="164" fontId="29" fillId="4" borderId="4" xfId="0" applyNumberFormat="1" applyFont="1" applyFill="1" applyBorder="1"/>
    <xf numFmtId="0" fontId="30" fillId="4" borderId="4" xfId="0" applyFont="1" applyFill="1" applyBorder="1"/>
    <xf numFmtId="0" fontId="30" fillId="4" borderId="7" xfId="0" applyFont="1" applyFill="1" applyBorder="1"/>
    <xf numFmtId="0" fontId="30" fillId="4" borderId="3" xfId="0" applyFont="1" applyFill="1" applyBorder="1"/>
    <xf numFmtId="0" fontId="0" fillId="4" borderId="3" xfId="0" applyFill="1" applyBorder="1"/>
    <xf numFmtId="164" fontId="12" fillId="4" borderId="4" xfId="0" applyNumberFormat="1" applyFont="1" applyFill="1" applyBorder="1"/>
    <xf numFmtId="0" fontId="30" fillId="4" borderId="1" xfId="0" applyFont="1" applyFill="1" applyBorder="1" applyAlignment="1">
      <alignment horizontal="left"/>
    </xf>
    <xf numFmtId="0" fontId="0" fillId="4" borderId="6" xfId="0" applyFill="1" applyBorder="1"/>
    <xf numFmtId="164" fontId="12" fillId="4" borderId="8" xfId="0" applyNumberFormat="1" applyFont="1" applyFill="1" applyBorder="1"/>
    <xf numFmtId="0" fontId="31" fillId="0" borderId="0" xfId="0" applyFont="1" applyAlignment="1">
      <alignment horizontal="right"/>
    </xf>
    <xf numFmtId="0" fontId="1" fillId="3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3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7" fillId="3" borderId="0" xfId="0" applyFont="1" applyFill="1" applyAlignment="1">
      <alignment horizontal="left"/>
    </xf>
    <xf numFmtId="0" fontId="23" fillId="0" borderId="9" xfId="0" applyFont="1" applyFill="1" applyBorder="1" applyAlignment="1">
      <alignment horizontal="center"/>
    </xf>
    <xf numFmtId="0" fontId="23" fillId="0" borderId="9" xfId="1" applyNumberFormat="1" applyFont="1" applyFill="1" applyBorder="1"/>
    <xf numFmtId="44" fontId="23" fillId="0" borderId="9" xfId="1" applyFont="1" applyFill="1" applyBorder="1"/>
    <xf numFmtId="44" fontId="23" fillId="0" borderId="9" xfId="1" applyFont="1" applyFill="1" applyBorder="1" applyAlignment="1">
      <alignment horizontal="right"/>
    </xf>
    <xf numFmtId="0" fontId="33" fillId="3" borderId="10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/>
    </xf>
    <xf numFmtId="0" fontId="33" fillId="3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 wrapText="1"/>
    </xf>
    <xf numFmtId="164" fontId="23" fillId="0" borderId="9" xfId="0" applyNumberFormat="1" applyFont="1" applyFill="1" applyBorder="1" applyAlignment="1">
      <alignment horizontal="center" vertical="center"/>
    </xf>
    <xf numFmtId="44" fontId="23" fillId="0" borderId="9" xfId="1" applyNumberFormat="1" applyFont="1" applyFill="1" applyBorder="1" applyAlignment="1">
      <alignment horizontal="center" vertical="center"/>
    </xf>
    <xf numFmtId="44" fontId="23" fillId="0" borderId="14" xfId="1" applyNumberFormat="1" applyFont="1" applyFill="1" applyBorder="1" applyAlignment="1">
      <alignment horizontal="right" vertical="center"/>
    </xf>
    <xf numFmtId="44" fontId="32" fillId="0" borderId="14" xfId="0" applyNumberFormat="1" applyFont="1" applyFill="1" applyBorder="1" applyAlignment="1">
      <alignment horizontal="center" vertical="center"/>
    </xf>
    <xf numFmtId="0" fontId="10" fillId="4" borderId="1" xfId="0" applyFont="1" applyFill="1" applyBorder="1"/>
    <xf numFmtId="164" fontId="10" fillId="4" borderId="1" xfId="0" applyNumberFormat="1" applyFont="1" applyFill="1" applyBorder="1" applyAlignment="1">
      <alignment horizontal="right"/>
    </xf>
    <xf numFmtId="0" fontId="9" fillId="4" borderId="0" xfId="0" applyFont="1" applyFill="1" applyAlignment="1">
      <alignment horizontal="left" vertical="center"/>
    </xf>
    <xf numFmtId="0" fontId="1" fillId="3" borderId="0" xfId="0" applyNumberFormat="1" applyFont="1" applyFill="1" applyAlignment="1">
      <alignment horizontal="left" vertical="center"/>
    </xf>
    <xf numFmtId="44" fontId="20" fillId="4" borderId="0" xfId="1" applyFont="1" applyFill="1"/>
    <xf numFmtId="0" fontId="13" fillId="5" borderId="0" xfId="0" applyFont="1" applyFill="1" applyAlignment="1"/>
    <xf numFmtId="0" fontId="34" fillId="5" borderId="0" xfId="0" applyFont="1" applyFill="1" applyAlignment="1">
      <alignment horizontal="center"/>
    </xf>
    <xf numFmtId="0" fontId="0" fillId="6" borderId="0" xfId="0" applyFill="1"/>
    <xf numFmtId="0" fontId="35" fillId="6" borderId="0" xfId="0" applyFont="1" applyFill="1" applyAlignment="1">
      <alignment horizontal="center" vertical="center"/>
    </xf>
    <xf numFmtId="0" fontId="36" fillId="6" borderId="0" xfId="0" applyFont="1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7" fillId="0" borderId="0" xfId="0" applyFont="1" applyAlignment="1"/>
    <xf numFmtId="0" fontId="38" fillId="0" borderId="0" xfId="0" applyFont="1"/>
    <xf numFmtId="0" fontId="39" fillId="0" borderId="0" xfId="0" applyFont="1"/>
  </cellXfs>
  <cellStyles count="2">
    <cellStyle name="Monétaire" xfId="1" builtinId="4"/>
    <cellStyle name="Normal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Gilroy-SemiBold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roy-SemiBold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Gilroy-SemiBol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/>
        <top style="thick">
          <color theme="0"/>
        </top>
        <bottom style="thick">
          <color theme="0"/>
        </bottom>
      </border>
    </dxf>
    <dxf>
      <numFmt numFmtId="164" formatCode="_-* #,##0.00\ [$€-40C]_-;\-* #,##0.00\ [$€-40C]_-;_-* &quot;-&quot;??\ [$€-40C]_-;_-@_-"/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Gilroy-SemiBold"/>
        <scheme val="none"/>
      </font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Gilroy-SemiBold"/>
        <scheme val="none"/>
      </font>
      <numFmt numFmtId="0" formatCode="General"/>
    </dxf>
    <dxf>
      <border>
        <top style="thick">
          <color theme="0"/>
        </top>
      </border>
    </dxf>
    <dxf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/>
        <top style="thick">
          <color theme="0"/>
        </top>
        <bottom style="thick">
          <color theme="0"/>
        </bottom>
      </border>
    </dxf>
    <dxf>
      <numFmt numFmtId="164" formatCode="_-* #,##0.00\ [$€-40C]_-;\-* #,##0.00\ [$€-40C]_-;_-* &quot;-&quot;??\ [$€-40C]_-;_-@_-"/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Gilroy-SemiBold"/>
        <scheme val="none"/>
      </font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Gilroy-SemiBold"/>
        <scheme val="none"/>
      </font>
      <numFmt numFmtId="0" formatCode="General"/>
    </dxf>
    <dxf>
      <border>
        <top style="thick">
          <color theme="0"/>
        </top>
      </border>
    </dxf>
    <dxf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/>
        <bottom/>
      </border>
    </dxf>
  </dxfs>
  <tableStyles count="0" defaultTableStyle="TableStyleMedium2" defaultPivotStyle="PivotStyleLight16"/>
  <colors>
    <mruColors>
      <color rgb="FF51459E"/>
      <color rgb="FFEAEAEA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1304925</xdr:colOff>
      <xdr:row>13</xdr:row>
      <xdr:rowOff>123825</xdr:rowOff>
    </xdr:from>
    <xdr:to>
      <xdr:col>2</xdr:col>
      <xdr:colOff>1362075</xdr:colOff>
      <xdr:row>15</xdr:row>
      <xdr:rowOff>161925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82B63608-39D9-44A3-82DB-2308516870AA}"/>
            </a:ext>
          </a:extLst>
        </xdr:cNvPr>
        <xdr:cNvSpPr/>
      </xdr:nvSpPr>
      <xdr:spPr>
        <a:xfrm>
          <a:off x="2686050" y="3286125"/>
          <a:ext cx="1438275" cy="6762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12</xdr:row>
      <xdr:rowOff>381000</xdr:rowOff>
    </xdr:from>
    <xdr:to>
      <xdr:col>2</xdr:col>
      <xdr:colOff>1343025</xdr:colOff>
      <xdr:row>13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F9F115C-1A22-4302-BF64-B3888F3A4F58}"/>
            </a:ext>
          </a:extLst>
        </xdr:cNvPr>
        <xdr:cNvCxnSpPr/>
      </xdr:nvCxnSpPr>
      <xdr:spPr>
        <a:xfrm flipH="1">
          <a:off x="1504950" y="3124200"/>
          <a:ext cx="2600325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14</xdr:row>
      <xdr:rowOff>38100</xdr:rowOff>
    </xdr:from>
    <xdr:to>
      <xdr:col>1</xdr:col>
      <xdr:colOff>1257300</xdr:colOff>
      <xdr:row>14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13A9614-B0C6-4E09-B4CD-9083200A773F}"/>
            </a:ext>
          </a:extLst>
        </xdr:cNvPr>
        <xdr:cNvCxnSpPr/>
      </xdr:nvCxnSpPr>
      <xdr:spPr>
        <a:xfrm flipH="1" flipV="1">
          <a:off x="1514475" y="3619500"/>
          <a:ext cx="112395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</xdr:row>
      <xdr:rowOff>142875</xdr:rowOff>
    </xdr:from>
    <xdr:to>
      <xdr:col>2</xdr:col>
      <xdr:colOff>1343025</xdr:colOff>
      <xdr:row>16</xdr:row>
      <xdr:rowOff>66675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F8D099C-8048-413A-BEA2-8E604879CA05}"/>
            </a:ext>
          </a:extLst>
        </xdr:cNvPr>
        <xdr:cNvCxnSpPr/>
      </xdr:nvCxnSpPr>
      <xdr:spPr>
        <a:xfrm flipH="1" flipV="1">
          <a:off x="1381125" y="3943350"/>
          <a:ext cx="272415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1104900</xdr:colOff>
      <xdr:row>17</xdr:row>
      <xdr:rowOff>152400</xdr:rowOff>
    </xdr:from>
    <xdr:to>
      <xdr:col>2</xdr:col>
      <xdr:colOff>1362075</xdr:colOff>
      <xdr:row>18</xdr:row>
      <xdr:rowOff>38100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3E01CBC-2FC4-491E-A163-49E212D0BF61}"/>
            </a:ext>
          </a:extLst>
        </xdr:cNvPr>
        <xdr:cNvCxnSpPr/>
      </xdr:nvCxnSpPr>
      <xdr:spPr>
        <a:xfrm flipH="1">
          <a:off x="1104900" y="4391025"/>
          <a:ext cx="3019425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923925</xdr:colOff>
      <xdr:row>14</xdr:row>
      <xdr:rowOff>0</xdr:rowOff>
    </xdr:from>
    <xdr:to>
      <xdr:col>0</xdr:col>
      <xdr:colOff>952500</xdr:colOff>
      <xdr:row>15</xdr:row>
      <xdr:rowOff>57150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D022E9C-0CA7-4ADC-AEEC-5D9EACF2BFD1}"/>
            </a:ext>
          </a:extLst>
        </xdr:cNvPr>
        <xdr:cNvCxnSpPr/>
      </xdr:nvCxnSpPr>
      <xdr:spPr>
        <a:xfrm>
          <a:off x="923925" y="3581400"/>
          <a:ext cx="28575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904875</xdr:colOff>
      <xdr:row>16</xdr:row>
      <xdr:rowOff>9525</xdr:rowOff>
    </xdr:from>
    <xdr:to>
      <xdr:col>0</xdr:col>
      <xdr:colOff>942975</xdr:colOff>
      <xdr:row>18</xdr:row>
      <xdr:rowOff>38100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0A25BD9-E576-4109-ADC9-B4E72350B995}"/>
            </a:ext>
          </a:extLst>
        </xdr:cNvPr>
        <xdr:cNvCxnSpPr/>
      </xdr:nvCxnSpPr>
      <xdr:spPr>
        <a:xfrm flipH="1">
          <a:off x="904875" y="4029075"/>
          <a:ext cx="38100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18</xdr:row>
      <xdr:rowOff>95250</xdr:rowOff>
    </xdr:from>
    <xdr:to>
      <xdr:col>2</xdr:col>
      <xdr:colOff>1314450</xdr:colOff>
      <xdr:row>18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387F219-7C23-4A40-84E7-6B61D13D3B61}"/>
            </a:ext>
          </a:extLst>
        </xdr:cNvPr>
        <xdr:cNvCxnSpPr/>
      </xdr:nvCxnSpPr>
      <xdr:spPr>
        <a:xfrm flipH="1">
          <a:off x="1400175" y="4552950"/>
          <a:ext cx="2676525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168672</xdr:colOff>
      <xdr:row>5</xdr:row>
      <xdr:rowOff>138906</xdr:rowOff>
    </xdr:from>
    <xdr:to>
      <xdr:col>8</xdr:col>
      <xdr:colOff>654844</xdr:colOff>
      <xdr:row>5</xdr:row>
      <xdr:rowOff>148828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583CA9B0-D11F-E549-B1C2-0DC3CE1FD32E}"/>
            </a:ext>
          </a:extLst>
        </xdr:cNvPr>
        <xdr:cNvCxnSpPr/>
      </xdr:nvCxnSpPr>
      <xdr:spPr>
        <a:xfrm flipH="1" flipV="1">
          <a:off x="9138047" y="1597422"/>
          <a:ext cx="486172" cy="9922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972343</xdr:colOff>
      <xdr:row>2</xdr:row>
      <xdr:rowOff>267891</xdr:rowOff>
    </xdr:from>
    <xdr:to>
      <xdr:col>7</xdr:col>
      <xdr:colOff>813594</xdr:colOff>
      <xdr:row>2</xdr:row>
      <xdr:rowOff>377032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BCE4744-B6C8-2A2C-3B25-C35E763EFFF0}"/>
            </a:ext>
          </a:extLst>
        </xdr:cNvPr>
        <xdr:cNvCxnSpPr/>
      </xdr:nvCxnSpPr>
      <xdr:spPr>
        <a:xfrm flipH="1" flipV="1">
          <a:off x="2351484" y="883047"/>
          <a:ext cx="6568282" cy="109141"/>
        </a:xfrm>
        <a:prstGeom prst="straightConnector1">
          <a:avLst/>
        </a:prstGeom>
        <a:ln w="28575" cap="flat" cmpd="sng" algn="ctr">
          <a:solidFill>
            <a:srgbClr val="FF0000"/>
          </a:solidFill>
          <a:prstDash val="solid"/>
          <a:round/>
          <a:headEnd type="arrow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343253</xdr:colOff>
      <xdr:row>10</xdr:row>
      <xdr:rowOff>90524</xdr:rowOff>
    </xdr:from>
    <xdr:ext cx="742244" cy="270986"/>
    <xdr:sp macro="[0]!AjouterMarchand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6F7B27-46C7-49DF-9E2F-0A37001ED901}"/>
            </a:ext>
          </a:extLst>
        </xdr:cNvPr>
        <xdr:cNvSpPr>
          <a:spLocks/>
        </xdr:cNvSpPr>
      </xdr:nvSpPr>
      <xdr:spPr>
        <a:xfrm>
          <a:off x="5381978" y="2195549"/>
          <a:ext cx="742244" cy="2709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36000" rIns="144000" bIns="36000" rtlCol="0" anchor="ctr">
          <a:spAutoFit/>
        </a:bodyPr>
        <a:lstStyle/>
        <a:p>
          <a:pPr algn="ctr"/>
          <a:r>
            <a:rPr lang="fr-FR" sz="1100"/>
            <a:t>Ajouter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1304925</xdr:colOff>
      <xdr:row>12</xdr:row>
      <xdr:rowOff>123825</xdr:rowOff>
    </xdr:from>
    <xdr:to>
      <xdr:col>2</xdr:col>
      <xdr:colOff>1362075</xdr:colOff>
      <xdr:row>14</xdr:row>
      <xdr:rowOff>161925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967355A0-EFB8-4481-A4B0-83AFFDCA5265}"/>
            </a:ext>
          </a:extLst>
        </xdr:cNvPr>
        <xdr:cNvSpPr/>
      </xdr:nvSpPr>
      <xdr:spPr>
        <a:xfrm>
          <a:off x="2686050" y="3286125"/>
          <a:ext cx="1438275" cy="6762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11</xdr:row>
      <xdr:rowOff>381000</xdr:rowOff>
    </xdr:from>
    <xdr:to>
      <xdr:col>2</xdr:col>
      <xdr:colOff>1343025</xdr:colOff>
      <xdr:row>12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F50A45C-FAE0-4BB1-A13D-7DFB3197CA0C}"/>
            </a:ext>
          </a:extLst>
        </xdr:cNvPr>
        <xdr:cNvCxnSpPr/>
      </xdr:nvCxnSpPr>
      <xdr:spPr>
        <a:xfrm flipH="1">
          <a:off x="1504950" y="3124200"/>
          <a:ext cx="2600325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13</xdr:row>
      <xdr:rowOff>38100</xdr:rowOff>
    </xdr:from>
    <xdr:to>
      <xdr:col>1</xdr:col>
      <xdr:colOff>1257300</xdr:colOff>
      <xdr:row>13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7FD4773-73B9-4A2C-9C76-468F309C3FB8}"/>
            </a:ext>
          </a:extLst>
        </xdr:cNvPr>
        <xdr:cNvCxnSpPr/>
      </xdr:nvCxnSpPr>
      <xdr:spPr>
        <a:xfrm flipH="1" flipV="1">
          <a:off x="1514475" y="3619500"/>
          <a:ext cx="112395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14</xdr:row>
      <xdr:rowOff>142875</xdr:rowOff>
    </xdr:from>
    <xdr:to>
      <xdr:col>2</xdr:col>
      <xdr:colOff>1343025</xdr:colOff>
      <xdr:row>15</xdr:row>
      <xdr:rowOff>66675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52FB70A-161A-4FC0-96A3-B61F4038267A}"/>
            </a:ext>
          </a:extLst>
        </xdr:cNvPr>
        <xdr:cNvCxnSpPr/>
      </xdr:nvCxnSpPr>
      <xdr:spPr>
        <a:xfrm flipH="1" flipV="1">
          <a:off x="1381125" y="3943350"/>
          <a:ext cx="272415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1104900</xdr:colOff>
      <xdr:row>16</xdr:row>
      <xdr:rowOff>152400</xdr:rowOff>
    </xdr:from>
    <xdr:to>
      <xdr:col>2</xdr:col>
      <xdr:colOff>1362075</xdr:colOff>
      <xdr:row>17</xdr:row>
      <xdr:rowOff>38100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92ABC-5EC3-49F4-BF16-24FABD5F0666}"/>
            </a:ext>
          </a:extLst>
        </xdr:cNvPr>
        <xdr:cNvCxnSpPr/>
      </xdr:nvCxnSpPr>
      <xdr:spPr>
        <a:xfrm flipH="1">
          <a:off x="1104900" y="4391025"/>
          <a:ext cx="3019425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923925</xdr:colOff>
      <xdr:row>13</xdr:row>
      <xdr:rowOff>0</xdr:rowOff>
    </xdr:from>
    <xdr:to>
      <xdr:col>0</xdr:col>
      <xdr:colOff>952500</xdr:colOff>
      <xdr:row>14</xdr:row>
      <xdr:rowOff>57150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8D35C6A-CBBC-407D-9783-E521CA323FC3}"/>
            </a:ext>
          </a:extLst>
        </xdr:cNvPr>
        <xdr:cNvCxnSpPr/>
      </xdr:nvCxnSpPr>
      <xdr:spPr>
        <a:xfrm>
          <a:off x="923925" y="3581400"/>
          <a:ext cx="28575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904875</xdr:colOff>
      <xdr:row>15</xdr:row>
      <xdr:rowOff>9525</xdr:rowOff>
    </xdr:from>
    <xdr:to>
      <xdr:col>0</xdr:col>
      <xdr:colOff>942975</xdr:colOff>
      <xdr:row>17</xdr:row>
      <xdr:rowOff>38100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76D725D-6141-448E-ACA6-2E0E1DC09F07}"/>
            </a:ext>
          </a:extLst>
        </xdr:cNvPr>
        <xdr:cNvCxnSpPr/>
      </xdr:nvCxnSpPr>
      <xdr:spPr>
        <a:xfrm flipH="1">
          <a:off x="904875" y="4029075"/>
          <a:ext cx="38100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17</xdr:row>
      <xdr:rowOff>95250</xdr:rowOff>
    </xdr:from>
    <xdr:to>
      <xdr:col>2</xdr:col>
      <xdr:colOff>1314450</xdr:colOff>
      <xdr:row>17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B8A0EBE7-C412-4ED9-9442-B778C94B2488}"/>
            </a:ext>
          </a:extLst>
        </xdr:cNvPr>
        <xdr:cNvCxnSpPr/>
      </xdr:nvCxnSpPr>
      <xdr:spPr>
        <a:xfrm flipH="1">
          <a:off x="1400175" y="4552950"/>
          <a:ext cx="2676525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343253</xdr:colOff>
      <xdr:row>10</xdr:row>
      <xdr:rowOff>90524</xdr:rowOff>
    </xdr:from>
    <xdr:ext cx="742244" cy="270986"/>
    <xdr:sp macro="[0]!AjouterMarchand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8944703-5F70-43B2-96EB-5D3CFC343371}"/>
            </a:ext>
          </a:extLst>
        </xdr:cNvPr>
        <xdr:cNvSpPr>
          <a:spLocks/>
        </xdr:cNvSpPr>
      </xdr:nvSpPr>
      <xdr:spPr>
        <a:xfrm>
          <a:off x="5381978" y="2195549"/>
          <a:ext cx="742244" cy="2709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36000" rIns="144000" bIns="36000" rtlCol="0" anchor="ctr">
          <a:spAutoFit/>
        </a:bodyPr>
        <a:lstStyle/>
        <a:p>
          <a:pPr algn="ctr"/>
          <a:r>
            <a:rPr lang="fr-FR" sz="1100"/>
            <a:t>Ajouter</a:t>
          </a:r>
        </a:p>
      </xdr:txBody>
    </xdr:sp>
    <xdr:clientData fPrint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FFDFAF-E900-4CD2-8B52-CD496CC6AACF}" name="t_GénériqueRecette" displayName="t_GénériqueRecette" ref="D6:H27" headerRowCount="0" totalsRowShown="0" headerRowDxfId="47" dataDxfId="46" tableBorderDxfId="45" totalsRowBorderDxfId="44">
  <tableColumns count="5">
    <tableColumn id="1" xr3:uid="{2931D63B-F668-420C-8FC4-AC64986085F4}" name="Colonne1" headerRowDxfId="43" dataDxfId="42" headerRowCellStyle="Monétaire"/>
    <tableColumn id="2" xr3:uid="{2D2A1558-1B6B-408F-ABF1-BC7A8367FA42}" name="Colonne2" headerRowDxfId="41" dataDxfId="40"/>
    <tableColumn id="3" xr3:uid="{85F2E832-AF3A-4523-937B-E314304C4A0C}" name="Colonne3" dataDxfId="39"/>
    <tableColumn id="4" xr3:uid="{1D816097-920E-49A5-A4A9-95DA6774B454}" name="Colonne4" dataDxfId="38"/>
    <tableColumn id="5" xr3:uid="{05B78D37-6F83-4583-9DDD-A2C3D858D9EB}" name="Colonne5" headerRowDxfId="37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9E6777-E10E-4E93-9B70-4F47F78A5A51}" name="T_NouvelleMarchandise" displayName="T_NouvelleMarchandise" ref="C14:K18" totalsRowShown="0" headerRowDxfId="13" dataDxfId="14" headerRowBorderDxfId="22" tableBorderDxfId="23" totalsRowBorderDxfId="21">
  <autoFilter ref="C14:K18" xr:uid="{4F82FBDE-0BBA-470E-8DFA-2B977E1589D4}"/>
  <tableColumns count="9">
    <tableColumn id="1" xr3:uid="{CA4A9C37-1384-4E25-8ED6-AC78D4B5201A}" name="Référence" dataDxfId="20"/>
    <tableColumn id="2" xr3:uid="{C7BD430D-8B11-4C53-9E32-351F99EB9494}" name="Désignation" dataDxfId="19"/>
    <tableColumn id="3" xr3:uid="{914E8E2C-FB57-4F8D-825B-6E797FF41798}" name="Catégorie" dataDxfId="18"/>
    <tableColumn id="4" xr3:uid="{E0A3B013-4DAF-4169-ADB8-93934DA3DD2D}" name="Unité" dataDxfId="17"/>
    <tableColumn id="5" xr3:uid="{0BCA9993-4AAF-4587-A493-15364DEE6367}" name="Poids Unité en KG" dataDxfId="16"/>
    <tableColumn id="6" xr3:uid="{55A43458-80C4-49EC-BAF3-29AC6F9B2D42}" name="Prix Unité HT" dataDxfId="15"/>
    <tableColumn id="7" xr3:uid="{2854B615-C6C9-4378-AE6B-1E906BFC73C9}" name="Prix au Kilo HT" dataDxfId="11" dataCellStyle="Monétaire">
      <calculatedColumnFormula>H15/G15</calculatedColumnFormula>
    </tableColumn>
    <tableColumn id="10" xr3:uid="{7EA3A1F2-E03D-4670-B336-A2A13E8A57E3}" name="Total HT" dataDxfId="12" dataCellStyle="Monétaire">
      <calculatedColumnFormula>F15*H15</calculatedColumnFormula>
    </tableColumn>
    <tableColumn id="8" xr3:uid="{179FE3F5-C7F7-4704-8CB8-40F5DF55BDFB}" name="Total TTC" dataDxfId="10">
      <calculatedColumnFormula>J15*(1+5.5/100)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B4BD1A-68BE-4516-BA79-43E317D2A97C}" name="t_Recette4" displayName="t_Recette4" ref="D5:H26" headerRowCount="0" totalsRowShown="0" headerRowDxfId="35" dataDxfId="34" tableBorderDxfId="33" totalsRowBorderDxfId="32">
  <tableColumns count="5">
    <tableColumn id="1" xr3:uid="{C78FF885-05C4-4846-9663-3289945638E1}" name="Colonne1" headerRowDxfId="31" dataDxfId="30" headerRowCellStyle="Monétaire"/>
    <tableColumn id="2" xr3:uid="{B467BFEC-BAA2-432F-9A75-54307F8C0AC9}" name="Colonne2" headerRowDxfId="29" dataDxfId="28"/>
    <tableColumn id="3" xr3:uid="{B46D845D-9392-436E-AB13-BEADED72D5F1}" name="Colonne3" dataDxfId="27"/>
    <tableColumn id="4" xr3:uid="{6E1714C6-632E-4427-A9F8-D17A1BD0F7C1}" name="Colonne4" dataDxfId="26"/>
    <tableColumn id="5" xr3:uid="{7E5A4AA0-EC3F-442B-A024-92348AA80414}" name="Colonne5" headerRowDxfId="25" data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13293E-62A6-44ED-8E47-6AEA203BB9D9}" name="t_NMarchandise" displayName="t_NMarchandise" ref="C14:J19" totalsRowShown="0" headerRowDxfId="9" dataDxfId="8">
  <autoFilter ref="C14:J19" xr:uid="{4F82FBDE-0BBA-470E-8DFA-2B977E1589D4}"/>
  <tableColumns count="8">
    <tableColumn id="1" xr3:uid="{78C30A10-E1D4-49F3-81B3-F118A41D5F4F}" name="Référence" dataDxfId="7"/>
    <tableColumn id="2" xr3:uid="{A633294F-6C46-446F-AA74-772548891AFE}" name="Désignation" dataDxfId="6"/>
    <tableColumn id="3" xr3:uid="{39F679E3-91F5-422C-9402-620B79106D98}" name="Catégorie" dataDxfId="5"/>
    <tableColumn id="4" xr3:uid="{63EDFB79-0AC5-401A-8699-63DF3B124CDE}" name="Unité" dataDxfId="4"/>
    <tableColumn id="5" xr3:uid="{BA095F7B-E895-469C-A5A4-FD3989473B6C}" name="Seuil d'Alerte" dataDxfId="3"/>
    <tableColumn id="6" xr3:uid="{1065114A-46DE-4E3E-B507-0FB84B4194DB}" name="Stock Initial" dataDxfId="2"/>
    <tableColumn id="7" xr3:uid="{5D3A9CA7-BFDA-4D09-8621-A50C043BCD65}" name="Prix Unitaire" dataDxfId="1"/>
    <tableColumn id="8" xr3:uid="{83F8008A-FC9F-4515-910B-5E95ED9563AC}" name="Total" dataDxfId="0">
      <calculatedColumnFormula>t_NMarchandise[[#This Row],[Stock Initial]]*t_NMarchandise[[#This Row],[Prix Unitaire]]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5E6C-0A5E-4D79-A27E-D0F8CC381D9E}">
  <sheetPr codeName="Feuil8"/>
  <dimension ref="A1:J28"/>
  <sheetViews>
    <sheetView showGridLines="0" topLeftCell="C7" zoomScale="96" zoomScaleNormal="96" workbookViewId="0">
      <selection activeCell="K18" sqref="K18"/>
    </sheetView>
  </sheetViews>
  <sheetFormatPr baseColWidth="10" defaultRowHeight="15" customHeight="1" x14ac:dyDescent="0.25"/>
  <cols>
    <col min="1" max="3" width="20.7109375" customWidth="1"/>
    <col min="4" max="4" width="13" customWidth="1"/>
    <col min="5" max="5" width="12.7109375" customWidth="1"/>
    <col min="6" max="6" width="22.28515625" customWidth="1"/>
    <col min="7" max="7" width="11.5703125" customWidth="1"/>
    <col min="8" max="8" width="13" customWidth="1"/>
    <col min="11" max="11" width="52.85546875" customWidth="1"/>
  </cols>
  <sheetData>
    <row r="1" spans="1:10" ht="15" customHeight="1" x14ac:dyDescent="0.25">
      <c r="D1" s="91" t="s">
        <v>57</v>
      </c>
      <c r="E1" s="89"/>
      <c r="F1" s="91" t="s">
        <v>3</v>
      </c>
      <c r="G1" s="90" t="s">
        <v>2</v>
      </c>
      <c r="H1" s="91" t="s">
        <v>58</v>
      </c>
    </row>
    <row r="2" spans="1:10" ht="33.75" x14ac:dyDescent="0.5">
      <c r="A2" s="88" t="s">
        <v>10</v>
      </c>
      <c r="B2" s="88"/>
      <c r="C2" s="88"/>
      <c r="D2" s="87"/>
      <c r="E2" s="87"/>
      <c r="F2" s="87"/>
      <c r="G2" s="87"/>
      <c r="H2" s="87"/>
    </row>
    <row r="3" spans="1:10" ht="33" customHeight="1" x14ac:dyDescent="0.25">
      <c r="B3" s="10" t="s">
        <v>11</v>
      </c>
      <c r="C3" s="10" t="s">
        <v>12</v>
      </c>
      <c r="D3" s="57"/>
      <c r="E3" s="57"/>
      <c r="F3" s="11"/>
      <c r="I3" s="94" t="s">
        <v>63</v>
      </c>
      <c r="J3" s="93"/>
    </row>
    <row r="4" spans="1:10" ht="18.75" x14ac:dyDescent="0.25">
      <c r="A4" s="58" t="s">
        <v>13</v>
      </c>
      <c r="B4" s="59"/>
      <c r="C4" s="13"/>
    </row>
    <row r="5" spans="1:10" x14ac:dyDescent="0.25"/>
    <row r="6" spans="1:10" ht="18" thickBot="1" x14ac:dyDescent="0.35">
      <c r="D6" s="14">
        <v>1405</v>
      </c>
      <c r="E6" s="15" t="s">
        <v>14</v>
      </c>
      <c r="F6" s="16" t="s">
        <v>15</v>
      </c>
      <c r="G6" s="92" t="s">
        <v>55</v>
      </c>
      <c r="H6" s="18">
        <v>0</v>
      </c>
      <c r="J6" s="95" t="s">
        <v>64</v>
      </c>
    </row>
    <row r="7" spans="1:10" ht="18.75" thickTop="1" thickBot="1" x14ac:dyDescent="0.35">
      <c r="D7" s="19">
        <v>62</v>
      </c>
      <c r="E7" s="20" t="s">
        <v>14</v>
      </c>
      <c r="F7" s="21" t="s">
        <v>16</v>
      </c>
      <c r="G7" s="22"/>
      <c r="H7" s="18">
        <v>0</v>
      </c>
    </row>
    <row r="8" spans="1:10" ht="17.25" thickTop="1" thickBot="1" x14ac:dyDescent="0.3">
      <c r="D8" s="19">
        <v>216</v>
      </c>
      <c r="E8" s="20" t="s">
        <v>14</v>
      </c>
      <c r="F8" s="21" t="s">
        <v>17</v>
      </c>
      <c r="G8" s="22"/>
      <c r="H8" s="23">
        <v>0</v>
      </c>
    </row>
    <row r="9" spans="1:10" ht="17.25" thickTop="1" thickBot="1" x14ac:dyDescent="0.3">
      <c r="D9" s="19">
        <v>1093</v>
      </c>
      <c r="E9" s="20" t="s">
        <v>14</v>
      </c>
      <c r="F9" s="21" t="s">
        <v>18</v>
      </c>
      <c r="G9" s="22"/>
      <c r="H9" s="23">
        <v>0</v>
      </c>
    </row>
    <row r="10" spans="1:10" ht="17.25" thickTop="1" thickBot="1" x14ac:dyDescent="0.3">
      <c r="D10" s="19">
        <v>5</v>
      </c>
      <c r="E10" s="20" t="s">
        <v>14</v>
      </c>
      <c r="F10" s="21" t="s">
        <v>19</v>
      </c>
      <c r="G10" s="22"/>
      <c r="H10" s="23">
        <v>0</v>
      </c>
    </row>
    <row r="11" spans="1:10" ht="17.25" thickTop="1" thickBot="1" x14ac:dyDescent="0.3">
      <c r="D11" s="19">
        <v>1092</v>
      </c>
      <c r="E11" s="20" t="s">
        <v>14</v>
      </c>
      <c r="F11" s="21" t="s">
        <v>20</v>
      </c>
      <c r="G11" s="22"/>
      <c r="H11" s="23">
        <v>0</v>
      </c>
    </row>
    <row r="12" spans="1:10" ht="17.25" thickTop="1" thickBot="1" x14ac:dyDescent="0.3">
      <c r="A12" s="24"/>
      <c r="B12" s="24"/>
      <c r="C12" s="24"/>
      <c r="D12" s="19">
        <v>247</v>
      </c>
      <c r="E12" s="20" t="s">
        <v>14</v>
      </c>
      <c r="F12" s="21" t="s">
        <v>21</v>
      </c>
      <c r="G12" s="22"/>
      <c r="H12" s="23">
        <v>0</v>
      </c>
    </row>
    <row r="13" spans="1:10" ht="33" customHeight="1" thickTop="1" thickBot="1" x14ac:dyDescent="0.35">
      <c r="A13" s="60" t="s">
        <v>22</v>
      </c>
      <c r="B13" s="61"/>
      <c r="C13" s="25"/>
      <c r="D13" s="26">
        <v>4120</v>
      </c>
      <c r="E13" s="27" t="s">
        <v>14</v>
      </c>
      <c r="F13" s="28" t="s">
        <v>6</v>
      </c>
      <c r="G13" s="29"/>
      <c r="H13" s="30">
        <v>0</v>
      </c>
    </row>
    <row r="14" spans="1:10" ht="33" customHeight="1" thickTop="1" thickBot="1" x14ac:dyDescent="0.3">
      <c r="A14" s="31" t="s">
        <v>23</v>
      </c>
      <c r="D14" s="19">
        <v>494</v>
      </c>
      <c r="E14" s="20" t="s">
        <v>14</v>
      </c>
      <c r="F14" s="21" t="s">
        <v>24</v>
      </c>
      <c r="G14" s="22"/>
      <c r="H14" s="23">
        <v>0</v>
      </c>
    </row>
    <row r="15" spans="1:10" ht="17.25" thickTop="1" thickBot="1" x14ac:dyDescent="0.3">
      <c r="D15" s="19">
        <v>711</v>
      </c>
      <c r="E15" s="20" t="s">
        <v>14</v>
      </c>
      <c r="F15" s="21" t="s">
        <v>25</v>
      </c>
      <c r="G15" s="22"/>
      <c r="H15" s="23">
        <v>0</v>
      </c>
    </row>
    <row r="16" spans="1:10" ht="17.25" thickTop="1" thickBot="1" x14ac:dyDescent="0.3">
      <c r="A16" s="31" t="s">
        <v>26</v>
      </c>
      <c r="D16" s="19">
        <v>66</v>
      </c>
      <c r="E16" s="20" t="s">
        <v>14</v>
      </c>
      <c r="F16" s="21" t="s">
        <v>27</v>
      </c>
      <c r="G16" s="22"/>
      <c r="H16" s="23">
        <v>0</v>
      </c>
    </row>
    <row r="17" spans="1:8" ht="17.25" thickTop="1" thickBot="1" x14ac:dyDescent="0.3">
      <c r="A17" s="31"/>
      <c r="D17" s="19">
        <v>2</v>
      </c>
      <c r="E17" s="20" t="s">
        <v>14</v>
      </c>
      <c r="F17" s="21" t="s">
        <v>19</v>
      </c>
      <c r="G17" s="22"/>
      <c r="H17" s="23">
        <v>0</v>
      </c>
    </row>
    <row r="18" spans="1:8" ht="17.25" thickTop="1" thickBot="1" x14ac:dyDescent="0.3">
      <c r="D18" s="19">
        <v>530</v>
      </c>
      <c r="E18" s="20" t="s">
        <v>14</v>
      </c>
      <c r="F18" s="21" t="s">
        <v>28</v>
      </c>
      <c r="G18" s="22"/>
      <c r="H18" s="23">
        <v>0</v>
      </c>
    </row>
    <row r="19" spans="1:8" ht="17.25" thickTop="1" thickBot="1" x14ac:dyDescent="0.3">
      <c r="A19" s="32" t="s">
        <v>29</v>
      </c>
      <c r="D19" s="19">
        <v>1300</v>
      </c>
      <c r="E19" s="20" t="s">
        <v>14</v>
      </c>
      <c r="F19" s="21" t="s">
        <v>30</v>
      </c>
      <c r="G19" s="22"/>
      <c r="H19" s="23">
        <v>0</v>
      </c>
    </row>
    <row r="20" spans="1:8" ht="20.25" thickTop="1" thickBot="1" x14ac:dyDescent="0.3">
      <c r="A20" s="58"/>
      <c r="B20" s="58"/>
      <c r="C20" s="12"/>
      <c r="D20" s="19">
        <v>626</v>
      </c>
      <c r="E20" s="20" t="s">
        <v>14</v>
      </c>
      <c r="F20" s="21" t="s">
        <v>31</v>
      </c>
      <c r="G20" s="22"/>
      <c r="H20" s="23">
        <v>0</v>
      </c>
    </row>
    <row r="21" spans="1:8" ht="33" customHeight="1" thickTop="1" thickBot="1" x14ac:dyDescent="0.3">
      <c r="A21" s="58" t="s">
        <v>32</v>
      </c>
      <c r="B21" s="58"/>
      <c r="C21" s="12"/>
      <c r="D21" s="33">
        <v>3729</v>
      </c>
      <c r="E21" s="34" t="s">
        <v>14</v>
      </c>
      <c r="F21" s="35" t="s">
        <v>6</v>
      </c>
      <c r="G21" s="22"/>
      <c r="H21" s="36">
        <v>0</v>
      </c>
    </row>
    <row r="22" spans="1:8" ht="33" customHeight="1" thickTop="1" thickBot="1" x14ac:dyDescent="0.3">
      <c r="D22" s="19">
        <v>6800</v>
      </c>
      <c r="E22" s="20" t="s">
        <v>14</v>
      </c>
      <c r="F22" s="21" t="s">
        <v>33</v>
      </c>
      <c r="G22" s="22"/>
      <c r="H22" s="23">
        <v>0</v>
      </c>
    </row>
    <row r="23" spans="1:8" ht="17.25" thickTop="1" thickBot="1" x14ac:dyDescent="0.3">
      <c r="A23" s="37"/>
      <c r="B23" s="37"/>
      <c r="C23" s="37"/>
      <c r="D23" s="19">
        <v>500</v>
      </c>
      <c r="E23" s="20" t="s">
        <v>14</v>
      </c>
      <c r="F23" s="21" t="s">
        <v>34</v>
      </c>
      <c r="G23" s="22"/>
      <c r="H23" s="23">
        <v>0</v>
      </c>
    </row>
    <row r="24" spans="1:8" ht="33" customHeight="1" thickTop="1" thickBot="1" x14ac:dyDescent="0.3">
      <c r="D24" s="33">
        <v>7300</v>
      </c>
      <c r="E24" s="38" t="s">
        <v>14</v>
      </c>
      <c r="F24" s="39" t="s">
        <v>6</v>
      </c>
      <c r="G24" s="40"/>
      <c r="H24" s="41">
        <v>0</v>
      </c>
    </row>
    <row r="25" spans="1:8" ht="33" customHeight="1" thickTop="1" thickBot="1" x14ac:dyDescent="0.3">
      <c r="D25" s="42">
        <f>D13+D21+D24</f>
        <v>15149</v>
      </c>
      <c r="E25" s="43" t="s">
        <v>14</v>
      </c>
      <c r="F25" s="44" t="s">
        <v>6</v>
      </c>
      <c r="G25" s="22"/>
      <c r="H25" s="45">
        <f>H13+H21+H24</f>
        <v>0</v>
      </c>
    </row>
    <row r="26" spans="1:8" ht="33" customHeight="1" thickTop="1" thickBot="1" x14ac:dyDescent="0.3">
      <c r="D26" s="46"/>
      <c r="E26" s="47" t="s">
        <v>35</v>
      </c>
      <c r="F26" s="48"/>
      <c r="G26" s="49"/>
      <c r="H26" s="50">
        <v>0</v>
      </c>
    </row>
    <row r="27" spans="1:8" ht="33" customHeight="1" thickTop="1" thickBot="1" x14ac:dyDescent="0.3">
      <c r="D27" s="51"/>
      <c r="E27" s="51" t="s">
        <v>36</v>
      </c>
      <c r="F27" s="51"/>
      <c r="G27" s="52"/>
      <c r="H27" s="53">
        <v>0</v>
      </c>
    </row>
    <row r="28" spans="1:8" ht="15" customHeight="1" thickTop="1" x14ac:dyDescent="0.25"/>
  </sheetData>
  <mergeCells count="6">
    <mergeCell ref="A21:B21"/>
    <mergeCell ref="A2:C2"/>
    <mergeCell ref="D3:E3"/>
    <mergeCell ref="A4:B4"/>
    <mergeCell ref="A13:B13"/>
    <mergeCell ref="A20:B20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44DB4-ABEC-450A-821E-189F0623D457}">
  <sheetPr codeName="Feuil6"/>
  <dimension ref="A1:K18"/>
  <sheetViews>
    <sheetView showGridLines="0" tabSelected="1" topLeftCell="B1" zoomScale="118" zoomScaleNormal="118" workbookViewId="0">
      <selection activeCell="C15" sqref="C15:K18"/>
    </sheetView>
  </sheetViews>
  <sheetFormatPr baseColWidth="10" defaultRowHeight="15" customHeight="1" x14ac:dyDescent="0.25"/>
  <cols>
    <col min="2" max="2" width="7.85546875" customWidth="1"/>
    <col min="3" max="3" width="25.140625" customWidth="1"/>
    <col min="4" max="4" width="31.140625" customWidth="1"/>
    <col min="5" max="5" width="23.42578125" customWidth="1"/>
    <col min="6" max="6" width="18.28515625" customWidth="1"/>
    <col min="7" max="7" width="22" customWidth="1"/>
    <col min="8" max="8" width="19.85546875" customWidth="1"/>
    <col min="9" max="9" width="28.7109375" customWidth="1"/>
    <col min="10" max="10" width="17.85546875" customWidth="1"/>
    <col min="11" max="11" width="28.7109375" customWidth="1"/>
    <col min="13" max="13" width="11.42578125" customWidth="1"/>
  </cols>
  <sheetData>
    <row r="1" spans="1:11" x14ac:dyDescent="0.25">
      <c r="A1" s="1"/>
      <c r="B1" s="4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4"/>
      <c r="C2" s="1"/>
      <c r="D2" s="1"/>
      <c r="E2" s="1"/>
      <c r="F2" s="1"/>
      <c r="G2" s="1"/>
      <c r="H2" s="1"/>
      <c r="I2" s="1"/>
      <c r="J2" s="1"/>
      <c r="K2" s="1"/>
    </row>
    <row r="3" spans="1:11" ht="18.75" x14ac:dyDescent="0.3">
      <c r="A3" s="1"/>
      <c r="B3" s="5"/>
      <c r="C3" s="62" t="s">
        <v>1</v>
      </c>
      <c r="D3" s="62"/>
      <c r="E3" s="2"/>
      <c r="F3" s="2"/>
      <c r="G3" s="2"/>
      <c r="H3" s="2"/>
      <c r="I3" s="2"/>
      <c r="J3" s="2"/>
      <c r="K3" s="2"/>
    </row>
    <row r="4" spans="1:11" x14ac:dyDescent="0.25">
      <c r="B4" s="5"/>
      <c r="C4" s="63" t="s">
        <v>0</v>
      </c>
      <c r="D4" s="64"/>
      <c r="E4" s="64"/>
      <c r="F4" s="64"/>
      <c r="G4" s="2"/>
      <c r="H4" s="2"/>
      <c r="I4" s="2"/>
      <c r="J4" s="2"/>
      <c r="K4" s="2"/>
    </row>
    <row r="5" spans="1:11" x14ac:dyDescent="0.25">
      <c r="B5" s="5"/>
      <c r="C5" s="2"/>
      <c r="D5" s="2"/>
      <c r="E5" s="2"/>
      <c r="F5" s="2"/>
      <c r="G5" s="2"/>
      <c r="H5" s="2"/>
      <c r="I5" s="2"/>
      <c r="J5" s="2"/>
      <c r="K5" s="2"/>
    </row>
    <row r="6" spans="1:11" ht="18" customHeight="1" x14ac:dyDescent="0.25">
      <c r="B6" s="6"/>
      <c r="C6" s="9" t="s">
        <v>2</v>
      </c>
      <c r="D6" s="66"/>
      <c r="E6" s="9" t="s">
        <v>37</v>
      </c>
      <c r="F6" s="67"/>
      <c r="G6" s="3"/>
      <c r="H6" s="3"/>
      <c r="I6" s="3"/>
      <c r="J6" s="3"/>
      <c r="K6" s="3"/>
    </row>
    <row r="7" spans="1:11" ht="18" customHeight="1" x14ac:dyDescent="0.25">
      <c r="B7" s="6"/>
      <c r="C7" s="9" t="s">
        <v>3</v>
      </c>
      <c r="D7" s="66"/>
      <c r="E7" s="54" t="s">
        <v>38</v>
      </c>
      <c r="F7" s="68"/>
      <c r="G7" s="3"/>
      <c r="H7" s="3"/>
      <c r="I7" s="3"/>
      <c r="J7" s="3"/>
      <c r="K7" s="3"/>
    </row>
    <row r="8" spans="1:11" ht="18" customHeight="1" x14ac:dyDescent="0.25">
      <c r="B8" s="6"/>
      <c r="C8" s="9" t="s">
        <v>4</v>
      </c>
      <c r="D8" s="66"/>
      <c r="E8" s="9" t="s">
        <v>40</v>
      </c>
      <c r="F8" s="69" t="e">
        <f>F7/F6</f>
        <v>#DIV/0!</v>
      </c>
      <c r="G8" s="3"/>
      <c r="H8" s="3"/>
      <c r="I8" s="3"/>
      <c r="J8" s="3"/>
      <c r="K8" s="3"/>
    </row>
    <row r="9" spans="1:11" x14ac:dyDescent="0.25">
      <c r="B9" s="6"/>
      <c r="C9" s="9" t="s">
        <v>5</v>
      </c>
      <c r="D9" s="66"/>
      <c r="E9" s="9" t="s">
        <v>39</v>
      </c>
      <c r="F9" s="69">
        <f>F7*D9</f>
        <v>0</v>
      </c>
      <c r="G9" s="3"/>
      <c r="H9" s="3"/>
      <c r="I9" s="3"/>
      <c r="J9" s="3"/>
      <c r="K9" s="3"/>
    </row>
    <row r="10" spans="1:11" x14ac:dyDescent="0.25">
      <c r="B10" s="7"/>
      <c r="C10" s="3"/>
      <c r="D10" s="3"/>
      <c r="E10" s="3"/>
      <c r="F10" s="3"/>
      <c r="G10" s="3"/>
      <c r="H10" s="3"/>
      <c r="I10" s="3"/>
      <c r="J10" s="3"/>
      <c r="K10" s="3"/>
    </row>
    <row r="11" spans="1:11" ht="9" customHeight="1" x14ac:dyDescent="0.25">
      <c r="B11" s="7"/>
      <c r="C11" s="3"/>
      <c r="D11" s="3"/>
      <c r="E11" s="3"/>
      <c r="F11" s="3"/>
      <c r="G11" s="3"/>
      <c r="H11" s="3"/>
      <c r="I11" s="3"/>
      <c r="J11" s="3"/>
      <c r="K11" s="3"/>
    </row>
    <row r="12" spans="1:11" ht="18.75" x14ac:dyDescent="0.3">
      <c r="B12" s="7"/>
      <c r="C12" s="65" t="s">
        <v>7</v>
      </c>
      <c r="D12" s="65"/>
      <c r="E12" s="3"/>
      <c r="F12" s="3"/>
      <c r="G12" s="3"/>
      <c r="H12" s="3"/>
      <c r="I12" s="3"/>
      <c r="J12" s="3"/>
      <c r="K12" s="3"/>
    </row>
    <row r="13" spans="1:11" ht="7.5" customHeight="1" x14ac:dyDescent="0.25">
      <c r="B13" s="7"/>
      <c r="C13" s="3"/>
      <c r="D13" s="3" t="s">
        <v>61</v>
      </c>
      <c r="E13" s="3"/>
      <c r="F13" s="3"/>
      <c r="G13" s="3"/>
      <c r="H13" s="3"/>
      <c r="I13" s="3"/>
      <c r="J13" s="3"/>
      <c r="K13" s="3"/>
    </row>
    <row r="14" spans="1:11" ht="20.100000000000001" customHeight="1" x14ac:dyDescent="0.25">
      <c r="B14" s="7"/>
      <c r="C14" s="70" t="s">
        <v>2</v>
      </c>
      <c r="D14" s="71" t="s">
        <v>3</v>
      </c>
      <c r="E14" s="71" t="s">
        <v>4</v>
      </c>
      <c r="F14" s="72" t="s">
        <v>5</v>
      </c>
      <c r="G14" s="71" t="s">
        <v>37</v>
      </c>
      <c r="H14" s="71" t="s">
        <v>38</v>
      </c>
      <c r="I14" s="71" t="s">
        <v>40</v>
      </c>
      <c r="J14" s="73" t="s">
        <v>39</v>
      </c>
      <c r="K14" s="74" t="s">
        <v>41</v>
      </c>
    </row>
    <row r="15" spans="1:11" ht="20.100000000000001" customHeight="1" x14ac:dyDescent="0.25">
      <c r="B15" s="7"/>
      <c r="C15" s="75" t="s">
        <v>55</v>
      </c>
      <c r="D15" s="76" t="s">
        <v>42</v>
      </c>
      <c r="E15" s="76" t="s">
        <v>43</v>
      </c>
      <c r="F15" s="77">
        <v>10</v>
      </c>
      <c r="G15" s="78">
        <v>50</v>
      </c>
      <c r="H15" s="76">
        <v>100</v>
      </c>
      <c r="I15" s="79">
        <f>H15/G15</f>
        <v>2</v>
      </c>
      <c r="J15" s="80">
        <f>F15*H15</f>
        <v>1000</v>
      </c>
      <c r="K15" s="81">
        <f>J15*(1+5.5/100)</f>
        <v>1055</v>
      </c>
    </row>
    <row r="16" spans="1:11" ht="15" customHeight="1" x14ac:dyDescent="0.25">
      <c r="C16" s="75" t="s">
        <v>8</v>
      </c>
      <c r="D16" s="76" t="s">
        <v>56</v>
      </c>
      <c r="E16" s="76" t="s">
        <v>9</v>
      </c>
      <c r="F16" s="77">
        <v>4</v>
      </c>
      <c r="G16" s="78">
        <v>10</v>
      </c>
      <c r="H16" s="76">
        <v>140</v>
      </c>
      <c r="I16" s="79">
        <f>H16/G16</f>
        <v>14</v>
      </c>
      <c r="J16" s="80">
        <f>F16*H16</f>
        <v>560</v>
      </c>
      <c r="K16" s="81">
        <f>J16*(1+5.5/100)</f>
        <v>590.79999999999995</v>
      </c>
    </row>
    <row r="17" spans="3:11" ht="15" customHeight="1" x14ac:dyDescent="0.25">
      <c r="C17" s="75" t="s">
        <v>59</v>
      </c>
      <c r="D17" s="76" t="s">
        <v>20</v>
      </c>
      <c r="E17" s="76" t="s">
        <v>9</v>
      </c>
      <c r="F17" s="77">
        <v>5</v>
      </c>
      <c r="G17" s="78">
        <v>10</v>
      </c>
      <c r="H17" s="76">
        <v>20</v>
      </c>
      <c r="I17" s="79">
        <f>H17/G17</f>
        <v>2</v>
      </c>
      <c r="J17" s="80">
        <f>F17*H17</f>
        <v>100</v>
      </c>
      <c r="K17" s="81">
        <f>J17*(1+5.5/100)</f>
        <v>105.5</v>
      </c>
    </row>
    <row r="18" spans="3:11" ht="15" customHeight="1" x14ac:dyDescent="0.25">
      <c r="C18" s="75" t="s">
        <v>60</v>
      </c>
      <c r="D18" s="76" t="s">
        <v>62</v>
      </c>
      <c r="E18" s="76" t="s">
        <v>9</v>
      </c>
      <c r="F18" s="77">
        <v>5</v>
      </c>
      <c r="G18" s="78">
        <v>10</v>
      </c>
      <c r="H18" s="76">
        <v>12</v>
      </c>
      <c r="I18" s="79">
        <f>H18/G18</f>
        <v>1.2</v>
      </c>
      <c r="J18" s="80">
        <f>F18*H18</f>
        <v>60</v>
      </c>
      <c r="K18" s="81">
        <f>J18*(1+5.5/100)</f>
        <v>63.3</v>
      </c>
    </row>
  </sheetData>
  <mergeCells count="3">
    <mergeCell ref="C3:D3"/>
    <mergeCell ref="C4:F4"/>
    <mergeCell ref="C12:D1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5DE21-0A9E-451C-91AB-4ECF5B0FB75C}">
  <sheetPr codeName="Feuil9"/>
  <dimension ref="A1:I27"/>
  <sheetViews>
    <sheetView showGridLines="0" zoomScale="96" zoomScaleNormal="96" workbookViewId="0">
      <selection activeCell="Q13" sqref="Q13"/>
    </sheetView>
  </sheetViews>
  <sheetFormatPr baseColWidth="10" defaultRowHeight="15" customHeight="1" x14ac:dyDescent="0.25"/>
  <cols>
    <col min="1" max="3" width="20.7109375" customWidth="1"/>
    <col min="4" max="4" width="13" customWidth="1"/>
    <col min="5" max="5" width="12.7109375" customWidth="1"/>
    <col min="6" max="6" width="22.28515625" customWidth="1"/>
    <col min="7" max="7" width="11.5703125" customWidth="1"/>
    <col min="8" max="8" width="13" customWidth="1"/>
  </cols>
  <sheetData>
    <row r="1" spans="1:9" ht="26.25" x14ac:dyDescent="0.4">
      <c r="A1" s="56" t="s">
        <v>10</v>
      </c>
      <c r="B1" s="56"/>
      <c r="C1" s="56"/>
      <c r="D1" s="56"/>
      <c r="E1" s="56"/>
      <c r="F1" s="56"/>
      <c r="G1" s="56"/>
      <c r="H1" s="56"/>
      <c r="I1" s="56"/>
    </row>
    <row r="2" spans="1:9" ht="33" customHeight="1" x14ac:dyDescent="0.25">
      <c r="B2" s="10" t="s">
        <v>11</v>
      </c>
      <c r="C2" s="10" t="s">
        <v>12</v>
      </c>
      <c r="D2" s="57"/>
      <c r="E2" s="57"/>
      <c r="F2" s="11"/>
    </row>
    <row r="3" spans="1:9" ht="18.75" x14ac:dyDescent="0.25">
      <c r="A3" s="58" t="s">
        <v>13</v>
      </c>
      <c r="B3" s="59"/>
      <c r="C3" s="13"/>
    </row>
    <row r="4" spans="1:9" x14ac:dyDescent="0.25"/>
    <row r="5" spans="1:9" ht="18" thickBot="1" x14ac:dyDescent="0.35">
      <c r="D5" s="14">
        <v>1405</v>
      </c>
      <c r="E5" s="15" t="s">
        <v>14</v>
      </c>
      <c r="F5" s="16" t="s">
        <v>15</v>
      </c>
      <c r="G5" s="17" t="s">
        <v>55</v>
      </c>
      <c r="H5" s="86"/>
    </row>
    <row r="6" spans="1:9" ht="18.75" thickTop="1" thickBot="1" x14ac:dyDescent="0.35">
      <c r="D6" s="19">
        <v>62</v>
      </c>
      <c r="E6" s="20" t="s">
        <v>14</v>
      </c>
      <c r="F6" s="21" t="s">
        <v>16</v>
      </c>
      <c r="G6" s="22"/>
      <c r="H6" s="18">
        <v>0</v>
      </c>
    </row>
    <row r="7" spans="1:9" ht="17.25" thickTop="1" thickBot="1" x14ac:dyDescent="0.3">
      <c r="D7" s="19">
        <v>216</v>
      </c>
      <c r="E7" s="20" t="s">
        <v>14</v>
      </c>
      <c r="F7" s="21" t="s">
        <v>17</v>
      </c>
      <c r="G7" s="22"/>
      <c r="H7" s="23">
        <v>0</v>
      </c>
    </row>
    <row r="8" spans="1:9" ht="17.25" thickTop="1" thickBot="1" x14ac:dyDescent="0.3">
      <c r="D8" s="19">
        <v>1093</v>
      </c>
      <c r="E8" s="20" t="s">
        <v>14</v>
      </c>
      <c r="F8" s="21" t="s">
        <v>18</v>
      </c>
      <c r="G8" s="22"/>
      <c r="H8" s="23">
        <v>0</v>
      </c>
    </row>
    <row r="9" spans="1:9" ht="17.25" thickTop="1" thickBot="1" x14ac:dyDescent="0.3">
      <c r="D9" s="19">
        <v>5</v>
      </c>
      <c r="E9" s="20" t="s">
        <v>14</v>
      </c>
      <c r="F9" s="21" t="s">
        <v>19</v>
      </c>
      <c r="G9" s="22"/>
      <c r="H9" s="23">
        <v>0</v>
      </c>
    </row>
    <row r="10" spans="1:9" ht="17.25" thickTop="1" thickBot="1" x14ac:dyDescent="0.3">
      <c r="D10" s="19">
        <v>1092</v>
      </c>
      <c r="E10" s="20" t="s">
        <v>14</v>
      </c>
      <c r="F10" s="21" t="s">
        <v>20</v>
      </c>
      <c r="G10" s="22"/>
      <c r="H10" s="23">
        <v>0</v>
      </c>
    </row>
    <row r="11" spans="1:9" ht="17.25" thickTop="1" thickBot="1" x14ac:dyDescent="0.3">
      <c r="A11" s="24"/>
      <c r="B11" s="24"/>
      <c r="C11" s="24"/>
      <c r="D11" s="19">
        <v>247</v>
      </c>
      <c r="E11" s="20" t="s">
        <v>14</v>
      </c>
      <c r="F11" s="21" t="s">
        <v>21</v>
      </c>
      <c r="G11" s="22"/>
      <c r="H11" s="23">
        <v>0</v>
      </c>
    </row>
    <row r="12" spans="1:9" ht="33" customHeight="1" thickTop="1" thickBot="1" x14ac:dyDescent="0.35">
      <c r="A12" s="60" t="s">
        <v>22</v>
      </c>
      <c r="B12" s="61"/>
      <c r="C12" s="25"/>
      <c r="D12" s="26">
        <v>4120</v>
      </c>
      <c r="E12" s="27" t="s">
        <v>14</v>
      </c>
      <c r="F12" s="28" t="s">
        <v>6</v>
      </c>
      <c r="G12" s="29"/>
      <c r="H12" s="30">
        <v>0</v>
      </c>
    </row>
    <row r="13" spans="1:9" ht="33" customHeight="1" thickTop="1" thickBot="1" x14ac:dyDescent="0.3">
      <c r="A13" s="31" t="s">
        <v>23</v>
      </c>
      <c r="D13" s="19">
        <v>494</v>
      </c>
      <c r="E13" s="20" t="s">
        <v>14</v>
      </c>
      <c r="F13" s="21" t="s">
        <v>24</v>
      </c>
      <c r="G13" s="22"/>
      <c r="H13" s="23">
        <v>0</v>
      </c>
    </row>
    <row r="14" spans="1:9" ht="17.25" thickTop="1" thickBot="1" x14ac:dyDescent="0.3">
      <c r="D14" s="19">
        <v>711</v>
      </c>
      <c r="E14" s="20" t="s">
        <v>14</v>
      </c>
      <c r="F14" s="21" t="s">
        <v>25</v>
      </c>
      <c r="G14" s="22"/>
      <c r="H14" s="23">
        <v>0</v>
      </c>
    </row>
    <row r="15" spans="1:9" ht="17.25" thickTop="1" thickBot="1" x14ac:dyDescent="0.3">
      <c r="A15" s="31" t="s">
        <v>26</v>
      </c>
      <c r="D15" s="19">
        <v>66</v>
      </c>
      <c r="E15" s="20" t="s">
        <v>14</v>
      </c>
      <c r="F15" s="21" t="s">
        <v>27</v>
      </c>
      <c r="G15" s="22"/>
      <c r="H15" s="23">
        <v>0</v>
      </c>
    </row>
    <row r="16" spans="1:9" ht="17.25" thickTop="1" thickBot="1" x14ac:dyDescent="0.3">
      <c r="A16" s="31"/>
      <c r="D16" s="19">
        <v>2</v>
      </c>
      <c r="E16" s="20" t="s">
        <v>14</v>
      </c>
      <c r="F16" s="21" t="s">
        <v>19</v>
      </c>
      <c r="G16" s="22"/>
      <c r="H16" s="23">
        <v>0</v>
      </c>
    </row>
    <row r="17" spans="1:8" ht="17.25" thickTop="1" thickBot="1" x14ac:dyDescent="0.3">
      <c r="D17" s="19">
        <v>530</v>
      </c>
      <c r="E17" s="20" t="s">
        <v>14</v>
      </c>
      <c r="F17" s="21" t="s">
        <v>28</v>
      </c>
      <c r="G17" s="22"/>
      <c r="H17" s="23">
        <v>0</v>
      </c>
    </row>
    <row r="18" spans="1:8" ht="17.25" thickTop="1" thickBot="1" x14ac:dyDescent="0.3">
      <c r="A18" s="32" t="s">
        <v>29</v>
      </c>
      <c r="D18" s="19">
        <v>1300</v>
      </c>
      <c r="E18" s="20" t="s">
        <v>14</v>
      </c>
      <c r="F18" s="21" t="s">
        <v>30</v>
      </c>
      <c r="G18" s="22"/>
      <c r="H18" s="23">
        <v>0</v>
      </c>
    </row>
    <row r="19" spans="1:8" ht="20.25" thickTop="1" thickBot="1" x14ac:dyDescent="0.3">
      <c r="A19" s="58"/>
      <c r="B19" s="58"/>
      <c r="C19" s="12"/>
      <c r="D19" s="19">
        <v>626</v>
      </c>
      <c r="E19" s="20" t="s">
        <v>14</v>
      </c>
      <c r="F19" s="21" t="s">
        <v>31</v>
      </c>
      <c r="G19" s="22"/>
      <c r="H19" s="23">
        <v>0</v>
      </c>
    </row>
    <row r="20" spans="1:8" ht="33" customHeight="1" thickTop="1" thickBot="1" x14ac:dyDescent="0.3">
      <c r="A20" s="58" t="s">
        <v>32</v>
      </c>
      <c r="B20" s="58"/>
      <c r="C20" s="12"/>
      <c r="D20" s="33">
        <v>3729</v>
      </c>
      <c r="E20" s="34" t="s">
        <v>14</v>
      </c>
      <c r="F20" s="35" t="s">
        <v>6</v>
      </c>
      <c r="G20" s="22"/>
      <c r="H20" s="36">
        <v>0</v>
      </c>
    </row>
    <row r="21" spans="1:8" ht="33" customHeight="1" thickTop="1" thickBot="1" x14ac:dyDescent="0.3">
      <c r="D21" s="19">
        <v>6800</v>
      </c>
      <c r="E21" s="20" t="s">
        <v>14</v>
      </c>
      <c r="F21" s="21" t="s">
        <v>33</v>
      </c>
      <c r="G21" s="22"/>
      <c r="H21" s="23">
        <v>0</v>
      </c>
    </row>
    <row r="22" spans="1:8" ht="17.25" thickTop="1" thickBot="1" x14ac:dyDescent="0.3">
      <c r="A22" s="37"/>
      <c r="B22" s="37"/>
      <c r="C22" s="37"/>
      <c r="D22" s="19">
        <v>500</v>
      </c>
      <c r="E22" s="20" t="s">
        <v>14</v>
      </c>
      <c r="F22" s="21" t="s">
        <v>34</v>
      </c>
      <c r="G22" s="22"/>
      <c r="H22" s="23">
        <v>0</v>
      </c>
    </row>
    <row r="23" spans="1:8" ht="33" customHeight="1" thickTop="1" thickBot="1" x14ac:dyDescent="0.3">
      <c r="D23" s="33">
        <v>7300</v>
      </c>
      <c r="E23" s="38" t="s">
        <v>14</v>
      </c>
      <c r="F23" s="39" t="s">
        <v>6</v>
      </c>
      <c r="G23" s="40"/>
      <c r="H23" s="41">
        <v>0</v>
      </c>
    </row>
    <row r="24" spans="1:8" ht="33" customHeight="1" thickTop="1" thickBot="1" x14ac:dyDescent="0.3">
      <c r="D24" s="42">
        <f>D12+D20+D23</f>
        <v>15149</v>
      </c>
      <c r="E24" s="43" t="s">
        <v>14</v>
      </c>
      <c r="F24" s="44" t="s">
        <v>6</v>
      </c>
      <c r="G24" s="22"/>
      <c r="H24" s="45">
        <f>H12+H20+H23</f>
        <v>0</v>
      </c>
    </row>
    <row r="25" spans="1:8" ht="33" customHeight="1" thickTop="1" thickBot="1" x14ac:dyDescent="0.3">
      <c r="D25" s="46"/>
      <c r="E25" s="47" t="s">
        <v>35</v>
      </c>
      <c r="F25" s="48"/>
      <c r="G25" s="49"/>
      <c r="H25" s="50">
        <v>0</v>
      </c>
    </row>
    <row r="26" spans="1:8" ht="33" customHeight="1" thickTop="1" thickBot="1" x14ac:dyDescent="0.3">
      <c r="D26" s="51"/>
      <c r="E26" s="51" t="s">
        <v>36</v>
      </c>
      <c r="F26" s="51"/>
      <c r="G26" s="52"/>
      <c r="H26" s="53">
        <v>0</v>
      </c>
    </row>
    <row r="27" spans="1:8" ht="15" customHeight="1" thickTop="1" x14ac:dyDescent="0.25"/>
  </sheetData>
  <mergeCells count="6">
    <mergeCell ref="A20:B20"/>
    <mergeCell ref="A1:I1"/>
    <mergeCell ref="D2:E2"/>
    <mergeCell ref="A3:B3"/>
    <mergeCell ref="A12:B12"/>
    <mergeCell ref="A19:B1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EE8D-5FF4-4892-8508-9A7C7FB07371}">
  <sheetPr codeName="Feuil1"/>
  <dimension ref="A1"/>
  <sheetViews>
    <sheetView workbookViewId="0">
      <selection activeCell="H26" sqref="H26"/>
    </sheetView>
  </sheetViews>
  <sheetFormatPr baseColWidth="10" defaultRowHeight="15" customHeight="1" x14ac:dyDescent="0.25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350A8-EE6F-4CD0-B66F-ED7C24845195}">
  <sheetPr codeName="Feuil3"/>
  <dimension ref="A1"/>
  <sheetViews>
    <sheetView workbookViewId="0"/>
  </sheetViews>
  <sheetFormatPr baseColWidth="10" defaultRowHeight="15" customHeight="1" x14ac:dyDescent="0.2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B18B2-5846-44B9-A2A7-E9E06B1C8374}">
  <sheetPr codeName="Feuil4"/>
  <dimension ref="A1"/>
  <sheetViews>
    <sheetView workbookViewId="0"/>
  </sheetViews>
  <sheetFormatPr baseColWidth="10" defaultRowHeight="15" customHeight="1" x14ac:dyDescent="0.2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D4CF2-D733-4F3D-8D75-BA04ACDB7B89}">
  <sheetPr codeName="Feuil5"/>
  <dimension ref="A1"/>
  <sheetViews>
    <sheetView workbookViewId="0"/>
  </sheetViews>
  <sheetFormatPr baseColWidth="10" defaultRowHeight="15" customHeight="1" x14ac:dyDescent="0.25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62BF1-DBC6-438C-AE76-D2C5393DC06A}">
  <sheetPr codeName="Feuil7"/>
  <dimension ref="A1"/>
  <sheetViews>
    <sheetView zoomScale="82" zoomScaleNormal="82" workbookViewId="0">
      <selection activeCell="Z12" sqref="Z12"/>
    </sheetView>
  </sheetViews>
  <sheetFormatPr baseColWidth="10" defaultRowHeight="15" customHeight="1" x14ac:dyDescent="0.25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65CB1-582E-4FB6-9785-89E5222B025E}">
  <sheetPr codeName="Feuil2"/>
  <dimension ref="A1:J19"/>
  <sheetViews>
    <sheetView showGridLines="0" zoomScale="118" zoomScaleNormal="118" workbookViewId="0">
      <selection activeCell="C15" sqref="C15:J19"/>
    </sheetView>
  </sheetViews>
  <sheetFormatPr baseColWidth="10" defaultRowHeight="15" customHeight="1" x14ac:dyDescent="0.25"/>
  <cols>
    <col min="2" max="2" width="7.85546875" customWidth="1"/>
    <col min="3" max="3" width="25.140625" customWidth="1"/>
    <col min="4" max="4" width="31.140625" customWidth="1"/>
    <col min="5" max="5" width="23.42578125" customWidth="1"/>
    <col min="6" max="6" width="19.7109375" customWidth="1"/>
    <col min="7" max="7" width="20" customWidth="1"/>
    <col min="8" max="8" width="19.85546875" customWidth="1"/>
    <col min="9" max="9" width="17.85546875" customWidth="1"/>
    <col min="10" max="10" width="21.85546875" customWidth="1"/>
    <col min="11" max="11" width="11.42578125" customWidth="1"/>
  </cols>
  <sheetData>
    <row r="1" spans="1:10" x14ac:dyDescent="0.25">
      <c r="A1" s="1"/>
      <c r="B1" s="4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4"/>
      <c r="C2" s="1"/>
      <c r="D2" s="1"/>
      <c r="E2" s="1"/>
      <c r="F2" s="1"/>
      <c r="G2" s="1"/>
      <c r="H2" s="1"/>
      <c r="I2" s="1"/>
      <c r="J2" s="1"/>
    </row>
    <row r="3" spans="1:10" ht="18.75" x14ac:dyDescent="0.3">
      <c r="A3" s="1"/>
      <c r="B3" s="5"/>
      <c r="C3" s="62" t="s">
        <v>1</v>
      </c>
      <c r="D3" s="62"/>
      <c r="E3" s="2"/>
      <c r="F3" s="2"/>
      <c r="G3" s="2"/>
      <c r="H3" s="2"/>
      <c r="I3" s="2"/>
      <c r="J3" s="2"/>
    </row>
    <row r="4" spans="1:10" x14ac:dyDescent="0.25">
      <c r="B4" s="5"/>
      <c r="C4" s="63" t="s">
        <v>0</v>
      </c>
      <c r="D4" s="64"/>
      <c r="E4" s="64"/>
      <c r="F4" s="64"/>
      <c r="G4" s="2"/>
      <c r="H4" s="2"/>
      <c r="I4" s="2"/>
      <c r="J4" s="2"/>
    </row>
    <row r="5" spans="1:10" ht="15.75" thickBot="1" x14ac:dyDescent="0.3">
      <c r="B5" s="5"/>
      <c r="C5" s="2"/>
      <c r="D5" s="2"/>
      <c r="E5" s="2"/>
      <c r="F5" s="2"/>
      <c r="G5" s="2"/>
      <c r="H5" s="2"/>
      <c r="I5" s="2"/>
      <c r="J5" s="2"/>
    </row>
    <row r="6" spans="1:10" ht="18" customHeight="1" thickTop="1" thickBot="1" x14ac:dyDescent="0.3">
      <c r="B6" s="6"/>
      <c r="C6" s="9" t="s">
        <v>2</v>
      </c>
      <c r="D6" s="82"/>
      <c r="E6" s="9" t="s">
        <v>47</v>
      </c>
      <c r="F6" s="82"/>
      <c r="G6" s="3"/>
      <c r="H6" s="3"/>
      <c r="I6" s="3"/>
      <c r="J6" s="3"/>
    </row>
    <row r="7" spans="1:10" ht="18" customHeight="1" thickTop="1" thickBot="1" x14ac:dyDescent="0.3">
      <c r="B7" s="6"/>
      <c r="C7" s="9" t="s">
        <v>3</v>
      </c>
      <c r="D7" s="82"/>
      <c r="E7" s="9" t="s">
        <v>48</v>
      </c>
      <c r="F7" s="82"/>
      <c r="G7" s="3"/>
      <c r="H7" s="3"/>
      <c r="I7" s="3"/>
      <c r="J7" s="3"/>
    </row>
    <row r="8" spans="1:10" ht="18" customHeight="1" thickTop="1" thickBot="1" x14ac:dyDescent="0.3">
      <c r="B8" s="6"/>
      <c r="C8" s="9" t="s">
        <v>4</v>
      </c>
      <c r="D8" s="82"/>
      <c r="E8" s="9" t="s">
        <v>49</v>
      </c>
      <c r="F8" s="83"/>
      <c r="G8" s="3"/>
      <c r="H8" s="3"/>
      <c r="I8" s="3"/>
      <c r="J8" s="3"/>
    </row>
    <row r="9" spans="1:10" ht="16.5" thickTop="1" thickBot="1" x14ac:dyDescent="0.3">
      <c r="B9" s="6"/>
      <c r="C9" s="9" t="s">
        <v>5</v>
      </c>
      <c r="D9" s="82"/>
      <c r="E9" s="9" t="s">
        <v>6</v>
      </c>
      <c r="F9" s="83">
        <f>F7*F8</f>
        <v>0</v>
      </c>
      <c r="G9" s="3"/>
      <c r="H9" s="3"/>
      <c r="I9" s="3"/>
      <c r="J9" s="3"/>
    </row>
    <row r="10" spans="1:10" ht="15.75" thickTop="1" x14ac:dyDescent="0.25">
      <c r="B10" s="7"/>
      <c r="C10" s="3"/>
      <c r="D10" s="3"/>
      <c r="E10" s="3"/>
      <c r="F10" s="3"/>
      <c r="G10" s="3"/>
      <c r="H10" s="3"/>
      <c r="I10" s="3"/>
      <c r="J10" s="3"/>
    </row>
    <row r="11" spans="1:10" ht="9" customHeight="1" x14ac:dyDescent="0.25">
      <c r="B11" s="7"/>
      <c r="C11" s="3"/>
      <c r="D11" s="3"/>
      <c r="E11" s="3"/>
      <c r="F11" s="3"/>
      <c r="G11" s="3"/>
      <c r="H11" s="3"/>
      <c r="I11" s="3"/>
      <c r="J11" s="3"/>
    </row>
    <row r="12" spans="1:10" ht="18.75" x14ac:dyDescent="0.3">
      <c r="B12" s="7"/>
      <c r="C12" s="65" t="s">
        <v>7</v>
      </c>
      <c r="D12" s="65"/>
      <c r="E12" s="3"/>
      <c r="F12" s="3"/>
      <c r="G12" s="3"/>
      <c r="H12" s="3"/>
      <c r="I12" s="3"/>
      <c r="J12" s="3"/>
    </row>
    <row r="13" spans="1:10" ht="7.5" customHeight="1" x14ac:dyDescent="0.25">
      <c r="B13" s="7"/>
      <c r="C13" s="3"/>
      <c r="D13" s="3"/>
      <c r="E13" s="3"/>
      <c r="F13" s="3"/>
      <c r="G13" s="3"/>
      <c r="H13" s="3"/>
      <c r="I13" s="3"/>
      <c r="J13" s="3"/>
    </row>
    <row r="14" spans="1:10" ht="18" customHeight="1" x14ac:dyDescent="0.25">
      <c r="B14" s="7"/>
      <c r="C14" s="84" t="s">
        <v>2</v>
      </c>
      <c r="D14" s="84" t="s">
        <v>3</v>
      </c>
      <c r="E14" s="84" t="s">
        <v>4</v>
      </c>
      <c r="F14" s="84" t="s">
        <v>5</v>
      </c>
      <c r="G14" s="84" t="s">
        <v>47</v>
      </c>
      <c r="H14" s="84" t="s">
        <v>48</v>
      </c>
      <c r="I14" s="84" t="s">
        <v>49</v>
      </c>
      <c r="J14" s="84" t="s">
        <v>6</v>
      </c>
    </row>
    <row r="15" spans="1:10" x14ac:dyDescent="0.25">
      <c r="B15" s="8"/>
      <c r="C15" s="55" t="s">
        <v>50</v>
      </c>
      <c r="D15" s="55" t="s">
        <v>42</v>
      </c>
      <c r="E15" s="55" t="s">
        <v>51</v>
      </c>
      <c r="F15" s="55" t="s">
        <v>52</v>
      </c>
      <c r="G15" s="55">
        <v>10</v>
      </c>
      <c r="H15" s="55">
        <v>5</v>
      </c>
      <c r="I15" s="55">
        <v>200</v>
      </c>
      <c r="J15" s="55">
        <f>t_NMarchandise[[#This Row],[Stock Initial]]*t_NMarchandise[[#This Row],[Prix Unitaire]]</f>
        <v>1000</v>
      </c>
    </row>
    <row r="16" spans="1:10" x14ac:dyDescent="0.25">
      <c r="B16" s="8"/>
      <c r="C16" s="55" t="s">
        <v>45</v>
      </c>
      <c r="D16" s="55" t="s">
        <v>46</v>
      </c>
      <c r="E16" s="55" t="s">
        <v>53</v>
      </c>
      <c r="F16" s="55">
        <v>2</v>
      </c>
      <c r="G16" s="55">
        <v>2</v>
      </c>
      <c r="H16" s="55">
        <v>5</v>
      </c>
      <c r="I16" s="55">
        <v>40</v>
      </c>
      <c r="J16" s="55">
        <f>t_NMarchandise[[#This Row],[Stock Initial]]*t_NMarchandise[[#This Row],[Prix Unitaire]]</f>
        <v>200</v>
      </c>
    </row>
    <row r="17" spans="2:10" x14ac:dyDescent="0.25">
      <c r="B17" s="8"/>
      <c r="C17" s="55" t="s">
        <v>44</v>
      </c>
      <c r="D17" s="55" t="s">
        <v>54</v>
      </c>
      <c r="E17" s="55" t="s">
        <v>43</v>
      </c>
      <c r="F17" s="55">
        <v>2</v>
      </c>
      <c r="G17" s="55">
        <v>5</v>
      </c>
      <c r="H17" s="55">
        <v>10</v>
      </c>
      <c r="I17" s="55">
        <v>40</v>
      </c>
      <c r="J17" s="55">
        <f>t_NMarchandise[[#This Row],[Stock Initial]]*t_NMarchandise[[#This Row],[Prix Unitaire]]</f>
        <v>400</v>
      </c>
    </row>
    <row r="18" spans="2:10" ht="15" customHeight="1" x14ac:dyDescent="0.25">
      <c r="C18" s="55"/>
      <c r="D18" s="55"/>
      <c r="E18" s="55"/>
      <c r="F18" s="55"/>
      <c r="G18" s="55"/>
      <c r="H18" s="55"/>
      <c r="I18" s="55"/>
      <c r="J18" s="85">
        <f>t_NMarchandise[[#This Row],[Stock Initial]]*t_NMarchandise[[#This Row],[Prix Unitaire]]</f>
        <v>0</v>
      </c>
    </row>
    <row r="19" spans="2:10" ht="15" customHeight="1" x14ac:dyDescent="0.25">
      <c r="C19" s="55"/>
      <c r="D19" s="55"/>
      <c r="E19" s="55"/>
      <c r="F19" s="55"/>
      <c r="G19" s="55"/>
      <c r="H19" s="55"/>
      <c r="I19" s="55"/>
      <c r="J19" s="85">
        <f>t_NMarchandise[[#This Row],[Stock Initial]]*t_NMarchandise[[#This Row],[Prix Unitaire]]</f>
        <v>0</v>
      </c>
    </row>
  </sheetData>
  <mergeCells count="3">
    <mergeCell ref="C3:D3"/>
    <mergeCell ref="C4:F4"/>
    <mergeCell ref="C12:D1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GénériqueRecette</vt:lpstr>
      <vt:lpstr>Marchandises</vt:lpstr>
      <vt:lpstr>Tarte Plougastel</vt:lpstr>
      <vt:lpstr>Opérations</vt:lpstr>
      <vt:lpstr>Entrées</vt:lpstr>
      <vt:lpstr>Sorties</vt:lpstr>
      <vt:lpstr>Inventaire</vt:lpstr>
      <vt:lpstr>Feuille9</vt:lpstr>
      <vt:lpstr>Marchandises3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2023-01-28T08:51:41Z</dcterms:created>
  <dcterms:modified xsi:type="dcterms:W3CDTF">2023-01-28T18:56:50Z</dcterms:modified>
</cp:coreProperties>
</file>