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Drive partagés\3- Factures LOBO\"/>
    </mc:Choice>
  </mc:AlternateContent>
  <xr:revisionPtr revIDLastSave="0" documentId="13_ncr:1_{D21C51DD-B2F3-42DC-8559-D11D66E54F52}" xr6:coauthVersionLast="47" xr6:coauthVersionMax="47" xr10:uidLastSave="{00000000-0000-0000-0000-000000000000}"/>
  <bookViews>
    <workbookView xWindow="120" yWindow="390" windowWidth="28680" windowHeight="15480" firstSheet="1" activeTab="4" xr2:uid="{2CDA6F16-B423-4A86-9CC7-8A97AA7CFDE7}"/>
  </bookViews>
  <sheets>
    <sheet name="ENTREE" sheetId="1" state="hidden" r:id="rId1"/>
    <sheet name="FORMULAIRE ENTREE" sheetId="5" r:id="rId2"/>
    <sheet name="FORMULAIRE SORTIE" sheetId="6" r:id="rId3"/>
    <sheet name="PARAMETRE" sheetId="3" r:id="rId4"/>
    <sheet name="LISTE" sheetId="4" r:id="rId5"/>
  </sheets>
  <definedNames>
    <definedName name="chantier">LISTE!$A$2:$A$8</definedName>
    <definedName name="client">LISTE!$C$2:$C$6</definedName>
    <definedName name="entree">ENTREE!$A$2:$AB$756</definedName>
    <definedName name="famille">LISTE!$I$2:$I$10</definedName>
    <definedName name="fournisseurs">LISTE!$G$2:$G$174</definedName>
    <definedName name="parametre">PARAMETRE!$A$2:$DA$6</definedName>
    <definedName name="prorata">LISTE!$K$2</definedName>
    <definedName name="selection_client">OFFSET(PARAMETRE!$A$1,MATCH('FORMULAIRE ENTREE'!$D$3,Tableauparametre[Chantierentree],0),1,1,COUNTA(OFFSET(PARAMETRE!$A$1,MATCH('FORMULAIRE ENTREE'!$D$3,Tableauparametre[Chantierentree],0),1,1,8)))</definedName>
    <definedName name="selection_fournisseur">OFFSET(PARAMETRE!$T$1,MATCH('FORMULAIRE SORTIE'!$D$3,Tableauparametre[Chantiersortie],0),1,1,COUNTA(OFFSET(PARAMETRE!$T$1,MATCH('FORMULAIRE SORTIE'!$D$3,Tableauparametre[Chantiersortie],0),1,1,85)))</definedName>
    <definedName name="type">LISTE!$E$2:$E$8</definedName>
    <definedName name="_xlnm.Print_Area" localSheetId="1">'FORMULAIRE ENTREE'!$A$1:$F$34</definedName>
    <definedName name="_xlnm.Print_Area" localSheetId="2">'FORMULAIRE SORTIE'!$A$1:$F$23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M2" i="1"/>
  <c r="N2" i="1"/>
  <c r="Q2" i="1" s="1"/>
  <c r="AB2" i="1"/>
  <c r="AC2" i="1" s="1"/>
  <c r="AN2" i="1"/>
  <c r="AS2" i="1"/>
  <c r="AQ2" i="1" s="1"/>
  <c r="AT2" i="1" s="1"/>
  <c r="AU2" i="1"/>
  <c r="AV2" i="1" s="1"/>
  <c r="J3" i="1"/>
  <c r="M3" i="1"/>
  <c r="N3" i="1" s="1"/>
  <c r="Q3" i="1" s="1"/>
  <c r="AB3" i="1"/>
  <c r="AC3" i="1" s="1"/>
  <c r="AN3" i="1"/>
  <c r="AS3" i="1"/>
  <c r="AQ3" i="1" s="1"/>
  <c r="AT3" i="1" s="1"/>
  <c r="AU3" i="1"/>
  <c r="AV3" i="1" s="1"/>
  <c r="J757" i="1"/>
  <c r="J758" i="1"/>
  <c r="J759" i="1"/>
  <c r="J760" i="1"/>
  <c r="J761" i="1"/>
  <c r="M757" i="1"/>
  <c r="N757" i="1" s="1"/>
  <c r="Q757" i="1" s="1"/>
  <c r="M758" i="1"/>
  <c r="N758" i="1" s="1"/>
  <c r="S758" i="1" s="1"/>
  <c r="M759" i="1"/>
  <c r="N759" i="1" s="1"/>
  <c r="M760" i="1"/>
  <c r="N760" i="1" s="1"/>
  <c r="M761" i="1"/>
  <c r="N761" i="1" s="1"/>
  <c r="AB757" i="1"/>
  <c r="AC757" i="1" s="1"/>
  <c r="AB758" i="1"/>
  <c r="AD758" i="1" s="1"/>
  <c r="AB759" i="1"/>
  <c r="AD759" i="1" s="1"/>
  <c r="AB760" i="1"/>
  <c r="AC760" i="1" s="1"/>
  <c r="AB761" i="1"/>
  <c r="AD761" i="1" s="1"/>
  <c r="AN757" i="1"/>
  <c r="AN758" i="1"/>
  <c r="AN759" i="1"/>
  <c r="AN760" i="1"/>
  <c r="AN761" i="1"/>
  <c r="AW760" i="1"/>
  <c r="AW761" i="1"/>
  <c r="AW758" i="1"/>
  <c r="AW759" i="1"/>
  <c r="AQ5" i="1"/>
  <c r="AS5" i="1"/>
  <c r="AU5" i="1"/>
  <c r="AV5" i="1" s="1"/>
  <c r="AQ6" i="1"/>
  <c r="AT6" i="1" s="1"/>
  <c r="AS6" i="1"/>
  <c r="AU6" i="1"/>
  <c r="AQ7" i="1"/>
  <c r="AS7" i="1"/>
  <c r="AU7" i="1"/>
  <c r="AV7" i="1" s="1"/>
  <c r="AQ8" i="1"/>
  <c r="AS8" i="1"/>
  <c r="AU8" i="1"/>
  <c r="AV8" i="1" s="1"/>
  <c r="AQ9" i="1"/>
  <c r="AS9" i="1"/>
  <c r="AU9" i="1"/>
  <c r="AQ10" i="1"/>
  <c r="AS10" i="1"/>
  <c r="AU10" i="1"/>
  <c r="AQ11" i="1"/>
  <c r="AS11" i="1"/>
  <c r="AU11" i="1"/>
  <c r="AV11" i="1" s="1"/>
  <c r="AQ12" i="1"/>
  <c r="AS12" i="1"/>
  <c r="AU12" i="1"/>
  <c r="AV12" i="1" s="1"/>
  <c r="AQ13" i="1"/>
  <c r="AS13" i="1"/>
  <c r="AU13" i="1"/>
  <c r="AQ14" i="1"/>
  <c r="AS14" i="1"/>
  <c r="AU14" i="1"/>
  <c r="AV14" i="1" s="1"/>
  <c r="AQ15" i="1"/>
  <c r="AS15" i="1"/>
  <c r="AU15" i="1"/>
  <c r="AV15" i="1" s="1"/>
  <c r="AQ16" i="1"/>
  <c r="AS16" i="1"/>
  <c r="AU16" i="1"/>
  <c r="AV16" i="1" s="1"/>
  <c r="AQ17" i="1"/>
  <c r="AS17" i="1"/>
  <c r="AU17" i="1"/>
  <c r="AQ18" i="1"/>
  <c r="AS18" i="1"/>
  <c r="AU18" i="1"/>
  <c r="AV18" i="1" s="1"/>
  <c r="AQ19" i="1"/>
  <c r="AS19" i="1"/>
  <c r="AU19" i="1"/>
  <c r="AV19" i="1" s="1"/>
  <c r="AQ20" i="1"/>
  <c r="AS20" i="1"/>
  <c r="AT20" i="1" s="1"/>
  <c r="AU20" i="1"/>
  <c r="AQ21" i="1"/>
  <c r="AS21" i="1"/>
  <c r="AU21" i="1"/>
  <c r="AQ22" i="1"/>
  <c r="AS22" i="1"/>
  <c r="AU22" i="1"/>
  <c r="AV22" i="1" s="1"/>
  <c r="AQ23" i="1"/>
  <c r="AS23" i="1"/>
  <c r="AU23" i="1"/>
  <c r="AV23" i="1" s="1"/>
  <c r="AQ24" i="1"/>
  <c r="AS24" i="1"/>
  <c r="AU24" i="1"/>
  <c r="AV24" i="1" s="1"/>
  <c r="AQ25" i="1"/>
  <c r="AS25" i="1"/>
  <c r="AU25" i="1"/>
  <c r="AQ26" i="1"/>
  <c r="AS26" i="1"/>
  <c r="AU26" i="1"/>
  <c r="AQ27" i="1"/>
  <c r="AS27" i="1"/>
  <c r="AU27" i="1"/>
  <c r="AV27" i="1" s="1"/>
  <c r="AQ28" i="1"/>
  <c r="AS28" i="1"/>
  <c r="AU28" i="1"/>
  <c r="AV28" i="1" s="1"/>
  <c r="AS29" i="1"/>
  <c r="AQ29" i="1" s="1"/>
  <c r="AT29" i="1" s="1"/>
  <c r="AU29" i="1"/>
  <c r="AQ30" i="1"/>
  <c r="AS30" i="1"/>
  <c r="AU30" i="1"/>
  <c r="AS31" i="1"/>
  <c r="AQ31" i="1" s="1"/>
  <c r="AT31" i="1" s="1"/>
  <c r="AU31" i="1"/>
  <c r="AV31" i="1" s="1"/>
  <c r="AS32" i="1"/>
  <c r="AQ32" i="1" s="1"/>
  <c r="AT32" i="1" s="1"/>
  <c r="AU32" i="1"/>
  <c r="AS33" i="1"/>
  <c r="AQ33" i="1" s="1"/>
  <c r="AT33" i="1" s="1"/>
  <c r="AU33" i="1"/>
  <c r="AS34" i="1"/>
  <c r="AQ34" i="1" s="1"/>
  <c r="AT34" i="1" s="1"/>
  <c r="AU34" i="1"/>
  <c r="AS35" i="1"/>
  <c r="AQ35" i="1" s="1"/>
  <c r="AT35" i="1" s="1"/>
  <c r="AU35" i="1"/>
  <c r="AS36" i="1"/>
  <c r="AQ36" i="1" s="1"/>
  <c r="AT36" i="1" s="1"/>
  <c r="AU36" i="1"/>
  <c r="AV36" i="1" s="1"/>
  <c r="AQ37" i="1"/>
  <c r="AT37" i="1" s="1"/>
  <c r="AS37" i="1"/>
  <c r="AU37" i="1"/>
  <c r="AS38" i="1"/>
  <c r="AQ38" i="1" s="1"/>
  <c r="AT38" i="1" s="1"/>
  <c r="AU38" i="1"/>
  <c r="AQ39" i="1"/>
  <c r="AS39" i="1"/>
  <c r="AU39" i="1"/>
  <c r="AQ40" i="1"/>
  <c r="AS40" i="1"/>
  <c r="AU40" i="1"/>
  <c r="AQ41" i="1"/>
  <c r="AS41" i="1"/>
  <c r="AU41" i="1"/>
  <c r="AQ42" i="1"/>
  <c r="AS42" i="1"/>
  <c r="AU42" i="1"/>
  <c r="AV42" i="1" s="1"/>
  <c r="AQ43" i="1"/>
  <c r="AS43" i="1"/>
  <c r="AU43" i="1"/>
  <c r="AQ44" i="1"/>
  <c r="AS44" i="1"/>
  <c r="AU44" i="1"/>
  <c r="AQ45" i="1"/>
  <c r="AS45" i="1"/>
  <c r="AU45" i="1"/>
  <c r="AQ46" i="1"/>
  <c r="AS46" i="1"/>
  <c r="AU46" i="1"/>
  <c r="AQ47" i="1"/>
  <c r="AS47" i="1"/>
  <c r="AU47" i="1"/>
  <c r="AQ48" i="1"/>
  <c r="AS48" i="1"/>
  <c r="AU48" i="1"/>
  <c r="AQ49" i="1"/>
  <c r="AS49" i="1"/>
  <c r="AU49" i="1"/>
  <c r="AQ50" i="1"/>
  <c r="AS50" i="1"/>
  <c r="AU50" i="1"/>
  <c r="AV50" i="1" s="1"/>
  <c r="AQ51" i="1"/>
  <c r="AS51" i="1"/>
  <c r="AU51" i="1"/>
  <c r="AQ52" i="1"/>
  <c r="AS52" i="1"/>
  <c r="AU52" i="1"/>
  <c r="AQ53" i="1"/>
  <c r="AS53" i="1"/>
  <c r="AU53" i="1"/>
  <c r="AQ54" i="1"/>
  <c r="AS54" i="1"/>
  <c r="AU54" i="1"/>
  <c r="AQ55" i="1"/>
  <c r="AS55" i="1"/>
  <c r="AU55" i="1"/>
  <c r="AQ56" i="1"/>
  <c r="AS56" i="1"/>
  <c r="AU56" i="1"/>
  <c r="AQ57" i="1"/>
  <c r="AS57" i="1"/>
  <c r="AU57" i="1"/>
  <c r="AQ58" i="1"/>
  <c r="AS58" i="1"/>
  <c r="AU58" i="1"/>
  <c r="AV58" i="1" s="1"/>
  <c r="AQ59" i="1"/>
  <c r="AS59" i="1"/>
  <c r="AU59" i="1"/>
  <c r="AQ60" i="1"/>
  <c r="AS60" i="1"/>
  <c r="AU60" i="1"/>
  <c r="AQ61" i="1"/>
  <c r="AS61" i="1"/>
  <c r="AU61" i="1"/>
  <c r="AQ62" i="1"/>
  <c r="AS62" i="1"/>
  <c r="AU62" i="1"/>
  <c r="AQ63" i="1"/>
  <c r="AS63" i="1"/>
  <c r="AU63" i="1"/>
  <c r="AQ64" i="1"/>
  <c r="AS64" i="1"/>
  <c r="AU64" i="1"/>
  <c r="AQ65" i="1"/>
  <c r="AS65" i="1"/>
  <c r="AU65" i="1"/>
  <c r="AQ66" i="1"/>
  <c r="AS66" i="1"/>
  <c r="AU66" i="1"/>
  <c r="AQ67" i="1"/>
  <c r="AS67" i="1"/>
  <c r="AU67" i="1"/>
  <c r="AQ68" i="1"/>
  <c r="AS68" i="1"/>
  <c r="AT68" i="1" s="1"/>
  <c r="AU68" i="1"/>
  <c r="AQ69" i="1"/>
  <c r="AS69" i="1"/>
  <c r="AU69" i="1"/>
  <c r="AQ70" i="1"/>
  <c r="AS70" i="1"/>
  <c r="AU70" i="1"/>
  <c r="AQ71" i="1"/>
  <c r="AS71" i="1"/>
  <c r="AU71" i="1"/>
  <c r="AQ72" i="1"/>
  <c r="AS72" i="1"/>
  <c r="AU72" i="1"/>
  <c r="AQ73" i="1"/>
  <c r="AS73" i="1"/>
  <c r="AU73" i="1"/>
  <c r="AQ74" i="1"/>
  <c r="AS74" i="1"/>
  <c r="AU74" i="1"/>
  <c r="AQ75" i="1"/>
  <c r="AS75" i="1"/>
  <c r="AU75" i="1"/>
  <c r="AQ76" i="1"/>
  <c r="AS76" i="1"/>
  <c r="AU76" i="1"/>
  <c r="AQ77" i="1"/>
  <c r="AS77" i="1"/>
  <c r="AU77" i="1"/>
  <c r="AQ78" i="1"/>
  <c r="AS78" i="1"/>
  <c r="AU78" i="1"/>
  <c r="AQ79" i="1"/>
  <c r="AS79" i="1"/>
  <c r="AU79" i="1"/>
  <c r="AQ80" i="1"/>
  <c r="AS80" i="1"/>
  <c r="AU80" i="1"/>
  <c r="AQ81" i="1"/>
  <c r="AS81" i="1"/>
  <c r="AU81" i="1"/>
  <c r="AQ82" i="1"/>
  <c r="AS82" i="1"/>
  <c r="AU82" i="1"/>
  <c r="AQ83" i="1"/>
  <c r="AS83" i="1"/>
  <c r="AU83" i="1"/>
  <c r="AQ84" i="1"/>
  <c r="AS84" i="1"/>
  <c r="AU84" i="1"/>
  <c r="AQ85" i="1"/>
  <c r="AS85" i="1"/>
  <c r="AU85" i="1"/>
  <c r="AQ86" i="1"/>
  <c r="AS86" i="1"/>
  <c r="AU86" i="1"/>
  <c r="AQ87" i="1"/>
  <c r="AS87" i="1"/>
  <c r="AU87" i="1"/>
  <c r="AQ88" i="1"/>
  <c r="AS88" i="1"/>
  <c r="AU88" i="1"/>
  <c r="AQ89" i="1"/>
  <c r="AS89" i="1"/>
  <c r="AU89" i="1"/>
  <c r="AQ90" i="1"/>
  <c r="AS90" i="1"/>
  <c r="AU90" i="1"/>
  <c r="AQ91" i="1"/>
  <c r="AS91" i="1"/>
  <c r="AU91" i="1"/>
  <c r="AQ92" i="1"/>
  <c r="AS92" i="1"/>
  <c r="AU92" i="1"/>
  <c r="AQ93" i="1"/>
  <c r="AS93" i="1"/>
  <c r="AU93" i="1"/>
  <c r="AQ94" i="1"/>
  <c r="AS94" i="1"/>
  <c r="AU94" i="1"/>
  <c r="AQ95" i="1"/>
  <c r="AS95" i="1"/>
  <c r="AU95" i="1"/>
  <c r="AQ96" i="1"/>
  <c r="AS96" i="1"/>
  <c r="AU96" i="1"/>
  <c r="AQ97" i="1"/>
  <c r="AS97" i="1"/>
  <c r="AU97" i="1"/>
  <c r="AQ98" i="1"/>
  <c r="AS98" i="1"/>
  <c r="AU98" i="1"/>
  <c r="AQ99" i="1"/>
  <c r="AS99" i="1"/>
  <c r="AU99" i="1"/>
  <c r="AQ100" i="1"/>
  <c r="AS100" i="1"/>
  <c r="AU100" i="1"/>
  <c r="AQ101" i="1"/>
  <c r="AS101" i="1"/>
  <c r="AU101" i="1"/>
  <c r="AQ102" i="1"/>
  <c r="AS102" i="1"/>
  <c r="AU102" i="1"/>
  <c r="AQ103" i="1"/>
  <c r="AS103" i="1"/>
  <c r="AU103" i="1"/>
  <c r="AQ104" i="1"/>
  <c r="AS104" i="1"/>
  <c r="AU104" i="1"/>
  <c r="AQ105" i="1"/>
  <c r="AS105" i="1"/>
  <c r="AU105" i="1"/>
  <c r="AQ106" i="1"/>
  <c r="AS106" i="1"/>
  <c r="AU106" i="1"/>
  <c r="AQ107" i="1"/>
  <c r="AS107" i="1"/>
  <c r="AU107" i="1"/>
  <c r="AQ108" i="1"/>
  <c r="AS108" i="1"/>
  <c r="AT108" i="1" s="1"/>
  <c r="AU108" i="1"/>
  <c r="AQ109" i="1"/>
  <c r="AS109" i="1"/>
  <c r="AU109" i="1"/>
  <c r="AQ110" i="1"/>
  <c r="AS110" i="1"/>
  <c r="AU110" i="1"/>
  <c r="AQ111" i="1"/>
  <c r="AS111" i="1"/>
  <c r="AU111" i="1"/>
  <c r="AQ112" i="1"/>
  <c r="AS112" i="1"/>
  <c r="AU112" i="1"/>
  <c r="AQ113" i="1"/>
  <c r="AS113" i="1"/>
  <c r="AU113" i="1"/>
  <c r="AQ114" i="1"/>
  <c r="AS114" i="1"/>
  <c r="AU114" i="1"/>
  <c r="AQ115" i="1"/>
  <c r="AS115" i="1"/>
  <c r="AU115" i="1"/>
  <c r="AQ116" i="1"/>
  <c r="AS116" i="1"/>
  <c r="AT116" i="1" s="1"/>
  <c r="AU116" i="1"/>
  <c r="AQ117" i="1"/>
  <c r="AS117" i="1"/>
  <c r="AU117" i="1"/>
  <c r="AQ118" i="1"/>
  <c r="AS118" i="1"/>
  <c r="AU118" i="1"/>
  <c r="AQ119" i="1"/>
  <c r="AS119" i="1"/>
  <c r="AU119" i="1"/>
  <c r="AQ120" i="1"/>
  <c r="AS120" i="1"/>
  <c r="AU120" i="1"/>
  <c r="AQ121" i="1"/>
  <c r="AS121" i="1"/>
  <c r="AU121" i="1"/>
  <c r="AQ122" i="1"/>
  <c r="AS122" i="1"/>
  <c r="AU122" i="1"/>
  <c r="AQ123" i="1"/>
  <c r="AS123" i="1"/>
  <c r="AU123" i="1"/>
  <c r="AQ124" i="1"/>
  <c r="AS124" i="1"/>
  <c r="AT124" i="1" s="1"/>
  <c r="AU124" i="1"/>
  <c r="AQ125" i="1"/>
  <c r="AS125" i="1"/>
  <c r="AU125" i="1"/>
  <c r="AQ126" i="1"/>
  <c r="AS126" i="1"/>
  <c r="AU126" i="1"/>
  <c r="AQ127" i="1"/>
  <c r="AT127" i="1" s="1"/>
  <c r="AS127" i="1"/>
  <c r="AU127" i="1"/>
  <c r="AQ128" i="1"/>
  <c r="AT128" i="1" s="1"/>
  <c r="AS128" i="1"/>
  <c r="AU128" i="1"/>
  <c r="AQ129" i="1"/>
  <c r="AS129" i="1"/>
  <c r="AU129" i="1"/>
  <c r="AQ130" i="1"/>
  <c r="AS130" i="1"/>
  <c r="AU130" i="1"/>
  <c r="AQ131" i="1"/>
  <c r="AS131" i="1"/>
  <c r="AU131" i="1"/>
  <c r="AQ132" i="1"/>
  <c r="AS132" i="1"/>
  <c r="AU132" i="1"/>
  <c r="AQ133" i="1"/>
  <c r="AS133" i="1"/>
  <c r="AU133" i="1"/>
  <c r="AQ134" i="1"/>
  <c r="AS134" i="1"/>
  <c r="AU134" i="1"/>
  <c r="AQ135" i="1"/>
  <c r="AS135" i="1"/>
  <c r="AU135" i="1"/>
  <c r="AQ136" i="1"/>
  <c r="AS136" i="1"/>
  <c r="AU136" i="1"/>
  <c r="AQ137" i="1"/>
  <c r="AS137" i="1"/>
  <c r="AU137" i="1"/>
  <c r="AQ138" i="1"/>
  <c r="AS138" i="1"/>
  <c r="AU138" i="1"/>
  <c r="AQ139" i="1"/>
  <c r="AS139" i="1"/>
  <c r="AU139" i="1"/>
  <c r="AQ140" i="1"/>
  <c r="AS140" i="1"/>
  <c r="AU140" i="1"/>
  <c r="AQ141" i="1"/>
  <c r="AS141" i="1"/>
  <c r="AU141" i="1"/>
  <c r="AQ142" i="1"/>
  <c r="AS142" i="1"/>
  <c r="AU142" i="1"/>
  <c r="AQ143" i="1"/>
  <c r="AS143" i="1"/>
  <c r="AU143" i="1"/>
  <c r="AQ144" i="1"/>
  <c r="AS144" i="1"/>
  <c r="AU144" i="1"/>
  <c r="AQ145" i="1"/>
  <c r="AS145" i="1"/>
  <c r="AU145" i="1"/>
  <c r="AQ146" i="1"/>
  <c r="AS146" i="1"/>
  <c r="AU146" i="1"/>
  <c r="AQ147" i="1"/>
  <c r="AS147" i="1"/>
  <c r="AU147" i="1"/>
  <c r="AQ148" i="1"/>
  <c r="AS148" i="1"/>
  <c r="AU148" i="1"/>
  <c r="AQ149" i="1"/>
  <c r="AS149" i="1"/>
  <c r="AU149" i="1"/>
  <c r="AQ150" i="1"/>
  <c r="AS150" i="1"/>
  <c r="AU150" i="1"/>
  <c r="AQ151" i="1"/>
  <c r="AS151" i="1"/>
  <c r="AU151" i="1"/>
  <c r="AQ152" i="1"/>
  <c r="AS152" i="1"/>
  <c r="AU152" i="1"/>
  <c r="AQ153" i="1"/>
  <c r="AS153" i="1"/>
  <c r="AU153" i="1"/>
  <c r="AQ154" i="1"/>
  <c r="AS154" i="1"/>
  <c r="AU154" i="1"/>
  <c r="AQ155" i="1"/>
  <c r="AS155" i="1"/>
  <c r="AU155" i="1"/>
  <c r="AQ156" i="1"/>
  <c r="AS156" i="1"/>
  <c r="AU156" i="1"/>
  <c r="AQ157" i="1"/>
  <c r="AS157" i="1"/>
  <c r="AU157" i="1"/>
  <c r="AQ158" i="1"/>
  <c r="AS158" i="1"/>
  <c r="AU158" i="1"/>
  <c r="AQ159" i="1"/>
  <c r="AS159" i="1"/>
  <c r="AU159" i="1"/>
  <c r="AQ160" i="1"/>
  <c r="AS160" i="1"/>
  <c r="AU160" i="1"/>
  <c r="AQ161" i="1"/>
  <c r="AS161" i="1"/>
  <c r="AU161" i="1"/>
  <c r="AQ162" i="1"/>
  <c r="AS162" i="1"/>
  <c r="AU162" i="1"/>
  <c r="AQ163" i="1"/>
  <c r="AS163" i="1"/>
  <c r="AU163" i="1"/>
  <c r="AQ164" i="1"/>
  <c r="AS164" i="1"/>
  <c r="AU164" i="1"/>
  <c r="AQ165" i="1"/>
  <c r="AS165" i="1"/>
  <c r="AU165" i="1"/>
  <c r="AQ166" i="1"/>
  <c r="AS166" i="1"/>
  <c r="AU166" i="1"/>
  <c r="AQ167" i="1"/>
  <c r="AS167" i="1"/>
  <c r="AU167" i="1"/>
  <c r="AQ168" i="1"/>
  <c r="AS168" i="1"/>
  <c r="AT168" i="1"/>
  <c r="AU168" i="1"/>
  <c r="AQ169" i="1"/>
  <c r="AS169" i="1"/>
  <c r="AU169" i="1"/>
  <c r="AQ170" i="1"/>
  <c r="AS170" i="1"/>
  <c r="AU170" i="1"/>
  <c r="AQ171" i="1"/>
  <c r="AS171" i="1"/>
  <c r="AU171" i="1"/>
  <c r="AQ172" i="1"/>
  <c r="AS172" i="1"/>
  <c r="AU172" i="1"/>
  <c r="AQ173" i="1"/>
  <c r="AS173" i="1"/>
  <c r="AU173" i="1"/>
  <c r="AQ174" i="1"/>
  <c r="AS174" i="1"/>
  <c r="AU174" i="1"/>
  <c r="AQ175" i="1"/>
  <c r="AS175" i="1"/>
  <c r="AU175" i="1"/>
  <c r="AQ176" i="1"/>
  <c r="AS176" i="1"/>
  <c r="AT176" i="1" s="1"/>
  <c r="AU176" i="1"/>
  <c r="AQ177" i="1"/>
  <c r="AS177" i="1"/>
  <c r="AU177" i="1"/>
  <c r="AQ178" i="1"/>
  <c r="AS178" i="1"/>
  <c r="AU178" i="1"/>
  <c r="AQ179" i="1"/>
  <c r="AS179" i="1"/>
  <c r="AU179" i="1"/>
  <c r="AQ180" i="1"/>
  <c r="AS180" i="1"/>
  <c r="AU180" i="1"/>
  <c r="AQ181" i="1"/>
  <c r="AS181" i="1"/>
  <c r="AU181" i="1"/>
  <c r="AQ182" i="1"/>
  <c r="AS182" i="1"/>
  <c r="AU182" i="1"/>
  <c r="AQ183" i="1"/>
  <c r="AS183" i="1"/>
  <c r="AU183" i="1"/>
  <c r="AQ184" i="1"/>
  <c r="AS184" i="1"/>
  <c r="AT184" i="1" s="1"/>
  <c r="AU184" i="1"/>
  <c r="AQ185" i="1"/>
  <c r="AS185" i="1"/>
  <c r="AU185" i="1"/>
  <c r="AQ186" i="1"/>
  <c r="AS186" i="1"/>
  <c r="AU186" i="1"/>
  <c r="AQ187" i="1"/>
  <c r="AS187" i="1"/>
  <c r="AU187" i="1"/>
  <c r="AQ188" i="1"/>
  <c r="AS188" i="1"/>
  <c r="AU188" i="1"/>
  <c r="AQ189" i="1"/>
  <c r="AS189" i="1"/>
  <c r="AU189" i="1"/>
  <c r="AQ190" i="1"/>
  <c r="AS190" i="1"/>
  <c r="AU190" i="1"/>
  <c r="AQ191" i="1"/>
  <c r="AS191" i="1"/>
  <c r="AU191" i="1"/>
  <c r="AQ192" i="1"/>
  <c r="AS192" i="1"/>
  <c r="AU192" i="1"/>
  <c r="AV192" i="1" s="1"/>
  <c r="AQ193" i="1"/>
  <c r="AS193" i="1"/>
  <c r="AU193" i="1"/>
  <c r="AQ194" i="1"/>
  <c r="AS194" i="1"/>
  <c r="AU194" i="1"/>
  <c r="AQ195" i="1"/>
  <c r="AT195" i="1" s="1"/>
  <c r="AS195" i="1"/>
  <c r="AU195" i="1"/>
  <c r="AQ196" i="1"/>
  <c r="AS196" i="1"/>
  <c r="AU196" i="1"/>
  <c r="AQ197" i="1"/>
  <c r="AS197" i="1"/>
  <c r="AU197" i="1"/>
  <c r="AV197" i="1" s="1"/>
  <c r="AQ198" i="1"/>
  <c r="AS198" i="1"/>
  <c r="AU198" i="1"/>
  <c r="AQ199" i="1"/>
  <c r="AS199" i="1"/>
  <c r="AU199" i="1"/>
  <c r="AQ200" i="1"/>
  <c r="AS200" i="1"/>
  <c r="AU200" i="1"/>
  <c r="AQ201" i="1"/>
  <c r="AS201" i="1"/>
  <c r="AU201" i="1"/>
  <c r="AQ202" i="1"/>
  <c r="AS202" i="1"/>
  <c r="AU202" i="1"/>
  <c r="AQ203" i="1"/>
  <c r="AS203" i="1"/>
  <c r="AU203" i="1"/>
  <c r="AQ204" i="1"/>
  <c r="AS204" i="1"/>
  <c r="AU204" i="1"/>
  <c r="AQ205" i="1"/>
  <c r="AS205" i="1"/>
  <c r="AU205" i="1"/>
  <c r="AV205" i="1" s="1"/>
  <c r="AQ206" i="1"/>
  <c r="AS206" i="1"/>
  <c r="AU206" i="1"/>
  <c r="AQ207" i="1"/>
  <c r="AS207" i="1"/>
  <c r="AU207" i="1"/>
  <c r="AQ208" i="1"/>
  <c r="AS208" i="1"/>
  <c r="AU208" i="1"/>
  <c r="AQ209" i="1"/>
  <c r="AV209" i="1" s="1"/>
  <c r="AS209" i="1"/>
  <c r="AU209" i="1"/>
  <c r="AQ210" i="1"/>
  <c r="AS210" i="1"/>
  <c r="AU210" i="1"/>
  <c r="AQ211" i="1"/>
  <c r="AS211" i="1"/>
  <c r="AU211" i="1"/>
  <c r="AQ212" i="1"/>
  <c r="AS212" i="1"/>
  <c r="AU212" i="1"/>
  <c r="AV212" i="1" s="1"/>
  <c r="AQ213" i="1"/>
  <c r="AS213" i="1"/>
  <c r="AU213" i="1"/>
  <c r="AQ214" i="1"/>
  <c r="AS214" i="1"/>
  <c r="AU214" i="1"/>
  <c r="AQ215" i="1"/>
  <c r="AS215" i="1"/>
  <c r="AU215" i="1"/>
  <c r="AQ216" i="1"/>
  <c r="AS216" i="1"/>
  <c r="AU216" i="1"/>
  <c r="AQ217" i="1"/>
  <c r="AS217" i="1"/>
  <c r="AU217" i="1"/>
  <c r="AQ218" i="1"/>
  <c r="AT218" i="1" s="1"/>
  <c r="AS218" i="1"/>
  <c r="AU218" i="1"/>
  <c r="AQ219" i="1"/>
  <c r="AS219" i="1"/>
  <c r="AU219" i="1"/>
  <c r="AQ220" i="1"/>
  <c r="AS220" i="1"/>
  <c r="AU220" i="1"/>
  <c r="AV220" i="1" s="1"/>
  <c r="AQ221" i="1"/>
  <c r="AS221" i="1"/>
  <c r="AU221" i="1"/>
  <c r="AQ222" i="1"/>
  <c r="AS222" i="1"/>
  <c r="AU222" i="1"/>
  <c r="AV222" i="1" s="1"/>
  <c r="AQ223" i="1"/>
  <c r="AS223" i="1"/>
  <c r="AU223" i="1"/>
  <c r="AQ224" i="1"/>
  <c r="AS224" i="1"/>
  <c r="AU224" i="1"/>
  <c r="AQ225" i="1"/>
  <c r="AS225" i="1"/>
  <c r="AU225" i="1"/>
  <c r="AQ226" i="1"/>
  <c r="AT226" i="1" s="1"/>
  <c r="AS226" i="1"/>
  <c r="AU226" i="1"/>
  <c r="AQ227" i="1"/>
  <c r="AS227" i="1"/>
  <c r="AU227" i="1"/>
  <c r="AW227" i="1" s="1"/>
  <c r="AQ228" i="1"/>
  <c r="AS228" i="1"/>
  <c r="AU228" i="1"/>
  <c r="AQ229" i="1"/>
  <c r="AS229" i="1"/>
  <c r="AU229" i="1"/>
  <c r="AV229" i="1" s="1"/>
  <c r="AQ230" i="1"/>
  <c r="AS230" i="1"/>
  <c r="AU230" i="1"/>
  <c r="AQ231" i="1"/>
  <c r="AS231" i="1"/>
  <c r="AU231" i="1"/>
  <c r="AQ232" i="1"/>
  <c r="AS232" i="1"/>
  <c r="AT232" i="1" s="1"/>
  <c r="AU232" i="1"/>
  <c r="AV232" i="1" s="1"/>
  <c r="AQ233" i="1"/>
  <c r="AS233" i="1"/>
  <c r="AU233" i="1"/>
  <c r="AV233" i="1" s="1"/>
  <c r="AW233" i="1"/>
  <c r="AQ234" i="1"/>
  <c r="AS234" i="1"/>
  <c r="AU234" i="1"/>
  <c r="AQ235" i="1"/>
  <c r="AS235" i="1"/>
  <c r="AU235" i="1"/>
  <c r="AV235" i="1" s="1"/>
  <c r="AQ236" i="1"/>
  <c r="AS236" i="1"/>
  <c r="AT236" i="1" s="1"/>
  <c r="AU236" i="1"/>
  <c r="AQ237" i="1"/>
  <c r="AS237" i="1"/>
  <c r="AU237" i="1"/>
  <c r="AV237" i="1" s="1"/>
  <c r="AQ238" i="1"/>
  <c r="AS238" i="1"/>
  <c r="AU238" i="1"/>
  <c r="AV238" i="1" s="1"/>
  <c r="AQ239" i="1"/>
  <c r="AS239" i="1"/>
  <c r="AU239" i="1"/>
  <c r="AV239" i="1" s="1"/>
  <c r="AQ240" i="1"/>
  <c r="AS240" i="1"/>
  <c r="AU240" i="1"/>
  <c r="AV240" i="1" s="1"/>
  <c r="AQ241" i="1"/>
  <c r="AS241" i="1"/>
  <c r="AU241" i="1"/>
  <c r="AQ242" i="1"/>
  <c r="AS242" i="1"/>
  <c r="AU242" i="1"/>
  <c r="AQ243" i="1"/>
  <c r="AS243" i="1"/>
  <c r="AU243" i="1"/>
  <c r="AQ244" i="1"/>
  <c r="AS244" i="1"/>
  <c r="AU244" i="1"/>
  <c r="AQ245" i="1"/>
  <c r="AS245" i="1"/>
  <c r="AU245" i="1"/>
  <c r="AV245" i="1" s="1"/>
  <c r="AQ246" i="1"/>
  <c r="AS246" i="1"/>
  <c r="AU246" i="1"/>
  <c r="AQ247" i="1"/>
  <c r="AS247" i="1"/>
  <c r="AU247" i="1"/>
  <c r="AQ248" i="1"/>
  <c r="AS248" i="1"/>
  <c r="AU248" i="1"/>
  <c r="AQ249" i="1"/>
  <c r="AS249" i="1"/>
  <c r="AU249" i="1"/>
  <c r="AV249" i="1" s="1"/>
  <c r="AQ250" i="1"/>
  <c r="AS250" i="1"/>
  <c r="AU250" i="1"/>
  <c r="AQ251" i="1"/>
  <c r="AS251" i="1"/>
  <c r="AU251" i="1"/>
  <c r="AQ252" i="1"/>
  <c r="AS252" i="1"/>
  <c r="AU252" i="1"/>
  <c r="AQ253" i="1"/>
  <c r="AS253" i="1"/>
  <c r="AU253" i="1"/>
  <c r="AQ254" i="1"/>
  <c r="AS254" i="1"/>
  <c r="AU254" i="1"/>
  <c r="AW254" i="1" s="1"/>
  <c r="AQ255" i="1"/>
  <c r="AS255" i="1"/>
  <c r="AU255" i="1"/>
  <c r="AQ256" i="1"/>
  <c r="AS256" i="1"/>
  <c r="AU256" i="1"/>
  <c r="AQ257" i="1"/>
  <c r="AS257" i="1"/>
  <c r="AU257" i="1"/>
  <c r="AQ258" i="1"/>
  <c r="AS258" i="1"/>
  <c r="AU258" i="1"/>
  <c r="AW258" i="1" s="1"/>
  <c r="AQ259" i="1"/>
  <c r="AS259" i="1"/>
  <c r="AU259" i="1"/>
  <c r="AW259" i="1" s="1"/>
  <c r="AQ260" i="1"/>
  <c r="AS260" i="1"/>
  <c r="AU260" i="1"/>
  <c r="AQ261" i="1"/>
  <c r="AS261" i="1"/>
  <c r="AU261" i="1"/>
  <c r="AQ262" i="1"/>
  <c r="AS262" i="1"/>
  <c r="AU262" i="1"/>
  <c r="AQ263" i="1"/>
  <c r="AS263" i="1"/>
  <c r="AT263" i="1" s="1"/>
  <c r="AU263" i="1"/>
  <c r="AQ264" i="1"/>
  <c r="AS264" i="1"/>
  <c r="AU264" i="1"/>
  <c r="AQ265" i="1"/>
  <c r="AS265" i="1"/>
  <c r="AU265" i="1"/>
  <c r="AQ266" i="1"/>
  <c r="AS266" i="1"/>
  <c r="AU266" i="1"/>
  <c r="AQ267" i="1"/>
  <c r="AS267" i="1"/>
  <c r="AU267" i="1"/>
  <c r="AS268" i="1"/>
  <c r="AQ268" i="1" s="1"/>
  <c r="AT268" i="1" s="1"/>
  <c r="AU268" i="1"/>
  <c r="AW268" i="1" s="1"/>
  <c r="AS269" i="1"/>
  <c r="AQ269" i="1" s="1"/>
  <c r="AT269" i="1" s="1"/>
  <c r="AU269" i="1"/>
  <c r="AS270" i="1"/>
  <c r="AQ270" i="1" s="1"/>
  <c r="AT270" i="1" s="1"/>
  <c r="AU270" i="1"/>
  <c r="AW270" i="1" s="1"/>
  <c r="AS271" i="1"/>
  <c r="AQ271" i="1" s="1"/>
  <c r="AT271" i="1" s="1"/>
  <c r="AU271" i="1"/>
  <c r="AW271" i="1" s="1"/>
  <c r="AS272" i="1"/>
  <c r="AQ272" i="1" s="1"/>
  <c r="AT272" i="1" s="1"/>
  <c r="AU272" i="1"/>
  <c r="AV272" i="1" s="1"/>
  <c r="AQ273" i="1"/>
  <c r="AT273" i="1" s="1"/>
  <c r="AS273" i="1"/>
  <c r="AU273" i="1"/>
  <c r="AS274" i="1"/>
  <c r="AQ274" i="1" s="1"/>
  <c r="AT274" i="1" s="1"/>
  <c r="AU274" i="1"/>
  <c r="AS275" i="1"/>
  <c r="AQ275" i="1" s="1"/>
  <c r="AT275" i="1" s="1"/>
  <c r="AU275" i="1"/>
  <c r="AS276" i="1"/>
  <c r="AQ276" i="1" s="1"/>
  <c r="AT276" i="1" s="1"/>
  <c r="AU276" i="1"/>
  <c r="AV276" i="1" s="1"/>
  <c r="AS277" i="1"/>
  <c r="AQ277" i="1" s="1"/>
  <c r="AT277" i="1" s="1"/>
  <c r="AU277" i="1"/>
  <c r="AS278" i="1"/>
  <c r="AQ278" i="1" s="1"/>
  <c r="AT278" i="1" s="1"/>
  <c r="AU278" i="1"/>
  <c r="AS279" i="1"/>
  <c r="AQ279" i="1" s="1"/>
  <c r="AT279" i="1" s="1"/>
  <c r="AU279" i="1"/>
  <c r="AW279" i="1" s="1"/>
  <c r="AS280" i="1"/>
  <c r="AQ280" i="1" s="1"/>
  <c r="AT280" i="1" s="1"/>
  <c r="AU280" i="1"/>
  <c r="AV280" i="1" s="1"/>
  <c r="AW280" i="1"/>
  <c r="AQ281" i="1"/>
  <c r="AS281" i="1"/>
  <c r="AU281" i="1"/>
  <c r="AQ282" i="1"/>
  <c r="AS282" i="1"/>
  <c r="AU282" i="1"/>
  <c r="AQ283" i="1"/>
  <c r="AS283" i="1"/>
  <c r="AU283" i="1"/>
  <c r="AQ284" i="1"/>
  <c r="AS284" i="1"/>
  <c r="AU284" i="1"/>
  <c r="AQ285" i="1"/>
  <c r="AS285" i="1"/>
  <c r="AU285" i="1"/>
  <c r="AQ286" i="1"/>
  <c r="AS286" i="1"/>
  <c r="AU286" i="1"/>
  <c r="AQ287" i="1"/>
  <c r="AS287" i="1"/>
  <c r="AU287" i="1"/>
  <c r="AQ288" i="1"/>
  <c r="AS288" i="1"/>
  <c r="AU288" i="1"/>
  <c r="AQ289" i="1"/>
  <c r="AS289" i="1"/>
  <c r="AU289" i="1"/>
  <c r="AQ290" i="1"/>
  <c r="AS290" i="1"/>
  <c r="AU290" i="1"/>
  <c r="AQ291" i="1"/>
  <c r="AV291" i="1" s="1"/>
  <c r="AS291" i="1"/>
  <c r="AU291" i="1"/>
  <c r="AQ292" i="1"/>
  <c r="AS292" i="1"/>
  <c r="AU292" i="1"/>
  <c r="AQ293" i="1"/>
  <c r="AS293" i="1"/>
  <c r="AU293" i="1"/>
  <c r="AQ294" i="1"/>
  <c r="AS294" i="1"/>
  <c r="AU294" i="1"/>
  <c r="AQ295" i="1"/>
  <c r="AS295" i="1"/>
  <c r="AU295" i="1"/>
  <c r="AQ296" i="1"/>
  <c r="AS296" i="1"/>
  <c r="AU296" i="1"/>
  <c r="AQ297" i="1"/>
  <c r="AS297" i="1"/>
  <c r="AU297" i="1"/>
  <c r="AQ298" i="1"/>
  <c r="AS298" i="1"/>
  <c r="AU298" i="1"/>
  <c r="AQ299" i="1"/>
  <c r="AS299" i="1"/>
  <c r="AU299" i="1"/>
  <c r="AQ300" i="1"/>
  <c r="AS300" i="1"/>
  <c r="AU300" i="1"/>
  <c r="AQ301" i="1"/>
  <c r="AS301" i="1"/>
  <c r="AU301" i="1"/>
  <c r="AQ302" i="1"/>
  <c r="AS302" i="1"/>
  <c r="AU302" i="1"/>
  <c r="AQ303" i="1"/>
  <c r="AS303" i="1"/>
  <c r="AU303" i="1"/>
  <c r="AQ304" i="1"/>
  <c r="AS304" i="1"/>
  <c r="AU304" i="1"/>
  <c r="AQ305" i="1"/>
  <c r="AS305" i="1"/>
  <c r="AU305" i="1"/>
  <c r="AV305" i="1" s="1"/>
  <c r="AQ306" i="1"/>
  <c r="AS306" i="1"/>
  <c r="AU306" i="1"/>
  <c r="AQ307" i="1"/>
  <c r="AS307" i="1"/>
  <c r="AU307" i="1"/>
  <c r="AQ308" i="1"/>
  <c r="AS308" i="1"/>
  <c r="AU308" i="1"/>
  <c r="AQ309" i="1"/>
  <c r="AS309" i="1"/>
  <c r="AU309" i="1"/>
  <c r="AQ310" i="1"/>
  <c r="AS310" i="1"/>
  <c r="AU310" i="1"/>
  <c r="AQ311" i="1"/>
  <c r="AS311" i="1"/>
  <c r="AU311" i="1"/>
  <c r="AQ312" i="1"/>
  <c r="AS312" i="1"/>
  <c r="AU312" i="1"/>
  <c r="AQ313" i="1"/>
  <c r="AS313" i="1"/>
  <c r="AU313" i="1"/>
  <c r="AQ314" i="1"/>
  <c r="AS314" i="1"/>
  <c r="AU314" i="1"/>
  <c r="AQ315" i="1"/>
  <c r="AS315" i="1"/>
  <c r="AU315" i="1"/>
  <c r="AQ316" i="1"/>
  <c r="AS316" i="1"/>
  <c r="AU316" i="1"/>
  <c r="AQ317" i="1"/>
  <c r="AS317" i="1"/>
  <c r="AU317" i="1"/>
  <c r="AQ318" i="1"/>
  <c r="AS318" i="1"/>
  <c r="AU318" i="1"/>
  <c r="AQ319" i="1"/>
  <c r="AS319" i="1"/>
  <c r="AU319" i="1"/>
  <c r="AQ320" i="1"/>
  <c r="AS320" i="1"/>
  <c r="AU320" i="1"/>
  <c r="AQ321" i="1"/>
  <c r="AS321" i="1"/>
  <c r="AU321" i="1"/>
  <c r="AQ322" i="1"/>
  <c r="AS322" i="1"/>
  <c r="AU322" i="1"/>
  <c r="AQ323" i="1"/>
  <c r="AS323" i="1"/>
  <c r="AU323" i="1"/>
  <c r="AQ324" i="1"/>
  <c r="AS324" i="1"/>
  <c r="AU324" i="1"/>
  <c r="AQ325" i="1"/>
  <c r="AS325" i="1"/>
  <c r="AU325" i="1"/>
  <c r="AQ326" i="1"/>
  <c r="AS326" i="1"/>
  <c r="AU326" i="1"/>
  <c r="AQ327" i="1"/>
  <c r="AS327" i="1"/>
  <c r="AU327" i="1"/>
  <c r="AQ328" i="1"/>
  <c r="AS328" i="1"/>
  <c r="AU328" i="1"/>
  <c r="AQ329" i="1"/>
  <c r="AS329" i="1"/>
  <c r="AU329" i="1"/>
  <c r="AQ330" i="1"/>
  <c r="AS330" i="1"/>
  <c r="AU330" i="1"/>
  <c r="AQ331" i="1"/>
  <c r="AS331" i="1"/>
  <c r="AU331" i="1"/>
  <c r="AQ332" i="1"/>
  <c r="AS332" i="1"/>
  <c r="AU332" i="1"/>
  <c r="AQ333" i="1"/>
  <c r="AS333" i="1"/>
  <c r="AU333" i="1"/>
  <c r="AQ334" i="1"/>
  <c r="AS334" i="1"/>
  <c r="AU334" i="1"/>
  <c r="AQ335" i="1"/>
  <c r="AT335" i="1" s="1"/>
  <c r="AS335" i="1"/>
  <c r="AU335" i="1"/>
  <c r="AQ336" i="1"/>
  <c r="AS336" i="1"/>
  <c r="AU336" i="1"/>
  <c r="AQ337" i="1"/>
  <c r="AS337" i="1"/>
  <c r="AU337" i="1"/>
  <c r="AQ338" i="1"/>
  <c r="AS338" i="1"/>
  <c r="AU338" i="1"/>
  <c r="AQ339" i="1"/>
  <c r="AS339" i="1"/>
  <c r="AT339" i="1" s="1"/>
  <c r="AW339" i="1" s="1"/>
  <c r="AU339" i="1"/>
  <c r="AQ340" i="1"/>
  <c r="AS340" i="1"/>
  <c r="AU340" i="1"/>
  <c r="AQ341" i="1"/>
  <c r="AS341" i="1"/>
  <c r="AU341" i="1"/>
  <c r="AQ342" i="1"/>
  <c r="AS342" i="1"/>
  <c r="AU342" i="1"/>
  <c r="AQ343" i="1"/>
  <c r="AS343" i="1"/>
  <c r="AU343" i="1"/>
  <c r="AQ344" i="1"/>
  <c r="AS344" i="1"/>
  <c r="AU344" i="1"/>
  <c r="AQ345" i="1"/>
  <c r="AS345" i="1"/>
  <c r="AU345" i="1"/>
  <c r="AQ346" i="1"/>
  <c r="AS346" i="1"/>
  <c r="AU346" i="1"/>
  <c r="AQ347" i="1"/>
  <c r="AS347" i="1"/>
  <c r="AU347" i="1"/>
  <c r="AQ348" i="1"/>
  <c r="AS348" i="1"/>
  <c r="AU348" i="1"/>
  <c r="AQ349" i="1"/>
  <c r="AS349" i="1"/>
  <c r="AU349" i="1"/>
  <c r="AQ350" i="1"/>
  <c r="AS350" i="1"/>
  <c r="AU350" i="1"/>
  <c r="AQ351" i="1"/>
  <c r="AS351" i="1"/>
  <c r="AU351" i="1"/>
  <c r="AQ352" i="1"/>
  <c r="AS352" i="1"/>
  <c r="AU352" i="1"/>
  <c r="AQ353" i="1"/>
  <c r="AS353" i="1"/>
  <c r="AU353" i="1"/>
  <c r="AQ354" i="1"/>
  <c r="AS354" i="1"/>
  <c r="AU354" i="1"/>
  <c r="AQ355" i="1"/>
  <c r="AV355" i="1" s="1"/>
  <c r="AS355" i="1"/>
  <c r="AU355" i="1"/>
  <c r="AQ356" i="1"/>
  <c r="AS356" i="1"/>
  <c r="AU356" i="1"/>
  <c r="AQ357" i="1"/>
  <c r="AS357" i="1"/>
  <c r="AU357" i="1"/>
  <c r="AQ358" i="1"/>
  <c r="AS358" i="1"/>
  <c r="AU358" i="1"/>
  <c r="AQ359" i="1"/>
  <c r="AT359" i="1" s="1"/>
  <c r="AS359" i="1"/>
  <c r="AU359" i="1"/>
  <c r="AQ360" i="1"/>
  <c r="AS360" i="1"/>
  <c r="AU360" i="1"/>
  <c r="AQ361" i="1"/>
  <c r="AS361" i="1"/>
  <c r="AU361" i="1"/>
  <c r="AV361" i="1" s="1"/>
  <c r="AQ362" i="1"/>
  <c r="AS362" i="1"/>
  <c r="AU362" i="1"/>
  <c r="AQ363" i="1"/>
  <c r="AS363" i="1"/>
  <c r="AU363" i="1"/>
  <c r="AQ364" i="1"/>
  <c r="AS364" i="1"/>
  <c r="AU364" i="1"/>
  <c r="AQ365" i="1"/>
  <c r="AS365" i="1"/>
  <c r="AU365" i="1"/>
  <c r="AQ366" i="1"/>
  <c r="AS366" i="1"/>
  <c r="AU366" i="1"/>
  <c r="AQ367" i="1"/>
  <c r="AS367" i="1"/>
  <c r="AU367" i="1"/>
  <c r="AQ368" i="1"/>
  <c r="AS368" i="1"/>
  <c r="AU368" i="1"/>
  <c r="AQ369" i="1"/>
  <c r="AS369" i="1"/>
  <c r="AU369" i="1"/>
  <c r="AQ370" i="1"/>
  <c r="AS370" i="1"/>
  <c r="AU370" i="1"/>
  <c r="AQ371" i="1"/>
  <c r="AS371" i="1"/>
  <c r="AU371" i="1"/>
  <c r="AQ372" i="1"/>
  <c r="AS372" i="1"/>
  <c r="AU372" i="1"/>
  <c r="AQ373" i="1"/>
  <c r="AS373" i="1"/>
  <c r="AU373" i="1"/>
  <c r="AQ374" i="1"/>
  <c r="AS374" i="1"/>
  <c r="AU374" i="1"/>
  <c r="AQ375" i="1"/>
  <c r="AS375" i="1"/>
  <c r="AU375" i="1"/>
  <c r="AQ376" i="1"/>
  <c r="AS376" i="1"/>
  <c r="AU376" i="1"/>
  <c r="AQ377" i="1"/>
  <c r="AS377" i="1"/>
  <c r="AU377" i="1"/>
  <c r="AQ378" i="1"/>
  <c r="AS378" i="1"/>
  <c r="AU378" i="1"/>
  <c r="AQ379" i="1"/>
  <c r="AS379" i="1"/>
  <c r="AU379" i="1"/>
  <c r="AQ380" i="1"/>
  <c r="AS380" i="1"/>
  <c r="AU380" i="1"/>
  <c r="AQ381" i="1"/>
  <c r="AS381" i="1"/>
  <c r="AU381" i="1"/>
  <c r="AQ382" i="1"/>
  <c r="AS382" i="1"/>
  <c r="AU382" i="1"/>
  <c r="AQ383" i="1"/>
  <c r="AS383" i="1"/>
  <c r="AU383" i="1"/>
  <c r="AQ384" i="1"/>
  <c r="AS384" i="1"/>
  <c r="AU384" i="1"/>
  <c r="AQ385" i="1"/>
  <c r="AS385" i="1"/>
  <c r="AT385" i="1" s="1"/>
  <c r="AU385" i="1"/>
  <c r="AQ386" i="1"/>
  <c r="AS386" i="1"/>
  <c r="AU386" i="1"/>
  <c r="AV386" i="1" s="1"/>
  <c r="AQ387" i="1"/>
  <c r="AT387" i="1" s="1"/>
  <c r="AS387" i="1"/>
  <c r="AU387" i="1"/>
  <c r="AW387" i="1" s="1"/>
  <c r="AV387" i="1"/>
  <c r="AQ388" i="1"/>
  <c r="AS388" i="1"/>
  <c r="AU388" i="1"/>
  <c r="AQ389" i="1"/>
  <c r="AS389" i="1"/>
  <c r="AU389" i="1"/>
  <c r="AQ390" i="1"/>
  <c r="AS390" i="1"/>
  <c r="AU390" i="1"/>
  <c r="AQ391" i="1"/>
  <c r="AS391" i="1"/>
  <c r="AU391" i="1"/>
  <c r="AQ392" i="1"/>
  <c r="AS392" i="1"/>
  <c r="AU392" i="1"/>
  <c r="AQ393" i="1"/>
  <c r="AS393" i="1"/>
  <c r="AU393" i="1"/>
  <c r="AQ394" i="1"/>
  <c r="AS394" i="1"/>
  <c r="AU394" i="1"/>
  <c r="AQ395" i="1"/>
  <c r="AS395" i="1"/>
  <c r="AU395" i="1"/>
  <c r="AQ396" i="1"/>
  <c r="AS396" i="1"/>
  <c r="AU396" i="1"/>
  <c r="AQ397" i="1"/>
  <c r="AS397" i="1"/>
  <c r="AU397" i="1"/>
  <c r="AQ398" i="1"/>
  <c r="AS398" i="1"/>
  <c r="AU398" i="1"/>
  <c r="AV398" i="1" s="1"/>
  <c r="AQ399" i="1"/>
  <c r="AS399" i="1"/>
  <c r="AU399" i="1"/>
  <c r="AQ400" i="1"/>
  <c r="AS400" i="1"/>
  <c r="AU400" i="1"/>
  <c r="AQ401" i="1"/>
  <c r="AS401" i="1"/>
  <c r="AU401" i="1"/>
  <c r="AQ402" i="1"/>
  <c r="AT402" i="1" s="1"/>
  <c r="AS402" i="1"/>
  <c r="AU402" i="1"/>
  <c r="AQ403" i="1"/>
  <c r="AS403" i="1"/>
  <c r="AU403" i="1"/>
  <c r="AQ404" i="1"/>
  <c r="AS404" i="1"/>
  <c r="AU404" i="1"/>
  <c r="AQ405" i="1"/>
  <c r="AS405" i="1"/>
  <c r="AU405" i="1"/>
  <c r="AQ406" i="1"/>
  <c r="AS406" i="1"/>
  <c r="AU406" i="1"/>
  <c r="AQ407" i="1"/>
  <c r="AS407" i="1"/>
  <c r="AU407" i="1"/>
  <c r="AQ408" i="1"/>
  <c r="AS408" i="1"/>
  <c r="AU408" i="1"/>
  <c r="AV408" i="1"/>
  <c r="AQ409" i="1"/>
  <c r="AS409" i="1"/>
  <c r="AU409" i="1"/>
  <c r="AQ410" i="1"/>
  <c r="AS410" i="1"/>
  <c r="AU410" i="1"/>
  <c r="AQ411" i="1"/>
  <c r="AS411" i="1"/>
  <c r="AT411" i="1" s="1"/>
  <c r="AW411" i="1" s="1"/>
  <c r="AU411" i="1"/>
  <c r="AQ412" i="1"/>
  <c r="AS412" i="1"/>
  <c r="AU412" i="1"/>
  <c r="AQ413" i="1"/>
  <c r="AS413" i="1"/>
  <c r="AU413" i="1"/>
  <c r="AQ414" i="1"/>
  <c r="AS414" i="1"/>
  <c r="AU414" i="1"/>
  <c r="AV414" i="1" s="1"/>
  <c r="AQ415" i="1"/>
  <c r="AT415" i="1" s="1"/>
  <c r="AS415" i="1"/>
  <c r="AU415" i="1"/>
  <c r="AW415" i="1" s="1"/>
  <c r="AQ416" i="1"/>
  <c r="AS416" i="1"/>
  <c r="AU416" i="1"/>
  <c r="AV416" i="1" s="1"/>
  <c r="AQ417" i="1"/>
  <c r="AS417" i="1"/>
  <c r="AU417" i="1"/>
  <c r="AQ418" i="1"/>
  <c r="AS418" i="1"/>
  <c r="AU418" i="1"/>
  <c r="AQ419" i="1"/>
  <c r="AS419" i="1"/>
  <c r="AU419" i="1"/>
  <c r="AQ420" i="1"/>
  <c r="AS420" i="1"/>
  <c r="AU420" i="1"/>
  <c r="AQ421" i="1"/>
  <c r="AS421" i="1"/>
  <c r="AU421" i="1"/>
  <c r="AQ422" i="1"/>
  <c r="AS422" i="1"/>
  <c r="AU422" i="1"/>
  <c r="AQ423" i="1"/>
  <c r="AS423" i="1"/>
  <c r="AU423" i="1"/>
  <c r="AQ424" i="1"/>
  <c r="AS424" i="1"/>
  <c r="AU424" i="1"/>
  <c r="AQ425" i="1"/>
  <c r="AS425" i="1"/>
  <c r="AU425" i="1"/>
  <c r="AQ426" i="1"/>
  <c r="AS426" i="1"/>
  <c r="AU426" i="1"/>
  <c r="AQ427" i="1"/>
  <c r="AS427" i="1"/>
  <c r="AU427" i="1"/>
  <c r="AQ428" i="1"/>
  <c r="AS428" i="1"/>
  <c r="AU428" i="1"/>
  <c r="AW428" i="1" s="1"/>
  <c r="AQ429" i="1"/>
  <c r="AS429" i="1"/>
  <c r="AU429" i="1"/>
  <c r="AV429" i="1" s="1"/>
  <c r="AQ430" i="1"/>
  <c r="AS430" i="1"/>
  <c r="AU430" i="1"/>
  <c r="AQ431" i="1"/>
  <c r="AS431" i="1"/>
  <c r="AT431" i="1" s="1"/>
  <c r="AU431" i="1"/>
  <c r="AQ432" i="1"/>
  <c r="AS432" i="1"/>
  <c r="AU432" i="1"/>
  <c r="AQ433" i="1"/>
  <c r="AS433" i="1"/>
  <c r="AU433" i="1"/>
  <c r="AQ434" i="1"/>
  <c r="AS434" i="1"/>
  <c r="AU434" i="1"/>
  <c r="AQ435" i="1"/>
  <c r="AS435" i="1"/>
  <c r="AU435" i="1"/>
  <c r="AQ436" i="1"/>
  <c r="AS436" i="1"/>
  <c r="AU436" i="1"/>
  <c r="AQ437" i="1"/>
  <c r="AS437" i="1"/>
  <c r="AU437" i="1"/>
  <c r="AW437" i="1" s="1"/>
  <c r="AQ438" i="1"/>
  <c r="AT438" i="1" s="1"/>
  <c r="AS438" i="1"/>
  <c r="AU438" i="1"/>
  <c r="AQ439" i="1"/>
  <c r="AS439" i="1"/>
  <c r="AT439" i="1" s="1"/>
  <c r="AU439" i="1"/>
  <c r="AQ440" i="1"/>
  <c r="AS440" i="1"/>
  <c r="AU440" i="1"/>
  <c r="AW440" i="1" s="1"/>
  <c r="AQ441" i="1"/>
  <c r="AV441" i="1" s="1"/>
  <c r="AS441" i="1"/>
  <c r="AU441" i="1"/>
  <c r="AQ442" i="1"/>
  <c r="AS442" i="1"/>
  <c r="AU442" i="1"/>
  <c r="AQ443" i="1"/>
  <c r="AS443" i="1"/>
  <c r="AU443" i="1"/>
  <c r="AQ444" i="1"/>
  <c r="AS444" i="1"/>
  <c r="AU444" i="1"/>
  <c r="AV444" i="1" s="1"/>
  <c r="AQ445" i="1"/>
  <c r="AS445" i="1"/>
  <c r="AU445" i="1"/>
  <c r="AQ446" i="1"/>
  <c r="AS446" i="1"/>
  <c r="AU446" i="1"/>
  <c r="AQ447" i="1"/>
  <c r="AS447" i="1"/>
  <c r="AU447" i="1"/>
  <c r="AQ448" i="1"/>
  <c r="AS448" i="1"/>
  <c r="AT448" i="1" s="1"/>
  <c r="AU448" i="1"/>
  <c r="AQ449" i="1"/>
  <c r="AS449" i="1"/>
  <c r="AU449" i="1"/>
  <c r="AV449" i="1" s="1"/>
  <c r="AQ450" i="1"/>
  <c r="AS450" i="1"/>
  <c r="AU450" i="1"/>
  <c r="AQ451" i="1"/>
  <c r="AS451" i="1"/>
  <c r="AU451" i="1"/>
  <c r="AQ452" i="1"/>
  <c r="AS452" i="1"/>
  <c r="AU452" i="1"/>
  <c r="AQ453" i="1"/>
  <c r="AS453" i="1"/>
  <c r="AU453" i="1"/>
  <c r="AV453" i="1" s="1"/>
  <c r="AQ454" i="1"/>
  <c r="AS454" i="1"/>
  <c r="AU454" i="1"/>
  <c r="AQ455" i="1"/>
  <c r="AS455" i="1"/>
  <c r="AU455" i="1"/>
  <c r="AQ456" i="1"/>
  <c r="AS456" i="1"/>
  <c r="AU456" i="1"/>
  <c r="AW456" i="1" s="1"/>
  <c r="AQ457" i="1"/>
  <c r="AS457" i="1"/>
  <c r="AU457" i="1"/>
  <c r="AW457" i="1" s="1"/>
  <c r="AV457" i="1"/>
  <c r="AQ458" i="1"/>
  <c r="AT458" i="1" s="1"/>
  <c r="AS458" i="1"/>
  <c r="AU458" i="1"/>
  <c r="AQ459" i="1"/>
  <c r="AS459" i="1"/>
  <c r="AU459" i="1"/>
  <c r="AV459" i="1" s="1"/>
  <c r="AQ460" i="1"/>
  <c r="AS460" i="1"/>
  <c r="AU460" i="1"/>
  <c r="AW460" i="1" s="1"/>
  <c r="AQ461" i="1"/>
  <c r="AS461" i="1"/>
  <c r="AU461" i="1"/>
  <c r="AW461" i="1" s="1"/>
  <c r="AQ462" i="1"/>
  <c r="AS462" i="1"/>
  <c r="AU462" i="1"/>
  <c r="AQ463" i="1"/>
  <c r="AS463" i="1"/>
  <c r="AU463" i="1"/>
  <c r="AQ464" i="1"/>
  <c r="AS464" i="1"/>
  <c r="AU464" i="1"/>
  <c r="AW464" i="1" s="1"/>
  <c r="AQ465" i="1"/>
  <c r="AS465" i="1"/>
  <c r="AU465" i="1"/>
  <c r="AQ466" i="1"/>
  <c r="AS466" i="1"/>
  <c r="AU466" i="1"/>
  <c r="AQ467" i="1"/>
  <c r="AT467" i="1" s="1"/>
  <c r="AS467" i="1"/>
  <c r="AU467" i="1"/>
  <c r="AV467" i="1" s="1"/>
  <c r="AQ468" i="1"/>
  <c r="AS468" i="1"/>
  <c r="AU468" i="1"/>
  <c r="AW468" i="1" s="1"/>
  <c r="AQ469" i="1"/>
  <c r="AS469" i="1"/>
  <c r="AU469" i="1"/>
  <c r="AV469" i="1" s="1"/>
  <c r="AQ470" i="1"/>
  <c r="AS470" i="1"/>
  <c r="AU470" i="1"/>
  <c r="AQ471" i="1"/>
  <c r="AS471" i="1"/>
  <c r="AU471" i="1"/>
  <c r="AQ472" i="1"/>
  <c r="AS472" i="1"/>
  <c r="AU472" i="1"/>
  <c r="AQ473" i="1"/>
  <c r="AS473" i="1"/>
  <c r="AU473" i="1"/>
  <c r="AQ474" i="1"/>
  <c r="AS474" i="1"/>
  <c r="AU474" i="1"/>
  <c r="AS475" i="1"/>
  <c r="AQ475" i="1" s="1"/>
  <c r="AT475" i="1" s="1"/>
  <c r="AU475" i="1"/>
  <c r="AS476" i="1"/>
  <c r="AQ476" i="1" s="1"/>
  <c r="AT476" i="1" s="1"/>
  <c r="AU476" i="1"/>
  <c r="AW476" i="1" s="1"/>
  <c r="AS477" i="1"/>
  <c r="AQ477" i="1" s="1"/>
  <c r="AT477" i="1" s="1"/>
  <c r="AU477" i="1"/>
  <c r="AV477" i="1" s="1"/>
  <c r="AQ478" i="1"/>
  <c r="AT478" i="1" s="1"/>
  <c r="AS478" i="1"/>
  <c r="AU478" i="1"/>
  <c r="AS479" i="1"/>
  <c r="AQ479" i="1" s="1"/>
  <c r="AT479" i="1" s="1"/>
  <c r="AU479" i="1"/>
  <c r="AS480" i="1"/>
  <c r="AQ480" i="1" s="1"/>
  <c r="AT480" i="1" s="1"/>
  <c r="AU480" i="1"/>
  <c r="AW480" i="1" s="1"/>
  <c r="AS481" i="1"/>
  <c r="AQ481" i="1" s="1"/>
  <c r="AT481" i="1" s="1"/>
  <c r="AU481" i="1"/>
  <c r="AS482" i="1"/>
  <c r="AQ482" i="1" s="1"/>
  <c r="AT482" i="1" s="1"/>
  <c r="AU482" i="1"/>
  <c r="AQ483" i="1"/>
  <c r="AT483" i="1" s="1"/>
  <c r="AS483" i="1"/>
  <c r="AU483" i="1"/>
  <c r="AQ484" i="1"/>
  <c r="AS484" i="1"/>
  <c r="AU484" i="1"/>
  <c r="AQ485" i="1"/>
  <c r="AS485" i="1"/>
  <c r="AU485" i="1"/>
  <c r="AV485" i="1" s="1"/>
  <c r="AQ486" i="1"/>
  <c r="AS486" i="1"/>
  <c r="AU486" i="1"/>
  <c r="AQ487" i="1"/>
  <c r="AS487" i="1"/>
  <c r="AU487" i="1"/>
  <c r="AQ488" i="1"/>
  <c r="AS488" i="1"/>
  <c r="AU488" i="1"/>
  <c r="AQ489" i="1"/>
  <c r="AS489" i="1"/>
  <c r="AU489" i="1"/>
  <c r="AV489" i="1" s="1"/>
  <c r="AQ490" i="1"/>
  <c r="AS490" i="1"/>
  <c r="AU490" i="1"/>
  <c r="AQ491" i="1"/>
  <c r="AS491" i="1"/>
  <c r="AU491" i="1"/>
  <c r="AQ492" i="1"/>
  <c r="AS492" i="1"/>
  <c r="AU492" i="1"/>
  <c r="AQ493" i="1"/>
  <c r="AS493" i="1"/>
  <c r="AU493" i="1"/>
  <c r="AQ494" i="1"/>
  <c r="AS494" i="1"/>
  <c r="AU494" i="1"/>
  <c r="AQ495" i="1"/>
  <c r="AS495" i="1"/>
  <c r="AU495" i="1"/>
  <c r="AQ496" i="1"/>
  <c r="AS496" i="1"/>
  <c r="AU496" i="1"/>
  <c r="AQ497" i="1"/>
  <c r="AS497" i="1"/>
  <c r="AU497" i="1"/>
  <c r="AQ498" i="1"/>
  <c r="AS498" i="1"/>
  <c r="AU498" i="1"/>
  <c r="AQ499" i="1"/>
  <c r="AS499" i="1"/>
  <c r="AU499" i="1"/>
  <c r="AQ500" i="1"/>
  <c r="AS500" i="1"/>
  <c r="AU500" i="1"/>
  <c r="AQ501" i="1"/>
  <c r="AS501" i="1"/>
  <c r="AU501" i="1"/>
  <c r="AQ502" i="1"/>
  <c r="AS502" i="1"/>
  <c r="AU502" i="1"/>
  <c r="AQ503" i="1"/>
  <c r="AS503" i="1"/>
  <c r="AU503" i="1"/>
  <c r="AQ504" i="1"/>
  <c r="AS504" i="1"/>
  <c r="AU504" i="1"/>
  <c r="AQ505" i="1"/>
  <c r="AS505" i="1"/>
  <c r="AU505" i="1"/>
  <c r="AQ506" i="1"/>
  <c r="AS506" i="1"/>
  <c r="AU506" i="1"/>
  <c r="AQ507" i="1"/>
  <c r="AS507" i="1"/>
  <c r="AU507" i="1"/>
  <c r="AV507" i="1" s="1"/>
  <c r="AQ508" i="1"/>
  <c r="AT508" i="1" s="1"/>
  <c r="AS508" i="1"/>
  <c r="AU508" i="1"/>
  <c r="AQ509" i="1"/>
  <c r="AS509" i="1"/>
  <c r="AU509" i="1"/>
  <c r="AQ510" i="1"/>
  <c r="AS510" i="1"/>
  <c r="AU510" i="1"/>
  <c r="AQ511" i="1"/>
  <c r="AS511" i="1"/>
  <c r="AU511" i="1"/>
  <c r="AV511" i="1" s="1"/>
  <c r="AQ512" i="1"/>
  <c r="AS512" i="1"/>
  <c r="AU512" i="1"/>
  <c r="AV512" i="1" s="1"/>
  <c r="AQ513" i="1"/>
  <c r="AS513" i="1"/>
  <c r="AU513" i="1"/>
  <c r="AQ514" i="1"/>
  <c r="AS514" i="1"/>
  <c r="AU514" i="1"/>
  <c r="AQ515" i="1"/>
  <c r="AS515" i="1"/>
  <c r="AU515" i="1"/>
  <c r="AQ516" i="1"/>
  <c r="AS516" i="1"/>
  <c r="AU516" i="1"/>
  <c r="AQ517" i="1"/>
  <c r="AS517" i="1"/>
  <c r="AU517" i="1"/>
  <c r="AQ518" i="1"/>
  <c r="AS518" i="1"/>
  <c r="AU518" i="1"/>
  <c r="AQ519" i="1"/>
  <c r="AS519" i="1"/>
  <c r="AU519" i="1"/>
  <c r="AQ520" i="1"/>
  <c r="AS520" i="1"/>
  <c r="AU520" i="1"/>
  <c r="AQ521" i="1"/>
  <c r="AS521" i="1"/>
  <c r="AU521" i="1"/>
  <c r="AQ522" i="1"/>
  <c r="AS522" i="1"/>
  <c r="AU522" i="1"/>
  <c r="AQ523" i="1"/>
  <c r="AS523" i="1"/>
  <c r="AU523" i="1"/>
  <c r="AQ524" i="1"/>
  <c r="AT524" i="1" s="1"/>
  <c r="AS524" i="1"/>
  <c r="AU524" i="1"/>
  <c r="AQ525" i="1"/>
  <c r="AS525" i="1"/>
  <c r="AU525" i="1"/>
  <c r="AQ526" i="1"/>
  <c r="AS526" i="1"/>
  <c r="AU526" i="1"/>
  <c r="AQ527" i="1"/>
  <c r="AS527" i="1"/>
  <c r="AU527" i="1"/>
  <c r="AQ528" i="1"/>
  <c r="AS528" i="1"/>
  <c r="AU528" i="1"/>
  <c r="AW528" i="1" s="1"/>
  <c r="AQ529" i="1"/>
  <c r="AS529" i="1"/>
  <c r="AU529" i="1"/>
  <c r="AQ530" i="1"/>
  <c r="AS530" i="1"/>
  <c r="AU530" i="1"/>
  <c r="AQ531" i="1"/>
  <c r="AS531" i="1"/>
  <c r="AU531" i="1"/>
  <c r="AQ532" i="1"/>
  <c r="AS532" i="1"/>
  <c r="AU532" i="1"/>
  <c r="AQ533" i="1"/>
  <c r="AS533" i="1"/>
  <c r="AU533" i="1"/>
  <c r="AQ534" i="1"/>
  <c r="AT534" i="1" s="1"/>
  <c r="AS534" i="1"/>
  <c r="AU534" i="1"/>
  <c r="AQ535" i="1"/>
  <c r="AT535" i="1" s="1"/>
  <c r="AS535" i="1"/>
  <c r="AU535" i="1"/>
  <c r="AV535" i="1" s="1"/>
  <c r="AQ536" i="1"/>
  <c r="AS536" i="1"/>
  <c r="AU536" i="1"/>
  <c r="AQ537" i="1"/>
  <c r="AS537" i="1"/>
  <c r="AU537" i="1"/>
  <c r="AQ538" i="1"/>
  <c r="AS538" i="1"/>
  <c r="AU538" i="1"/>
  <c r="AW538" i="1" s="1"/>
  <c r="AQ539" i="1"/>
  <c r="AS539" i="1"/>
  <c r="AU539" i="1"/>
  <c r="AQ540" i="1"/>
  <c r="AS540" i="1"/>
  <c r="AU540" i="1"/>
  <c r="AQ541" i="1"/>
  <c r="AS541" i="1"/>
  <c r="AU541" i="1"/>
  <c r="AQ542" i="1"/>
  <c r="AS542" i="1"/>
  <c r="AU542" i="1"/>
  <c r="AQ543" i="1"/>
  <c r="AS543" i="1"/>
  <c r="AU543" i="1"/>
  <c r="AQ544" i="1"/>
  <c r="AS544" i="1"/>
  <c r="AU544" i="1"/>
  <c r="AQ545" i="1"/>
  <c r="AS545" i="1"/>
  <c r="AU545" i="1"/>
  <c r="AQ546" i="1"/>
  <c r="AS546" i="1"/>
  <c r="AU546" i="1"/>
  <c r="AQ547" i="1"/>
  <c r="AS547" i="1"/>
  <c r="AU547" i="1"/>
  <c r="AQ548" i="1"/>
  <c r="AS548" i="1"/>
  <c r="AU548" i="1"/>
  <c r="AQ549" i="1"/>
  <c r="AS549" i="1"/>
  <c r="AU549" i="1"/>
  <c r="AQ550" i="1"/>
  <c r="AS550" i="1"/>
  <c r="AU550" i="1"/>
  <c r="AQ551" i="1"/>
  <c r="AT551" i="1" s="1"/>
  <c r="AS551" i="1"/>
  <c r="AU551" i="1"/>
  <c r="AV551" i="1" s="1"/>
  <c r="AQ552" i="1"/>
  <c r="AS552" i="1"/>
  <c r="AU552" i="1"/>
  <c r="AQ553" i="1"/>
  <c r="AS553" i="1"/>
  <c r="AU553" i="1"/>
  <c r="AQ554" i="1"/>
  <c r="AS554" i="1"/>
  <c r="AU554" i="1"/>
  <c r="AQ555" i="1"/>
  <c r="AS555" i="1"/>
  <c r="AU555" i="1"/>
  <c r="AQ556" i="1"/>
  <c r="AS556" i="1"/>
  <c r="AU556" i="1"/>
  <c r="AQ557" i="1"/>
  <c r="AS557" i="1"/>
  <c r="AU557" i="1"/>
  <c r="AQ558" i="1"/>
  <c r="AS558" i="1"/>
  <c r="AU558" i="1"/>
  <c r="AQ559" i="1"/>
  <c r="AS559" i="1"/>
  <c r="AU559" i="1"/>
  <c r="AQ560" i="1"/>
  <c r="AS560" i="1"/>
  <c r="AU560" i="1"/>
  <c r="AQ561" i="1"/>
  <c r="AS561" i="1"/>
  <c r="AU561" i="1"/>
  <c r="AQ562" i="1"/>
  <c r="AS562" i="1"/>
  <c r="AT562" i="1" s="1"/>
  <c r="AU562" i="1"/>
  <c r="AV562" i="1" s="1"/>
  <c r="AQ563" i="1"/>
  <c r="AS563" i="1"/>
  <c r="AU563" i="1"/>
  <c r="AQ564" i="1"/>
  <c r="AS564" i="1"/>
  <c r="AU564" i="1"/>
  <c r="AQ565" i="1"/>
  <c r="AS565" i="1"/>
  <c r="AU565" i="1"/>
  <c r="AQ566" i="1"/>
  <c r="AS566" i="1"/>
  <c r="AU566" i="1"/>
  <c r="AQ567" i="1"/>
  <c r="AS567" i="1"/>
  <c r="AU567" i="1"/>
  <c r="AQ568" i="1"/>
  <c r="AS568" i="1"/>
  <c r="AU568" i="1"/>
  <c r="AQ569" i="1"/>
  <c r="AS569" i="1"/>
  <c r="AU569" i="1"/>
  <c r="AQ570" i="1"/>
  <c r="AS570" i="1"/>
  <c r="AU570" i="1"/>
  <c r="AQ571" i="1"/>
  <c r="AS571" i="1"/>
  <c r="AU571" i="1"/>
  <c r="AQ572" i="1"/>
  <c r="AS572" i="1"/>
  <c r="AU572" i="1"/>
  <c r="AQ573" i="1"/>
  <c r="AV573" i="1" s="1"/>
  <c r="AS573" i="1"/>
  <c r="AU573" i="1"/>
  <c r="AQ574" i="1"/>
  <c r="AS574" i="1"/>
  <c r="AU574" i="1"/>
  <c r="AQ575" i="1"/>
  <c r="AS575" i="1"/>
  <c r="AU575" i="1"/>
  <c r="AQ576" i="1"/>
  <c r="AS576" i="1"/>
  <c r="AU576" i="1"/>
  <c r="AQ577" i="1"/>
  <c r="AS577" i="1"/>
  <c r="AU577" i="1"/>
  <c r="AQ578" i="1"/>
  <c r="AS578" i="1"/>
  <c r="AU578" i="1"/>
  <c r="AQ579" i="1"/>
  <c r="AS579" i="1"/>
  <c r="AU579" i="1"/>
  <c r="AQ580" i="1"/>
  <c r="AS580" i="1"/>
  <c r="AU580" i="1"/>
  <c r="AQ581" i="1"/>
  <c r="AS581" i="1"/>
  <c r="AU581" i="1"/>
  <c r="AQ582" i="1"/>
  <c r="AT582" i="1" s="1"/>
  <c r="AS582" i="1"/>
  <c r="AU582" i="1"/>
  <c r="AQ583" i="1"/>
  <c r="AS583" i="1"/>
  <c r="AU583" i="1"/>
  <c r="AQ584" i="1"/>
  <c r="AS584" i="1"/>
  <c r="AU584" i="1"/>
  <c r="AV584" i="1" s="1"/>
  <c r="AQ585" i="1"/>
  <c r="AS585" i="1"/>
  <c r="AU585" i="1"/>
  <c r="AQ586" i="1"/>
  <c r="AS586" i="1"/>
  <c r="AU586" i="1"/>
  <c r="AQ587" i="1"/>
  <c r="AS587" i="1"/>
  <c r="AU587" i="1"/>
  <c r="AQ588" i="1"/>
  <c r="AS588" i="1"/>
  <c r="AU588" i="1"/>
  <c r="AQ589" i="1"/>
  <c r="AS589" i="1"/>
  <c r="AU589" i="1"/>
  <c r="AQ590" i="1"/>
  <c r="AS590" i="1"/>
  <c r="AU590" i="1"/>
  <c r="AQ591" i="1"/>
  <c r="AS591" i="1"/>
  <c r="AU591" i="1"/>
  <c r="AV591" i="1" s="1"/>
  <c r="AQ592" i="1"/>
  <c r="AS592" i="1"/>
  <c r="AT592" i="1" s="1"/>
  <c r="AU592" i="1"/>
  <c r="AV592" i="1" s="1"/>
  <c r="AQ593" i="1"/>
  <c r="AS593" i="1"/>
  <c r="AU593" i="1"/>
  <c r="AQ594" i="1"/>
  <c r="AS594" i="1"/>
  <c r="AU594" i="1"/>
  <c r="AQ595" i="1"/>
  <c r="AS595" i="1"/>
  <c r="AU595" i="1"/>
  <c r="AQ596" i="1"/>
  <c r="AS596" i="1"/>
  <c r="AU596" i="1"/>
  <c r="AV596" i="1" s="1"/>
  <c r="AQ597" i="1"/>
  <c r="AS597" i="1"/>
  <c r="AU597" i="1"/>
  <c r="AW597" i="1" s="1"/>
  <c r="AQ598" i="1"/>
  <c r="AT598" i="1" s="1"/>
  <c r="AW598" i="1" s="1"/>
  <c r="AS598" i="1"/>
  <c r="AU598" i="1"/>
  <c r="AQ599" i="1"/>
  <c r="AS599" i="1"/>
  <c r="AU599" i="1"/>
  <c r="AQ600" i="1"/>
  <c r="AS600" i="1"/>
  <c r="AU600" i="1"/>
  <c r="AQ601" i="1"/>
  <c r="AT601" i="1" s="1"/>
  <c r="AS601" i="1"/>
  <c r="AU601" i="1"/>
  <c r="AQ602" i="1"/>
  <c r="AS602" i="1"/>
  <c r="AU602" i="1"/>
  <c r="AV602" i="1" s="1"/>
  <c r="AQ603" i="1"/>
  <c r="AT603" i="1" s="1"/>
  <c r="AS603" i="1"/>
  <c r="AU603" i="1"/>
  <c r="AQ604" i="1"/>
  <c r="AS604" i="1"/>
  <c r="AU604" i="1"/>
  <c r="AQ605" i="1"/>
  <c r="AS605" i="1"/>
  <c r="AU605" i="1"/>
  <c r="AV605" i="1" s="1"/>
  <c r="AQ606" i="1"/>
  <c r="AS606" i="1"/>
  <c r="AU606" i="1"/>
  <c r="AQ607" i="1"/>
  <c r="AS607" i="1"/>
  <c r="AU607" i="1"/>
  <c r="AQ608" i="1"/>
  <c r="AS608" i="1"/>
  <c r="AU608" i="1"/>
  <c r="AQ609" i="1"/>
  <c r="AS609" i="1"/>
  <c r="AU609" i="1"/>
  <c r="AQ610" i="1"/>
  <c r="AS610" i="1"/>
  <c r="AU610" i="1"/>
  <c r="AQ611" i="1"/>
  <c r="AS611" i="1"/>
  <c r="AU611" i="1"/>
  <c r="AQ612" i="1"/>
  <c r="AS612" i="1"/>
  <c r="AU612" i="1"/>
  <c r="AQ613" i="1"/>
  <c r="AS613" i="1"/>
  <c r="AU613" i="1"/>
  <c r="AQ614" i="1"/>
  <c r="AS614" i="1"/>
  <c r="AU614" i="1"/>
  <c r="AQ615" i="1"/>
  <c r="AS615" i="1"/>
  <c r="AU615" i="1"/>
  <c r="AQ616" i="1"/>
  <c r="AS616" i="1"/>
  <c r="AU616" i="1"/>
  <c r="AQ617" i="1"/>
  <c r="AS617" i="1"/>
  <c r="AU617" i="1"/>
  <c r="AQ618" i="1"/>
  <c r="AS618" i="1"/>
  <c r="AU618" i="1"/>
  <c r="AQ619" i="1"/>
  <c r="AS619" i="1"/>
  <c r="AU619" i="1"/>
  <c r="AQ620" i="1"/>
  <c r="AS620" i="1"/>
  <c r="AU620" i="1"/>
  <c r="AV620" i="1" s="1"/>
  <c r="AQ621" i="1"/>
  <c r="AS621" i="1"/>
  <c r="AU621" i="1"/>
  <c r="AQ622" i="1"/>
  <c r="AS622" i="1"/>
  <c r="AU622" i="1"/>
  <c r="AQ623" i="1"/>
  <c r="AS623" i="1"/>
  <c r="AU623" i="1"/>
  <c r="AQ624" i="1"/>
  <c r="AS624" i="1"/>
  <c r="AU624" i="1"/>
  <c r="AQ625" i="1"/>
  <c r="AS625" i="1"/>
  <c r="AU625" i="1"/>
  <c r="AQ626" i="1"/>
  <c r="AS626" i="1"/>
  <c r="AU626" i="1"/>
  <c r="AQ627" i="1"/>
  <c r="AS627" i="1"/>
  <c r="AU627" i="1"/>
  <c r="AQ628" i="1"/>
  <c r="AS628" i="1"/>
  <c r="AU628" i="1"/>
  <c r="AQ629" i="1"/>
  <c r="AS629" i="1"/>
  <c r="AU629" i="1"/>
  <c r="AQ630" i="1"/>
  <c r="AS630" i="1"/>
  <c r="AU630" i="1"/>
  <c r="AQ631" i="1"/>
  <c r="AS631" i="1"/>
  <c r="AU631" i="1"/>
  <c r="AQ632" i="1"/>
  <c r="AS632" i="1"/>
  <c r="AU632" i="1"/>
  <c r="AQ633" i="1"/>
  <c r="AS633" i="1"/>
  <c r="AU633" i="1"/>
  <c r="AV633" i="1" s="1"/>
  <c r="AW633" i="1"/>
  <c r="AQ634" i="1"/>
  <c r="AS634" i="1"/>
  <c r="AU634" i="1"/>
  <c r="AQ635" i="1"/>
  <c r="AS635" i="1"/>
  <c r="AU635" i="1"/>
  <c r="AQ636" i="1"/>
  <c r="AS636" i="1"/>
  <c r="AU636" i="1"/>
  <c r="AQ637" i="1"/>
  <c r="AS637" i="1"/>
  <c r="AU637" i="1"/>
  <c r="AQ638" i="1"/>
  <c r="AS638" i="1"/>
  <c r="AU638" i="1"/>
  <c r="AQ639" i="1"/>
  <c r="AS639" i="1"/>
  <c r="AU639" i="1"/>
  <c r="AQ640" i="1"/>
  <c r="AS640" i="1"/>
  <c r="AU640" i="1"/>
  <c r="AQ641" i="1"/>
  <c r="AS641" i="1"/>
  <c r="AU641" i="1"/>
  <c r="AV641" i="1" s="1"/>
  <c r="AQ642" i="1"/>
  <c r="AS642" i="1"/>
  <c r="AU642" i="1"/>
  <c r="AQ643" i="1"/>
  <c r="AS643" i="1"/>
  <c r="AU643" i="1"/>
  <c r="AQ644" i="1"/>
  <c r="AS644" i="1"/>
  <c r="AT644" i="1" s="1"/>
  <c r="AU644" i="1"/>
  <c r="AQ645" i="1"/>
  <c r="AS645" i="1"/>
  <c r="AU645" i="1"/>
  <c r="AV645" i="1" s="1"/>
  <c r="AQ646" i="1"/>
  <c r="AS646" i="1"/>
  <c r="AU646" i="1"/>
  <c r="AQ647" i="1"/>
  <c r="AT647" i="1" s="1"/>
  <c r="AS647" i="1"/>
  <c r="AU647" i="1"/>
  <c r="AV647" i="1" s="1"/>
  <c r="AQ648" i="1"/>
  <c r="AS648" i="1"/>
  <c r="AU648" i="1"/>
  <c r="AQ649" i="1"/>
  <c r="AS649" i="1"/>
  <c r="AU649" i="1"/>
  <c r="AQ650" i="1"/>
  <c r="AS650" i="1"/>
  <c r="AU650" i="1"/>
  <c r="AQ651" i="1"/>
  <c r="AS651" i="1"/>
  <c r="AU651" i="1"/>
  <c r="AQ652" i="1"/>
  <c r="AS652" i="1"/>
  <c r="AU652" i="1"/>
  <c r="AV652" i="1" s="1"/>
  <c r="AQ653" i="1"/>
  <c r="AS653" i="1"/>
  <c r="AU653" i="1"/>
  <c r="AQ654" i="1"/>
  <c r="AS654" i="1"/>
  <c r="AU654" i="1"/>
  <c r="AQ655" i="1"/>
  <c r="AS655" i="1"/>
  <c r="AU655" i="1"/>
  <c r="AQ656" i="1"/>
  <c r="AS656" i="1"/>
  <c r="AU656" i="1"/>
  <c r="AQ657" i="1"/>
  <c r="AS657" i="1"/>
  <c r="AU657" i="1"/>
  <c r="AQ658" i="1"/>
  <c r="AS658" i="1"/>
  <c r="AU658" i="1"/>
  <c r="AQ659" i="1"/>
  <c r="AS659" i="1"/>
  <c r="AU659" i="1"/>
  <c r="AQ660" i="1"/>
  <c r="AS660" i="1"/>
  <c r="AU660" i="1"/>
  <c r="AQ661" i="1"/>
  <c r="AS661" i="1"/>
  <c r="AU661" i="1"/>
  <c r="AV661" i="1" s="1"/>
  <c r="AQ662" i="1"/>
  <c r="AS662" i="1"/>
  <c r="AU662" i="1"/>
  <c r="AQ663" i="1"/>
  <c r="AS663" i="1"/>
  <c r="AU663" i="1"/>
  <c r="AQ664" i="1"/>
  <c r="AS664" i="1"/>
  <c r="AU664" i="1"/>
  <c r="AQ665" i="1"/>
  <c r="AS665" i="1"/>
  <c r="AU665" i="1"/>
  <c r="AV665" i="1" s="1"/>
  <c r="AQ666" i="1"/>
  <c r="AS666" i="1"/>
  <c r="AU666" i="1"/>
  <c r="AQ667" i="1"/>
  <c r="AT667" i="1" s="1"/>
  <c r="AS667" i="1"/>
  <c r="AU667" i="1"/>
  <c r="AS668" i="1"/>
  <c r="AQ668" i="1" s="1"/>
  <c r="AT668" i="1" s="1"/>
  <c r="AU668" i="1"/>
  <c r="AV668" i="1" s="1"/>
  <c r="AS669" i="1"/>
  <c r="AQ669" i="1" s="1"/>
  <c r="AT669" i="1" s="1"/>
  <c r="AU669" i="1"/>
  <c r="AW669" i="1" s="1"/>
  <c r="AS670" i="1"/>
  <c r="AQ670" i="1" s="1"/>
  <c r="AT670" i="1" s="1"/>
  <c r="AU670" i="1"/>
  <c r="AV670" i="1" s="1"/>
  <c r="AS671" i="1"/>
  <c r="AQ671" i="1" s="1"/>
  <c r="AT671" i="1" s="1"/>
  <c r="AU671" i="1"/>
  <c r="AV671" i="1" s="1"/>
  <c r="AS672" i="1"/>
  <c r="AQ672" i="1" s="1"/>
  <c r="AT672" i="1" s="1"/>
  <c r="AU672" i="1"/>
  <c r="AQ673" i="1"/>
  <c r="AS673" i="1"/>
  <c r="AU673" i="1"/>
  <c r="AQ674" i="1"/>
  <c r="AS674" i="1"/>
  <c r="AU674" i="1"/>
  <c r="AQ675" i="1"/>
  <c r="AS675" i="1"/>
  <c r="AU675" i="1"/>
  <c r="AQ676" i="1"/>
  <c r="AS676" i="1"/>
  <c r="AU676" i="1"/>
  <c r="AQ677" i="1"/>
  <c r="AS677" i="1"/>
  <c r="AU677" i="1"/>
  <c r="AQ678" i="1"/>
  <c r="AS678" i="1"/>
  <c r="AU678" i="1"/>
  <c r="AQ679" i="1"/>
  <c r="AS679" i="1"/>
  <c r="AU679" i="1"/>
  <c r="AQ680" i="1"/>
  <c r="AS680" i="1"/>
  <c r="AU680" i="1"/>
  <c r="AQ681" i="1"/>
  <c r="AS681" i="1"/>
  <c r="AU681" i="1"/>
  <c r="AQ682" i="1"/>
  <c r="AS682" i="1"/>
  <c r="AU682" i="1"/>
  <c r="AQ683" i="1"/>
  <c r="AS683" i="1"/>
  <c r="AU683" i="1"/>
  <c r="AQ684" i="1"/>
  <c r="AS684" i="1"/>
  <c r="AU684" i="1"/>
  <c r="AV684" i="1" s="1"/>
  <c r="AQ685" i="1"/>
  <c r="AS685" i="1"/>
  <c r="AU685" i="1"/>
  <c r="AQ686" i="1"/>
  <c r="AS686" i="1"/>
  <c r="AU686" i="1"/>
  <c r="AQ687" i="1"/>
  <c r="AS687" i="1"/>
  <c r="AU687" i="1"/>
  <c r="AQ688" i="1"/>
  <c r="AS688" i="1"/>
  <c r="AU688" i="1"/>
  <c r="AQ689" i="1"/>
  <c r="AT689" i="1" s="1"/>
  <c r="AS689" i="1"/>
  <c r="AU689" i="1"/>
  <c r="AQ690" i="1"/>
  <c r="AS690" i="1"/>
  <c r="AU690" i="1"/>
  <c r="AQ691" i="1"/>
  <c r="AS691" i="1"/>
  <c r="AU691" i="1"/>
  <c r="AQ692" i="1"/>
  <c r="AS692" i="1"/>
  <c r="AU692" i="1"/>
  <c r="AV692" i="1" s="1"/>
  <c r="AQ693" i="1"/>
  <c r="AS693" i="1"/>
  <c r="AU693" i="1"/>
  <c r="AQ694" i="1"/>
  <c r="AS694" i="1"/>
  <c r="AU694" i="1"/>
  <c r="AQ695" i="1"/>
  <c r="AS695" i="1"/>
  <c r="AU695" i="1"/>
  <c r="AV695" i="1" s="1"/>
  <c r="AQ696" i="1"/>
  <c r="AS696" i="1"/>
  <c r="AU696" i="1"/>
  <c r="AQ697" i="1"/>
  <c r="AS697" i="1"/>
  <c r="AU697" i="1"/>
  <c r="AQ698" i="1"/>
  <c r="AS698" i="1"/>
  <c r="AU698" i="1"/>
  <c r="AQ699" i="1"/>
  <c r="AS699" i="1"/>
  <c r="AU699" i="1"/>
  <c r="AQ700" i="1"/>
  <c r="AS700" i="1"/>
  <c r="AU700" i="1"/>
  <c r="AQ701" i="1"/>
  <c r="AS701" i="1"/>
  <c r="AU701" i="1"/>
  <c r="AQ702" i="1"/>
  <c r="AS702" i="1"/>
  <c r="AU702" i="1"/>
  <c r="AV702" i="1" s="1"/>
  <c r="AQ703" i="1"/>
  <c r="AS703" i="1"/>
  <c r="AU703" i="1"/>
  <c r="AQ704" i="1"/>
  <c r="AS704" i="1"/>
  <c r="AU704" i="1"/>
  <c r="AQ705" i="1"/>
  <c r="AT705" i="1" s="1"/>
  <c r="AS705" i="1"/>
  <c r="AU705" i="1"/>
  <c r="AQ706" i="1"/>
  <c r="AS706" i="1"/>
  <c r="AU706" i="1"/>
  <c r="AQ707" i="1"/>
  <c r="AS707" i="1"/>
  <c r="AU707" i="1"/>
  <c r="AQ708" i="1"/>
  <c r="AS708" i="1"/>
  <c r="AU708" i="1"/>
  <c r="AQ709" i="1"/>
  <c r="AS709" i="1"/>
  <c r="AU709" i="1"/>
  <c r="AQ710" i="1"/>
  <c r="AS710" i="1"/>
  <c r="AU710" i="1"/>
  <c r="AQ711" i="1"/>
  <c r="AS711" i="1"/>
  <c r="AU711" i="1"/>
  <c r="AQ712" i="1"/>
  <c r="AS712" i="1"/>
  <c r="AU712" i="1"/>
  <c r="AQ713" i="1"/>
  <c r="AS713" i="1"/>
  <c r="AU713" i="1"/>
  <c r="AQ714" i="1"/>
  <c r="AS714" i="1"/>
  <c r="AU714" i="1"/>
  <c r="AQ715" i="1"/>
  <c r="AS715" i="1"/>
  <c r="AU715" i="1"/>
  <c r="AQ716" i="1"/>
  <c r="AS716" i="1"/>
  <c r="AU716" i="1"/>
  <c r="AQ717" i="1"/>
  <c r="AS717" i="1"/>
  <c r="AU717" i="1"/>
  <c r="AQ718" i="1"/>
  <c r="AS718" i="1"/>
  <c r="AU718" i="1"/>
  <c r="AV718" i="1" s="1"/>
  <c r="AQ719" i="1"/>
  <c r="AS719" i="1"/>
  <c r="AU719" i="1"/>
  <c r="AV719" i="1" s="1"/>
  <c r="AQ720" i="1"/>
  <c r="AS720" i="1"/>
  <c r="AU720" i="1"/>
  <c r="AV720" i="1" s="1"/>
  <c r="AQ721" i="1"/>
  <c r="AS721" i="1"/>
  <c r="AU721" i="1"/>
  <c r="AQ722" i="1"/>
  <c r="AS722" i="1"/>
  <c r="AU722" i="1"/>
  <c r="AQ723" i="1"/>
  <c r="AS723" i="1"/>
  <c r="AU723" i="1"/>
  <c r="AQ724" i="1"/>
  <c r="AS724" i="1"/>
  <c r="AU724" i="1"/>
  <c r="AQ725" i="1"/>
  <c r="AS725" i="1"/>
  <c r="AU725" i="1"/>
  <c r="AQ726" i="1"/>
  <c r="AS726" i="1"/>
  <c r="AU726" i="1"/>
  <c r="AQ727" i="1"/>
  <c r="AS727" i="1"/>
  <c r="AU727" i="1"/>
  <c r="AQ728" i="1"/>
  <c r="AS728" i="1"/>
  <c r="AU728" i="1"/>
  <c r="AQ729" i="1"/>
  <c r="AS729" i="1"/>
  <c r="AU729" i="1"/>
  <c r="AQ730" i="1"/>
  <c r="AS730" i="1"/>
  <c r="AU730" i="1"/>
  <c r="AQ731" i="1"/>
  <c r="AS731" i="1"/>
  <c r="AU731" i="1"/>
  <c r="AQ732" i="1"/>
  <c r="AS732" i="1"/>
  <c r="AU732" i="1"/>
  <c r="AQ733" i="1"/>
  <c r="AS733" i="1"/>
  <c r="AU733" i="1"/>
  <c r="AQ734" i="1"/>
  <c r="AS734" i="1"/>
  <c r="AU734" i="1"/>
  <c r="AQ735" i="1"/>
  <c r="AS735" i="1"/>
  <c r="AU735" i="1"/>
  <c r="AV735" i="1" s="1"/>
  <c r="AQ736" i="1"/>
  <c r="AS736" i="1"/>
  <c r="AU736" i="1"/>
  <c r="AQ737" i="1"/>
  <c r="AS737" i="1"/>
  <c r="AU737" i="1"/>
  <c r="AQ738" i="1"/>
  <c r="AS738" i="1"/>
  <c r="AU738" i="1"/>
  <c r="AV738" i="1" s="1"/>
  <c r="AQ739" i="1"/>
  <c r="AS739" i="1"/>
  <c r="AU739" i="1"/>
  <c r="AQ740" i="1"/>
  <c r="AS740" i="1"/>
  <c r="AU740" i="1"/>
  <c r="AQ741" i="1"/>
  <c r="AS741" i="1"/>
  <c r="AU741" i="1"/>
  <c r="AQ742" i="1"/>
  <c r="AS742" i="1"/>
  <c r="AU742" i="1"/>
  <c r="AQ743" i="1"/>
  <c r="AS743" i="1"/>
  <c r="AU743" i="1"/>
  <c r="AV743" i="1" s="1"/>
  <c r="AQ744" i="1"/>
  <c r="AS744" i="1"/>
  <c r="AU744" i="1"/>
  <c r="AQ745" i="1"/>
  <c r="AS745" i="1"/>
  <c r="AU745" i="1"/>
  <c r="AQ746" i="1"/>
  <c r="AS746" i="1"/>
  <c r="AU746" i="1"/>
  <c r="AV746" i="1" s="1"/>
  <c r="AQ747" i="1"/>
  <c r="AS747" i="1"/>
  <c r="AU747" i="1"/>
  <c r="AV747" i="1" s="1"/>
  <c r="AQ748" i="1"/>
  <c r="AS748" i="1"/>
  <c r="AU748" i="1"/>
  <c r="AV748" i="1" s="1"/>
  <c r="AQ749" i="1"/>
  <c r="AS749" i="1"/>
  <c r="AU749" i="1"/>
  <c r="AQ750" i="1"/>
  <c r="AS750" i="1"/>
  <c r="AU750" i="1"/>
  <c r="AV750" i="1" s="1"/>
  <c r="AQ751" i="1"/>
  <c r="AS751" i="1"/>
  <c r="AU751" i="1"/>
  <c r="AV751" i="1" s="1"/>
  <c r="AQ752" i="1"/>
  <c r="AS752" i="1"/>
  <c r="AU752" i="1"/>
  <c r="AV752" i="1" s="1"/>
  <c r="AQ753" i="1"/>
  <c r="AS753" i="1"/>
  <c r="AU753" i="1"/>
  <c r="AV753" i="1" s="1"/>
  <c r="AQ754" i="1"/>
  <c r="AS754" i="1"/>
  <c r="AU754" i="1"/>
  <c r="AV754" i="1" s="1"/>
  <c r="AQ755" i="1"/>
  <c r="AS755" i="1"/>
  <c r="AU755" i="1"/>
  <c r="AV755" i="1" s="1"/>
  <c r="AQ756" i="1"/>
  <c r="AS756" i="1"/>
  <c r="AU756" i="1"/>
  <c r="AV756" i="1" s="1"/>
  <c r="AU4" i="1"/>
  <c r="AW4" i="1" s="1"/>
  <c r="AS4" i="1"/>
  <c r="AQ4" i="1"/>
  <c r="M5" i="1"/>
  <c r="N5" i="1" s="1"/>
  <c r="M6" i="1"/>
  <c r="N6" i="1" s="1"/>
  <c r="Q6" i="1" s="1"/>
  <c r="M7" i="1"/>
  <c r="N7" i="1" s="1"/>
  <c r="Q7" i="1" s="1"/>
  <c r="M8" i="1"/>
  <c r="N8" i="1" s="1"/>
  <c r="M9" i="1"/>
  <c r="N9" i="1" s="1"/>
  <c r="Q9" i="1" s="1"/>
  <c r="M10" i="1"/>
  <c r="N10" i="1" s="1"/>
  <c r="Q10" i="1" s="1"/>
  <c r="M11" i="1"/>
  <c r="N11" i="1" s="1"/>
  <c r="Q11" i="1" s="1"/>
  <c r="M12" i="1"/>
  <c r="N12" i="1" s="1"/>
  <c r="Q12" i="1" s="1"/>
  <c r="M13" i="1"/>
  <c r="N13" i="1" s="1"/>
  <c r="Q13" i="1" s="1"/>
  <c r="M14" i="1"/>
  <c r="N14" i="1" s="1"/>
  <c r="S14" i="1" s="1"/>
  <c r="M15" i="1"/>
  <c r="N15" i="1" s="1"/>
  <c r="Q15" i="1" s="1"/>
  <c r="M16" i="1"/>
  <c r="N16" i="1" s="1"/>
  <c r="Q16" i="1" s="1"/>
  <c r="M17" i="1"/>
  <c r="N17" i="1" s="1"/>
  <c r="S17" i="1" s="1"/>
  <c r="M18" i="1"/>
  <c r="N18" i="1" s="1"/>
  <c r="Q18" i="1" s="1"/>
  <c r="M19" i="1"/>
  <c r="N19" i="1" s="1"/>
  <c r="Q19" i="1" s="1"/>
  <c r="M20" i="1"/>
  <c r="N20" i="1" s="1"/>
  <c r="Q20" i="1" s="1"/>
  <c r="M21" i="1"/>
  <c r="N21" i="1" s="1"/>
  <c r="Q21" i="1" s="1"/>
  <c r="M22" i="1"/>
  <c r="N22" i="1" s="1"/>
  <c r="Q22" i="1" s="1"/>
  <c r="M23" i="1"/>
  <c r="N23" i="1" s="1"/>
  <c r="S23" i="1" s="1"/>
  <c r="M24" i="1"/>
  <c r="N24" i="1" s="1"/>
  <c r="Q24" i="1" s="1"/>
  <c r="M25" i="1"/>
  <c r="N25" i="1" s="1"/>
  <c r="Q25" i="1" s="1"/>
  <c r="M26" i="1"/>
  <c r="N26" i="1" s="1"/>
  <c r="S26" i="1" s="1"/>
  <c r="M27" i="1"/>
  <c r="N27" i="1" s="1"/>
  <c r="Q27" i="1" s="1"/>
  <c r="M28" i="1"/>
  <c r="N28" i="1" s="1"/>
  <c r="Q28" i="1" s="1"/>
  <c r="M29" i="1"/>
  <c r="N29" i="1" s="1"/>
  <c r="M30" i="1"/>
  <c r="N30" i="1" s="1"/>
  <c r="Q30" i="1" s="1"/>
  <c r="M31" i="1"/>
  <c r="N31" i="1" s="1"/>
  <c r="Q31" i="1" s="1"/>
  <c r="M32" i="1"/>
  <c r="N32" i="1" s="1"/>
  <c r="M33" i="1"/>
  <c r="N33" i="1" s="1"/>
  <c r="M34" i="1"/>
  <c r="N34" i="1" s="1"/>
  <c r="Q34" i="1" s="1"/>
  <c r="M35" i="1"/>
  <c r="N35" i="1" s="1"/>
  <c r="M36" i="1"/>
  <c r="N36" i="1" s="1"/>
  <c r="Q36" i="1" s="1"/>
  <c r="M37" i="1"/>
  <c r="N37" i="1" s="1"/>
  <c r="M38" i="1"/>
  <c r="N38" i="1" s="1"/>
  <c r="Q38" i="1" s="1"/>
  <c r="M39" i="1"/>
  <c r="N39" i="1" s="1"/>
  <c r="M40" i="1"/>
  <c r="N40" i="1" s="1"/>
  <c r="Q40" i="1" s="1"/>
  <c r="M41" i="1"/>
  <c r="N41" i="1" s="1"/>
  <c r="M42" i="1"/>
  <c r="N42" i="1" s="1"/>
  <c r="Q42" i="1" s="1"/>
  <c r="M43" i="1"/>
  <c r="N43" i="1" s="1"/>
  <c r="Q43" i="1" s="1"/>
  <c r="M44" i="1"/>
  <c r="N44" i="1" s="1"/>
  <c r="Q44" i="1" s="1"/>
  <c r="M45" i="1"/>
  <c r="N45" i="1" s="1"/>
  <c r="M46" i="1"/>
  <c r="N46" i="1" s="1"/>
  <c r="Q46" i="1" s="1"/>
  <c r="M47" i="1"/>
  <c r="N47" i="1" s="1"/>
  <c r="Q47" i="1" s="1"/>
  <c r="M48" i="1"/>
  <c r="N48" i="1" s="1"/>
  <c r="M49" i="1"/>
  <c r="N49" i="1" s="1"/>
  <c r="M50" i="1"/>
  <c r="N50" i="1" s="1"/>
  <c r="Q50" i="1" s="1"/>
  <c r="M51" i="1"/>
  <c r="N51" i="1" s="1"/>
  <c r="M52" i="1"/>
  <c r="N52" i="1" s="1"/>
  <c r="Q52" i="1" s="1"/>
  <c r="M53" i="1"/>
  <c r="N53" i="1" s="1"/>
  <c r="Q53" i="1" s="1"/>
  <c r="M54" i="1"/>
  <c r="N54" i="1" s="1"/>
  <c r="Q54" i="1" s="1"/>
  <c r="M55" i="1"/>
  <c r="N55" i="1" s="1"/>
  <c r="M56" i="1"/>
  <c r="N56" i="1" s="1"/>
  <c r="Q56" i="1" s="1"/>
  <c r="M57" i="1"/>
  <c r="N57" i="1" s="1"/>
  <c r="M58" i="1"/>
  <c r="N58" i="1" s="1"/>
  <c r="Q58" i="1" s="1"/>
  <c r="S58" i="1"/>
  <c r="M59" i="1"/>
  <c r="N59" i="1" s="1"/>
  <c r="Q59" i="1" s="1"/>
  <c r="M60" i="1"/>
  <c r="N60" i="1" s="1"/>
  <c r="Q60" i="1" s="1"/>
  <c r="M61" i="1"/>
  <c r="N61" i="1" s="1"/>
  <c r="M62" i="1"/>
  <c r="N62" i="1" s="1"/>
  <c r="Q62" i="1" s="1"/>
  <c r="M63" i="1"/>
  <c r="N63" i="1" s="1"/>
  <c r="Q63" i="1" s="1"/>
  <c r="M64" i="1"/>
  <c r="N64" i="1" s="1"/>
  <c r="M65" i="1"/>
  <c r="N65" i="1"/>
  <c r="Q65" i="1" s="1"/>
  <c r="M66" i="1"/>
  <c r="N66" i="1" s="1"/>
  <c r="Q66" i="1" s="1"/>
  <c r="M67" i="1"/>
  <c r="N67" i="1"/>
  <c r="M68" i="1"/>
  <c r="N68" i="1" s="1"/>
  <c r="M69" i="1"/>
  <c r="N69" i="1" s="1"/>
  <c r="M70" i="1"/>
  <c r="N70" i="1" s="1"/>
  <c r="Q70" i="1" s="1"/>
  <c r="M71" i="1"/>
  <c r="N71" i="1" s="1"/>
  <c r="M72" i="1"/>
  <c r="N72" i="1" s="1"/>
  <c r="M73" i="1"/>
  <c r="N73" i="1" s="1"/>
  <c r="M74" i="1"/>
  <c r="N74" i="1" s="1"/>
  <c r="Q74" i="1" s="1"/>
  <c r="S74" i="1"/>
  <c r="AA74" i="1" s="1"/>
  <c r="Z74" i="1" s="1"/>
  <c r="Y74" i="1" s="1"/>
  <c r="M75" i="1"/>
  <c r="N75" i="1" s="1"/>
  <c r="M76" i="1"/>
  <c r="N76" i="1" s="1"/>
  <c r="Q76" i="1" s="1"/>
  <c r="M77" i="1"/>
  <c r="N77" i="1" s="1"/>
  <c r="M78" i="1"/>
  <c r="N78" i="1" s="1"/>
  <c r="M79" i="1"/>
  <c r="N79" i="1" s="1"/>
  <c r="Q79" i="1" s="1"/>
  <c r="M80" i="1"/>
  <c r="N80" i="1" s="1"/>
  <c r="M81" i="1"/>
  <c r="N81" i="1" s="1"/>
  <c r="M82" i="1"/>
  <c r="N82" i="1" s="1"/>
  <c r="M83" i="1"/>
  <c r="N83" i="1" s="1"/>
  <c r="M84" i="1"/>
  <c r="N84" i="1" s="1"/>
  <c r="Q84" i="1" s="1"/>
  <c r="M85" i="1"/>
  <c r="N85" i="1" s="1"/>
  <c r="M86" i="1"/>
  <c r="N86" i="1" s="1"/>
  <c r="Q86" i="1" s="1"/>
  <c r="M87" i="1"/>
  <c r="N87" i="1" s="1"/>
  <c r="M88" i="1"/>
  <c r="N88" i="1" s="1"/>
  <c r="M89" i="1"/>
  <c r="N89" i="1" s="1"/>
  <c r="M90" i="1"/>
  <c r="N90" i="1" s="1"/>
  <c r="M91" i="1"/>
  <c r="N91" i="1" s="1"/>
  <c r="M92" i="1"/>
  <c r="N92" i="1" s="1"/>
  <c r="Q92" i="1" s="1"/>
  <c r="M93" i="1"/>
  <c r="N93" i="1" s="1"/>
  <c r="M94" i="1"/>
  <c r="N94" i="1" s="1"/>
  <c r="M95" i="1"/>
  <c r="N95" i="1" s="1"/>
  <c r="Q95" i="1" s="1"/>
  <c r="M96" i="1"/>
  <c r="N96" i="1" s="1"/>
  <c r="M97" i="1"/>
  <c r="N97" i="1" s="1"/>
  <c r="Q97" i="1" s="1"/>
  <c r="M98" i="1"/>
  <c r="N98" i="1" s="1"/>
  <c r="M99" i="1"/>
  <c r="N99" i="1" s="1"/>
  <c r="M100" i="1"/>
  <c r="N100" i="1" s="1"/>
  <c r="M101" i="1"/>
  <c r="N101" i="1" s="1"/>
  <c r="M102" i="1"/>
  <c r="N102" i="1" s="1"/>
  <c r="Q102" i="1" s="1"/>
  <c r="M103" i="1"/>
  <c r="N103" i="1" s="1"/>
  <c r="Q103" i="1" s="1"/>
  <c r="M104" i="1"/>
  <c r="N104" i="1" s="1"/>
  <c r="M105" i="1"/>
  <c r="N105" i="1" s="1"/>
  <c r="Q105" i="1" s="1"/>
  <c r="M106" i="1"/>
  <c r="N106" i="1" s="1"/>
  <c r="Q106" i="1" s="1"/>
  <c r="M107" i="1"/>
  <c r="N107" i="1" s="1"/>
  <c r="M108" i="1"/>
  <c r="N108" i="1" s="1"/>
  <c r="Q108" i="1" s="1"/>
  <c r="M109" i="1"/>
  <c r="N109" i="1" s="1"/>
  <c r="M110" i="1"/>
  <c r="N110" i="1" s="1"/>
  <c r="M111" i="1"/>
  <c r="N111" i="1" s="1"/>
  <c r="Q111" i="1" s="1"/>
  <c r="M112" i="1"/>
  <c r="N112" i="1" s="1"/>
  <c r="M113" i="1"/>
  <c r="N113" i="1" s="1"/>
  <c r="M114" i="1"/>
  <c r="N114" i="1" s="1"/>
  <c r="M115" i="1"/>
  <c r="N115" i="1" s="1"/>
  <c r="M116" i="1"/>
  <c r="N116" i="1" s="1"/>
  <c r="M117" i="1"/>
  <c r="N117" i="1" s="1"/>
  <c r="M118" i="1"/>
  <c r="N118" i="1" s="1"/>
  <c r="M119" i="1"/>
  <c r="N119" i="1" s="1"/>
  <c r="Q119" i="1" s="1"/>
  <c r="M120" i="1"/>
  <c r="N120" i="1" s="1"/>
  <c r="M121" i="1"/>
  <c r="N121" i="1" s="1"/>
  <c r="Q121" i="1" s="1"/>
  <c r="M122" i="1"/>
  <c r="N122" i="1" s="1"/>
  <c r="Q122" i="1" s="1"/>
  <c r="M123" i="1"/>
  <c r="N123" i="1" s="1"/>
  <c r="M124" i="1"/>
  <c r="N124" i="1" s="1"/>
  <c r="Q124" i="1" s="1"/>
  <c r="M125" i="1"/>
  <c r="N125" i="1" s="1"/>
  <c r="M126" i="1"/>
  <c r="N126" i="1" s="1"/>
  <c r="Q126" i="1" s="1"/>
  <c r="M127" i="1"/>
  <c r="N127" i="1" s="1"/>
  <c r="Q127" i="1" s="1"/>
  <c r="M128" i="1"/>
  <c r="N128" i="1" s="1"/>
  <c r="M129" i="1"/>
  <c r="N129" i="1" s="1"/>
  <c r="M130" i="1"/>
  <c r="N130" i="1" s="1"/>
  <c r="M131" i="1"/>
  <c r="N131" i="1" s="1"/>
  <c r="M132" i="1"/>
  <c r="N132" i="1" s="1"/>
  <c r="Q132" i="1" s="1"/>
  <c r="M133" i="1"/>
  <c r="N133" i="1" s="1"/>
  <c r="M134" i="1"/>
  <c r="N134" i="1" s="1"/>
  <c r="Q134" i="1" s="1"/>
  <c r="M135" i="1"/>
  <c r="N135" i="1" s="1"/>
  <c r="M136" i="1"/>
  <c r="N136" i="1" s="1"/>
  <c r="M137" i="1"/>
  <c r="N137" i="1" s="1"/>
  <c r="Q137" i="1" s="1"/>
  <c r="M138" i="1"/>
  <c r="N138" i="1" s="1"/>
  <c r="Q138" i="1" s="1"/>
  <c r="M139" i="1"/>
  <c r="N139" i="1" s="1"/>
  <c r="M140" i="1"/>
  <c r="N140" i="1" s="1"/>
  <c r="Q140" i="1" s="1"/>
  <c r="M141" i="1"/>
  <c r="N141" i="1" s="1"/>
  <c r="M142" i="1"/>
  <c r="N142" i="1" s="1"/>
  <c r="Q142" i="1" s="1"/>
  <c r="M143" i="1"/>
  <c r="N143" i="1" s="1"/>
  <c r="Q143" i="1" s="1"/>
  <c r="M144" i="1"/>
  <c r="N144" i="1" s="1"/>
  <c r="M145" i="1"/>
  <c r="N145" i="1" s="1"/>
  <c r="M146" i="1"/>
  <c r="N146" i="1" s="1"/>
  <c r="Q146" i="1" s="1"/>
  <c r="M147" i="1"/>
  <c r="N147" i="1" s="1"/>
  <c r="M148" i="1"/>
  <c r="N148" i="1" s="1"/>
  <c r="M149" i="1"/>
  <c r="N149" i="1" s="1"/>
  <c r="Q149" i="1" s="1"/>
  <c r="M150" i="1"/>
  <c r="N150" i="1" s="1"/>
  <c r="Q150" i="1" s="1"/>
  <c r="M151" i="1"/>
  <c r="N151" i="1"/>
  <c r="Q151" i="1" s="1"/>
  <c r="M152" i="1"/>
  <c r="N152" i="1" s="1"/>
  <c r="M153" i="1"/>
  <c r="N153" i="1" s="1"/>
  <c r="Q153" i="1" s="1"/>
  <c r="M154" i="1"/>
  <c r="N154" i="1" s="1"/>
  <c r="Q154" i="1" s="1"/>
  <c r="M155" i="1"/>
  <c r="N155" i="1" s="1"/>
  <c r="M156" i="1"/>
  <c r="N156" i="1" s="1"/>
  <c r="M157" i="1"/>
  <c r="N157" i="1" s="1"/>
  <c r="Q157" i="1" s="1"/>
  <c r="M158" i="1"/>
  <c r="N158" i="1" s="1"/>
  <c r="M159" i="1"/>
  <c r="N159" i="1" s="1"/>
  <c r="M160" i="1"/>
  <c r="N160" i="1" s="1"/>
  <c r="M161" i="1"/>
  <c r="N161" i="1" s="1"/>
  <c r="Q161" i="1" s="1"/>
  <c r="M162" i="1"/>
  <c r="N162" i="1" s="1"/>
  <c r="M163" i="1"/>
  <c r="N163" i="1" s="1"/>
  <c r="Q163" i="1" s="1"/>
  <c r="M164" i="1"/>
  <c r="N164" i="1" s="1"/>
  <c r="M165" i="1"/>
  <c r="N165" i="1" s="1"/>
  <c r="Q165" i="1" s="1"/>
  <c r="M166" i="1"/>
  <c r="N166" i="1" s="1"/>
  <c r="M167" i="1"/>
  <c r="N167" i="1" s="1"/>
  <c r="M168" i="1"/>
  <c r="N168" i="1" s="1"/>
  <c r="Q168" i="1" s="1"/>
  <c r="M169" i="1"/>
  <c r="N169" i="1" s="1"/>
  <c r="Q169" i="1" s="1"/>
  <c r="M170" i="1"/>
  <c r="N170" i="1" s="1"/>
  <c r="M171" i="1"/>
  <c r="N171" i="1" s="1"/>
  <c r="M172" i="1"/>
  <c r="N172" i="1" s="1"/>
  <c r="M173" i="1"/>
  <c r="N173" i="1" s="1"/>
  <c r="M174" i="1"/>
  <c r="N174" i="1" s="1"/>
  <c r="M175" i="1"/>
  <c r="N175" i="1" s="1"/>
  <c r="M176" i="1"/>
  <c r="N176" i="1" s="1"/>
  <c r="M177" i="1"/>
  <c r="N177" i="1" s="1"/>
  <c r="S177" i="1" s="1"/>
  <c r="M178" i="1"/>
  <c r="N178" i="1" s="1"/>
  <c r="M179" i="1"/>
  <c r="N179" i="1" s="1"/>
  <c r="S179" i="1" s="1"/>
  <c r="M180" i="1"/>
  <c r="N180" i="1" s="1"/>
  <c r="S180" i="1" s="1"/>
  <c r="M181" i="1"/>
  <c r="N181" i="1" s="1"/>
  <c r="Q181" i="1" s="1"/>
  <c r="M182" i="1"/>
  <c r="N182" i="1" s="1"/>
  <c r="S182" i="1" s="1"/>
  <c r="M183" i="1"/>
  <c r="N183" i="1" s="1"/>
  <c r="Q183" i="1" s="1"/>
  <c r="M184" i="1"/>
  <c r="N184" i="1" s="1"/>
  <c r="S184" i="1" s="1"/>
  <c r="M185" i="1"/>
  <c r="N185" i="1" s="1"/>
  <c r="M186" i="1"/>
  <c r="N186" i="1" s="1"/>
  <c r="S186" i="1" s="1"/>
  <c r="M187" i="1"/>
  <c r="N187" i="1" s="1"/>
  <c r="M188" i="1"/>
  <c r="N188" i="1" s="1"/>
  <c r="M189" i="1"/>
  <c r="N189" i="1" s="1"/>
  <c r="M190" i="1"/>
  <c r="N190" i="1" s="1"/>
  <c r="M191" i="1"/>
  <c r="N191" i="1" s="1"/>
  <c r="Q191" i="1" s="1"/>
  <c r="M192" i="1"/>
  <c r="N192" i="1" s="1"/>
  <c r="S192" i="1" s="1"/>
  <c r="M193" i="1"/>
  <c r="N193" i="1" s="1"/>
  <c r="S193" i="1" s="1"/>
  <c r="M194" i="1"/>
  <c r="N194" i="1" s="1"/>
  <c r="S194" i="1" s="1"/>
  <c r="M195" i="1"/>
  <c r="N195" i="1" s="1"/>
  <c r="M196" i="1"/>
  <c r="N196" i="1" s="1"/>
  <c r="M197" i="1"/>
  <c r="N197" i="1" s="1"/>
  <c r="M198" i="1"/>
  <c r="N198" i="1" s="1"/>
  <c r="S198" i="1" s="1"/>
  <c r="M199" i="1"/>
  <c r="N199" i="1" s="1"/>
  <c r="M200" i="1"/>
  <c r="N200" i="1" s="1"/>
  <c r="S200" i="1" s="1"/>
  <c r="M201" i="1"/>
  <c r="N201" i="1" s="1"/>
  <c r="S201" i="1" s="1"/>
  <c r="M202" i="1"/>
  <c r="N202" i="1" s="1"/>
  <c r="S202" i="1" s="1"/>
  <c r="M203" i="1"/>
  <c r="N203" i="1" s="1"/>
  <c r="M204" i="1"/>
  <c r="N204" i="1" s="1"/>
  <c r="M205" i="1"/>
  <c r="N205" i="1" s="1"/>
  <c r="M206" i="1"/>
  <c r="N206" i="1" s="1"/>
  <c r="S206" i="1" s="1"/>
  <c r="M207" i="1"/>
  <c r="N207" i="1" s="1"/>
  <c r="Q207" i="1" s="1"/>
  <c r="M208" i="1"/>
  <c r="N208" i="1" s="1"/>
  <c r="S208" i="1" s="1"/>
  <c r="M209" i="1"/>
  <c r="N209" i="1" s="1"/>
  <c r="M210" i="1"/>
  <c r="N210" i="1" s="1"/>
  <c r="S210" i="1" s="1"/>
  <c r="M211" i="1"/>
  <c r="N211" i="1" s="1"/>
  <c r="M212" i="1"/>
  <c r="N212" i="1" s="1"/>
  <c r="M213" i="1"/>
  <c r="N213" i="1" s="1"/>
  <c r="M214" i="1"/>
  <c r="N214" i="1" s="1"/>
  <c r="S214" i="1" s="1"/>
  <c r="M215" i="1"/>
  <c r="N215" i="1" s="1"/>
  <c r="Q215" i="1" s="1"/>
  <c r="M216" i="1"/>
  <c r="N216" i="1" s="1"/>
  <c r="S216" i="1" s="1"/>
  <c r="M217" i="1"/>
  <c r="N217" i="1" s="1"/>
  <c r="M218" i="1"/>
  <c r="N218" i="1" s="1"/>
  <c r="S218" i="1" s="1"/>
  <c r="M219" i="1"/>
  <c r="N219" i="1" s="1"/>
  <c r="M220" i="1"/>
  <c r="N220" i="1" s="1"/>
  <c r="M221" i="1"/>
  <c r="N221" i="1" s="1"/>
  <c r="M222" i="1"/>
  <c r="N222" i="1" s="1"/>
  <c r="M223" i="1"/>
  <c r="N223" i="1" s="1"/>
  <c r="Q223" i="1" s="1"/>
  <c r="M224" i="1"/>
  <c r="N224" i="1" s="1"/>
  <c r="S224" i="1" s="1"/>
  <c r="M225" i="1"/>
  <c r="N225" i="1" s="1"/>
  <c r="M226" i="1"/>
  <c r="N226" i="1" s="1"/>
  <c r="M227" i="1"/>
  <c r="N227" i="1" s="1"/>
  <c r="M228" i="1"/>
  <c r="N228" i="1" s="1"/>
  <c r="M229" i="1"/>
  <c r="N229" i="1" s="1"/>
  <c r="M230" i="1"/>
  <c r="N230" i="1" s="1"/>
  <c r="S230" i="1" s="1"/>
  <c r="M231" i="1"/>
  <c r="N231" i="1" s="1"/>
  <c r="M232" i="1"/>
  <c r="N232" i="1" s="1"/>
  <c r="S232" i="1" s="1"/>
  <c r="M233" i="1"/>
  <c r="N233" i="1" s="1"/>
  <c r="M234" i="1"/>
  <c r="N234" i="1" s="1"/>
  <c r="S234" i="1" s="1"/>
  <c r="M235" i="1"/>
  <c r="N235" i="1" s="1"/>
  <c r="M236" i="1"/>
  <c r="N236" i="1" s="1"/>
  <c r="M237" i="1"/>
  <c r="N237" i="1" s="1"/>
  <c r="M238" i="1"/>
  <c r="N238" i="1" s="1"/>
  <c r="M239" i="1"/>
  <c r="N239" i="1" s="1"/>
  <c r="M240" i="1"/>
  <c r="N240" i="1" s="1"/>
  <c r="M241" i="1"/>
  <c r="N241" i="1" s="1"/>
  <c r="M242" i="1"/>
  <c r="N242" i="1" s="1"/>
  <c r="S242" i="1" s="1"/>
  <c r="M243" i="1"/>
  <c r="N243" i="1" s="1"/>
  <c r="M244" i="1"/>
  <c r="N244" i="1" s="1"/>
  <c r="M245" i="1"/>
  <c r="N245" i="1" s="1"/>
  <c r="M246" i="1"/>
  <c r="N246" i="1" s="1"/>
  <c r="S246" i="1" s="1"/>
  <c r="M247" i="1"/>
  <c r="N247" i="1" s="1"/>
  <c r="M248" i="1"/>
  <c r="N248" i="1" s="1"/>
  <c r="M249" i="1"/>
  <c r="N249" i="1" s="1"/>
  <c r="M250" i="1"/>
  <c r="N250" i="1" s="1"/>
  <c r="S250" i="1" s="1"/>
  <c r="M251" i="1"/>
  <c r="N251" i="1" s="1"/>
  <c r="Q251" i="1" s="1"/>
  <c r="M252" i="1"/>
  <c r="N252" i="1" s="1"/>
  <c r="M253" i="1"/>
  <c r="N253" i="1" s="1"/>
  <c r="S253" i="1" s="1"/>
  <c r="M254" i="1"/>
  <c r="N254" i="1" s="1"/>
  <c r="M255" i="1"/>
  <c r="N255" i="1" s="1"/>
  <c r="Q255" i="1" s="1"/>
  <c r="M256" i="1"/>
  <c r="N256" i="1" s="1"/>
  <c r="M257" i="1"/>
  <c r="N257" i="1" s="1"/>
  <c r="Q257" i="1" s="1"/>
  <c r="M258" i="1"/>
  <c r="N258" i="1" s="1"/>
  <c r="M259" i="1"/>
  <c r="N259" i="1" s="1"/>
  <c r="S259" i="1" s="1"/>
  <c r="M260" i="1"/>
  <c r="N260" i="1" s="1"/>
  <c r="Q260" i="1" s="1"/>
  <c r="M261" i="1"/>
  <c r="N261" i="1" s="1"/>
  <c r="M262" i="1"/>
  <c r="N262" i="1" s="1"/>
  <c r="M263" i="1"/>
  <c r="N263" i="1" s="1"/>
  <c r="Q263" i="1" s="1"/>
  <c r="M264" i="1"/>
  <c r="N264" i="1" s="1"/>
  <c r="Q264" i="1" s="1"/>
  <c r="M265" i="1"/>
  <c r="N265" i="1" s="1"/>
  <c r="M266" i="1"/>
  <c r="N266" i="1" s="1"/>
  <c r="S266" i="1" s="1"/>
  <c r="M267" i="1"/>
  <c r="N267" i="1" s="1"/>
  <c r="M268" i="1"/>
  <c r="N268" i="1" s="1"/>
  <c r="Q268" i="1" s="1"/>
  <c r="M269" i="1"/>
  <c r="N269" i="1" s="1"/>
  <c r="Q269" i="1" s="1"/>
  <c r="M270" i="1"/>
  <c r="N270" i="1" s="1"/>
  <c r="M271" i="1"/>
  <c r="N271" i="1" s="1"/>
  <c r="Q271" i="1" s="1"/>
  <c r="M272" i="1"/>
  <c r="N272" i="1" s="1"/>
  <c r="M273" i="1"/>
  <c r="N273" i="1" s="1"/>
  <c r="M274" i="1"/>
  <c r="N274" i="1" s="1"/>
  <c r="S274" i="1" s="1"/>
  <c r="M275" i="1"/>
  <c r="N275" i="1" s="1"/>
  <c r="S275" i="1" s="1"/>
  <c r="M276" i="1"/>
  <c r="N276" i="1" s="1"/>
  <c r="M277" i="1"/>
  <c r="N277" i="1" s="1"/>
  <c r="M278" i="1"/>
  <c r="N278" i="1" s="1"/>
  <c r="M279" i="1"/>
  <c r="N279" i="1" s="1"/>
  <c r="Q279" i="1" s="1"/>
  <c r="M280" i="1"/>
  <c r="N280" i="1" s="1"/>
  <c r="M281" i="1"/>
  <c r="N281" i="1" s="1"/>
  <c r="Q281" i="1" s="1"/>
  <c r="M282" i="1"/>
  <c r="N282" i="1" s="1"/>
  <c r="Q282" i="1" s="1"/>
  <c r="M283" i="1"/>
  <c r="N283" i="1" s="1"/>
  <c r="Q283" i="1" s="1"/>
  <c r="M284" i="1"/>
  <c r="N284" i="1" s="1"/>
  <c r="Q284" i="1" s="1"/>
  <c r="M285" i="1"/>
  <c r="N285" i="1" s="1"/>
  <c r="Q285" i="1" s="1"/>
  <c r="M286" i="1"/>
  <c r="N286" i="1" s="1"/>
  <c r="M287" i="1"/>
  <c r="N287" i="1" s="1"/>
  <c r="M288" i="1"/>
  <c r="N288" i="1" s="1"/>
  <c r="M289" i="1"/>
  <c r="N289" i="1" s="1"/>
  <c r="Q289" i="1" s="1"/>
  <c r="M290" i="1"/>
  <c r="N290" i="1" s="1"/>
  <c r="S290" i="1" s="1"/>
  <c r="M291" i="1"/>
  <c r="N291" i="1" s="1"/>
  <c r="M292" i="1"/>
  <c r="N292" i="1" s="1"/>
  <c r="Q292" i="1" s="1"/>
  <c r="M293" i="1"/>
  <c r="N293" i="1" s="1"/>
  <c r="M294" i="1"/>
  <c r="N294" i="1" s="1"/>
  <c r="S294" i="1" s="1"/>
  <c r="M295" i="1"/>
  <c r="N295" i="1" s="1"/>
  <c r="Q295" i="1" s="1"/>
  <c r="M296" i="1"/>
  <c r="N296" i="1" s="1"/>
  <c r="M297" i="1"/>
  <c r="N297" i="1" s="1"/>
  <c r="M298" i="1"/>
  <c r="N298" i="1" s="1"/>
  <c r="Q298" i="1" s="1"/>
  <c r="M299" i="1"/>
  <c r="N299" i="1" s="1"/>
  <c r="Q299" i="1" s="1"/>
  <c r="M300" i="1"/>
  <c r="N300" i="1" s="1"/>
  <c r="M301" i="1"/>
  <c r="N301" i="1" s="1"/>
  <c r="Q301" i="1" s="1"/>
  <c r="M302" i="1"/>
  <c r="N302" i="1" s="1"/>
  <c r="Q302" i="1" s="1"/>
  <c r="M303" i="1"/>
  <c r="N303" i="1" s="1"/>
  <c r="Q303" i="1" s="1"/>
  <c r="M304" i="1"/>
  <c r="N304" i="1" s="1"/>
  <c r="S304" i="1" s="1"/>
  <c r="M305" i="1"/>
  <c r="N305" i="1" s="1"/>
  <c r="Q305" i="1" s="1"/>
  <c r="M306" i="1"/>
  <c r="N306" i="1" s="1"/>
  <c r="M307" i="1"/>
  <c r="N307" i="1" s="1"/>
  <c r="Q307" i="1" s="1"/>
  <c r="M308" i="1"/>
  <c r="N308" i="1" s="1"/>
  <c r="S308" i="1" s="1"/>
  <c r="M309" i="1"/>
  <c r="N309" i="1" s="1"/>
  <c r="M310" i="1"/>
  <c r="N310" i="1" s="1"/>
  <c r="M311" i="1"/>
  <c r="N311" i="1" s="1"/>
  <c r="Q311" i="1" s="1"/>
  <c r="M312" i="1"/>
  <c r="N312" i="1" s="1"/>
  <c r="Q312" i="1" s="1"/>
  <c r="M313" i="1"/>
  <c r="N313" i="1" s="1"/>
  <c r="Q313" i="1" s="1"/>
  <c r="M314" i="1"/>
  <c r="N314" i="1" s="1"/>
  <c r="M315" i="1"/>
  <c r="N315" i="1" s="1"/>
  <c r="Q315" i="1" s="1"/>
  <c r="M316" i="1"/>
  <c r="N316" i="1" s="1"/>
  <c r="M317" i="1"/>
  <c r="N317" i="1" s="1"/>
  <c r="M318" i="1"/>
  <c r="N318" i="1" s="1"/>
  <c r="M319" i="1"/>
  <c r="N319" i="1" s="1"/>
  <c r="Q319" i="1" s="1"/>
  <c r="M320" i="1"/>
  <c r="N320" i="1" s="1"/>
  <c r="M321" i="1"/>
  <c r="N321" i="1" s="1"/>
  <c r="M322" i="1"/>
  <c r="N322" i="1" s="1"/>
  <c r="S322" i="1" s="1"/>
  <c r="M323" i="1"/>
  <c r="N323" i="1" s="1"/>
  <c r="Q323" i="1" s="1"/>
  <c r="M324" i="1"/>
  <c r="N324" i="1" s="1"/>
  <c r="Q324" i="1" s="1"/>
  <c r="M325" i="1"/>
  <c r="N325" i="1" s="1"/>
  <c r="Q325" i="1" s="1"/>
  <c r="M326" i="1"/>
  <c r="N326" i="1" s="1"/>
  <c r="M327" i="1"/>
  <c r="N327" i="1" s="1"/>
  <c r="Q327" i="1" s="1"/>
  <c r="M328" i="1"/>
  <c r="N328" i="1" s="1"/>
  <c r="M329" i="1"/>
  <c r="N329" i="1" s="1"/>
  <c r="Q329" i="1" s="1"/>
  <c r="M330" i="1"/>
  <c r="N330" i="1" s="1"/>
  <c r="M331" i="1"/>
  <c r="N331" i="1" s="1"/>
  <c r="Q331" i="1" s="1"/>
  <c r="M332" i="1"/>
  <c r="N332" i="1" s="1"/>
  <c r="M333" i="1"/>
  <c r="N333" i="1" s="1"/>
  <c r="M334" i="1"/>
  <c r="N334" i="1" s="1"/>
  <c r="M335" i="1"/>
  <c r="N335" i="1" s="1"/>
  <c r="Q335" i="1" s="1"/>
  <c r="M336" i="1"/>
  <c r="N336" i="1" s="1"/>
  <c r="S336" i="1" s="1"/>
  <c r="M337" i="1"/>
  <c r="N337" i="1" s="1"/>
  <c r="M338" i="1"/>
  <c r="N338" i="1" s="1"/>
  <c r="M339" i="1"/>
  <c r="N339" i="1" s="1"/>
  <c r="Q339" i="1" s="1"/>
  <c r="M340" i="1"/>
  <c r="N340" i="1" s="1"/>
  <c r="S340" i="1" s="1"/>
  <c r="M341" i="1"/>
  <c r="N341" i="1" s="1"/>
  <c r="Q341" i="1" s="1"/>
  <c r="M342" i="1"/>
  <c r="N342" i="1" s="1"/>
  <c r="S342" i="1" s="1"/>
  <c r="M343" i="1"/>
  <c r="N343" i="1" s="1"/>
  <c r="M344" i="1"/>
  <c r="N344" i="1" s="1"/>
  <c r="M345" i="1"/>
  <c r="N345" i="1" s="1"/>
  <c r="Q345" i="1" s="1"/>
  <c r="M346" i="1"/>
  <c r="N346" i="1" s="1"/>
  <c r="Q346" i="1" s="1"/>
  <c r="M347" i="1"/>
  <c r="N347" i="1" s="1"/>
  <c r="M348" i="1"/>
  <c r="N348" i="1" s="1"/>
  <c r="Q348" i="1" s="1"/>
  <c r="M349" i="1"/>
  <c r="N349" i="1" s="1"/>
  <c r="M350" i="1"/>
  <c r="N350" i="1" s="1"/>
  <c r="Q350" i="1" s="1"/>
  <c r="M351" i="1"/>
  <c r="N351" i="1" s="1"/>
  <c r="Q351" i="1" s="1"/>
  <c r="M352" i="1"/>
  <c r="N352" i="1" s="1"/>
  <c r="S352" i="1" s="1"/>
  <c r="M353" i="1"/>
  <c r="N353" i="1" s="1"/>
  <c r="M354" i="1"/>
  <c r="N354" i="1" s="1"/>
  <c r="M355" i="1"/>
  <c r="N355" i="1" s="1"/>
  <c r="Q355" i="1" s="1"/>
  <c r="M356" i="1"/>
  <c r="N356" i="1" s="1"/>
  <c r="M357" i="1"/>
  <c r="N357" i="1" s="1"/>
  <c r="Q357" i="1" s="1"/>
  <c r="M358" i="1"/>
  <c r="N358" i="1" s="1"/>
  <c r="Q358" i="1" s="1"/>
  <c r="M359" i="1"/>
  <c r="N359" i="1" s="1"/>
  <c r="Q359" i="1" s="1"/>
  <c r="M360" i="1"/>
  <c r="N360" i="1" s="1"/>
  <c r="S360" i="1" s="1"/>
  <c r="M361" i="1"/>
  <c r="N361" i="1" s="1"/>
  <c r="Q361" i="1" s="1"/>
  <c r="M362" i="1"/>
  <c r="N362" i="1" s="1"/>
  <c r="M363" i="1"/>
  <c r="N363" i="1" s="1"/>
  <c r="S363" i="1" s="1"/>
  <c r="M364" i="1"/>
  <c r="N364" i="1" s="1"/>
  <c r="S364" i="1" s="1"/>
  <c r="M365" i="1"/>
  <c r="N365" i="1" s="1"/>
  <c r="M366" i="1"/>
  <c r="N366" i="1" s="1"/>
  <c r="S366" i="1" s="1"/>
  <c r="M367" i="1"/>
  <c r="N367" i="1" s="1"/>
  <c r="Q367" i="1" s="1"/>
  <c r="M368" i="1"/>
  <c r="N368" i="1" s="1"/>
  <c r="S368" i="1" s="1"/>
  <c r="M369" i="1"/>
  <c r="N369" i="1" s="1"/>
  <c r="M370" i="1"/>
  <c r="N370" i="1" s="1"/>
  <c r="S370" i="1" s="1"/>
  <c r="M371" i="1"/>
  <c r="N371" i="1" s="1"/>
  <c r="M372" i="1"/>
  <c r="N372" i="1" s="1"/>
  <c r="S372" i="1" s="1"/>
  <c r="M373" i="1"/>
  <c r="N373" i="1" s="1"/>
  <c r="M374" i="1"/>
  <c r="N374" i="1" s="1"/>
  <c r="S374" i="1" s="1"/>
  <c r="M375" i="1"/>
  <c r="N375" i="1" s="1"/>
  <c r="M376" i="1"/>
  <c r="N376" i="1" s="1"/>
  <c r="S376" i="1" s="1"/>
  <c r="M377" i="1"/>
  <c r="N377" i="1" s="1"/>
  <c r="M378" i="1"/>
  <c r="N378" i="1" s="1"/>
  <c r="M379" i="1"/>
  <c r="N379" i="1" s="1"/>
  <c r="S379" i="1" s="1"/>
  <c r="M380" i="1"/>
  <c r="N380" i="1" s="1"/>
  <c r="S380" i="1" s="1"/>
  <c r="M381" i="1"/>
  <c r="N381" i="1" s="1"/>
  <c r="M382" i="1"/>
  <c r="N382" i="1" s="1"/>
  <c r="S382" i="1" s="1"/>
  <c r="M383" i="1"/>
  <c r="N383" i="1" s="1"/>
  <c r="M384" i="1"/>
  <c r="N384" i="1" s="1"/>
  <c r="S384" i="1" s="1"/>
  <c r="M385" i="1"/>
  <c r="N385" i="1" s="1"/>
  <c r="M386" i="1"/>
  <c r="N386" i="1" s="1"/>
  <c r="S386" i="1" s="1"/>
  <c r="M387" i="1"/>
  <c r="N387" i="1" s="1"/>
  <c r="M388" i="1"/>
  <c r="N388" i="1" s="1"/>
  <c r="S388" i="1" s="1"/>
  <c r="M389" i="1"/>
  <c r="N389" i="1" s="1"/>
  <c r="M390" i="1"/>
  <c r="N390" i="1" s="1"/>
  <c r="S390" i="1" s="1"/>
  <c r="M391" i="1"/>
  <c r="N391" i="1" s="1"/>
  <c r="M392" i="1"/>
  <c r="N392" i="1" s="1"/>
  <c r="S392" i="1" s="1"/>
  <c r="M393" i="1"/>
  <c r="N393" i="1" s="1"/>
  <c r="M394" i="1"/>
  <c r="N394" i="1" s="1"/>
  <c r="S394" i="1" s="1"/>
  <c r="M395" i="1"/>
  <c r="N395" i="1" s="1"/>
  <c r="Q395" i="1" s="1"/>
  <c r="M396" i="1"/>
  <c r="N396" i="1" s="1"/>
  <c r="S396" i="1" s="1"/>
  <c r="M397" i="1"/>
  <c r="N397" i="1" s="1"/>
  <c r="M398" i="1"/>
  <c r="N398" i="1" s="1"/>
  <c r="S398" i="1" s="1"/>
  <c r="M399" i="1"/>
  <c r="N399" i="1" s="1"/>
  <c r="Q399" i="1" s="1"/>
  <c r="M400" i="1"/>
  <c r="N400" i="1" s="1"/>
  <c r="S400" i="1" s="1"/>
  <c r="M401" i="1"/>
  <c r="N401" i="1" s="1"/>
  <c r="M402" i="1"/>
  <c r="N402" i="1" s="1"/>
  <c r="S402" i="1" s="1"/>
  <c r="M403" i="1"/>
  <c r="N403" i="1" s="1"/>
  <c r="Q403" i="1" s="1"/>
  <c r="M404" i="1"/>
  <c r="N404" i="1" s="1"/>
  <c r="S404" i="1" s="1"/>
  <c r="M405" i="1"/>
  <c r="N405" i="1" s="1"/>
  <c r="M406" i="1"/>
  <c r="N406" i="1" s="1"/>
  <c r="S406" i="1" s="1"/>
  <c r="M407" i="1"/>
  <c r="N407" i="1" s="1"/>
  <c r="Q407" i="1" s="1"/>
  <c r="M408" i="1"/>
  <c r="N408" i="1" s="1"/>
  <c r="S408" i="1" s="1"/>
  <c r="M409" i="1"/>
  <c r="N409" i="1" s="1"/>
  <c r="M410" i="1"/>
  <c r="N410" i="1" s="1"/>
  <c r="S410" i="1" s="1"/>
  <c r="M411" i="1"/>
  <c r="N411" i="1" s="1"/>
  <c r="Q411" i="1" s="1"/>
  <c r="M412" i="1"/>
  <c r="N412" i="1" s="1"/>
  <c r="S412" i="1" s="1"/>
  <c r="M413" i="1"/>
  <c r="N413" i="1" s="1"/>
  <c r="M414" i="1"/>
  <c r="N414" i="1" s="1"/>
  <c r="S414" i="1" s="1"/>
  <c r="M415" i="1"/>
  <c r="N415" i="1" s="1"/>
  <c r="Q415" i="1" s="1"/>
  <c r="M416" i="1"/>
  <c r="N416" i="1" s="1"/>
  <c r="M417" i="1"/>
  <c r="N417" i="1" s="1"/>
  <c r="M418" i="1"/>
  <c r="N418" i="1" s="1"/>
  <c r="S418" i="1" s="1"/>
  <c r="M419" i="1"/>
  <c r="N419" i="1" s="1"/>
  <c r="M420" i="1"/>
  <c r="N420" i="1" s="1"/>
  <c r="S420" i="1" s="1"/>
  <c r="M421" i="1"/>
  <c r="N421" i="1" s="1"/>
  <c r="S421" i="1" s="1"/>
  <c r="M422" i="1"/>
  <c r="N422" i="1" s="1"/>
  <c r="S422" i="1" s="1"/>
  <c r="M423" i="1"/>
  <c r="N423" i="1" s="1"/>
  <c r="M424" i="1"/>
  <c r="N424" i="1" s="1"/>
  <c r="M425" i="1"/>
  <c r="N425" i="1" s="1"/>
  <c r="M426" i="1"/>
  <c r="N426" i="1" s="1"/>
  <c r="M427" i="1"/>
  <c r="N427" i="1" s="1"/>
  <c r="Q427" i="1"/>
  <c r="AA427" i="1" s="1"/>
  <c r="Z427" i="1" s="1"/>
  <c r="Y427" i="1" s="1"/>
  <c r="S427" i="1"/>
  <c r="M428" i="1"/>
  <c r="N428" i="1" s="1"/>
  <c r="S428" i="1" s="1"/>
  <c r="M429" i="1"/>
  <c r="N429" i="1" s="1"/>
  <c r="S429" i="1" s="1"/>
  <c r="M430" i="1"/>
  <c r="N430" i="1" s="1"/>
  <c r="S430" i="1" s="1"/>
  <c r="M431" i="1"/>
  <c r="N431" i="1" s="1"/>
  <c r="Q431" i="1" s="1"/>
  <c r="M432" i="1"/>
  <c r="N432" i="1" s="1"/>
  <c r="M433" i="1"/>
  <c r="N433" i="1" s="1"/>
  <c r="M434" i="1"/>
  <c r="N434" i="1" s="1"/>
  <c r="S434" i="1" s="1"/>
  <c r="M435" i="1"/>
  <c r="N435" i="1" s="1"/>
  <c r="M436" i="1"/>
  <c r="N436" i="1" s="1"/>
  <c r="S436" i="1" s="1"/>
  <c r="M437" i="1"/>
  <c r="N437" i="1" s="1"/>
  <c r="S437" i="1" s="1"/>
  <c r="M438" i="1"/>
  <c r="N438" i="1" s="1"/>
  <c r="S438" i="1" s="1"/>
  <c r="M439" i="1"/>
  <c r="N439" i="1" s="1"/>
  <c r="M440" i="1"/>
  <c r="N440" i="1" s="1"/>
  <c r="M441" i="1"/>
  <c r="N441" i="1" s="1"/>
  <c r="M442" i="1"/>
  <c r="N442" i="1" s="1"/>
  <c r="S442" i="1" s="1"/>
  <c r="M443" i="1"/>
  <c r="N443" i="1" s="1"/>
  <c r="S443" i="1" s="1"/>
  <c r="M444" i="1"/>
  <c r="N444" i="1" s="1"/>
  <c r="S444" i="1" s="1"/>
  <c r="M445" i="1"/>
  <c r="N445" i="1" s="1"/>
  <c r="S445" i="1" s="1"/>
  <c r="M446" i="1"/>
  <c r="N446" i="1" s="1"/>
  <c r="S446" i="1" s="1"/>
  <c r="M447" i="1"/>
  <c r="N447" i="1" s="1"/>
  <c r="M448" i="1"/>
  <c r="N448" i="1" s="1"/>
  <c r="M449" i="1"/>
  <c r="N449" i="1" s="1"/>
  <c r="M450" i="1"/>
  <c r="N450" i="1" s="1"/>
  <c r="S450" i="1" s="1"/>
  <c r="M451" i="1"/>
  <c r="N451" i="1" s="1"/>
  <c r="Q451" i="1" s="1"/>
  <c r="M452" i="1"/>
  <c r="N452" i="1" s="1"/>
  <c r="S452" i="1" s="1"/>
  <c r="M453" i="1"/>
  <c r="N453" i="1" s="1"/>
  <c r="S453" i="1" s="1"/>
  <c r="M454" i="1"/>
  <c r="N454" i="1" s="1"/>
  <c r="S454" i="1" s="1"/>
  <c r="M455" i="1"/>
  <c r="N455" i="1" s="1"/>
  <c r="Q455" i="1" s="1"/>
  <c r="M456" i="1"/>
  <c r="N456" i="1" s="1"/>
  <c r="M457" i="1"/>
  <c r="N457" i="1" s="1"/>
  <c r="M458" i="1"/>
  <c r="N458" i="1" s="1"/>
  <c r="S458" i="1" s="1"/>
  <c r="M459" i="1"/>
  <c r="N459" i="1" s="1"/>
  <c r="Q459" i="1" s="1"/>
  <c r="M460" i="1"/>
  <c r="N460" i="1" s="1"/>
  <c r="S460" i="1" s="1"/>
  <c r="M461" i="1"/>
  <c r="N461" i="1" s="1"/>
  <c r="S461" i="1" s="1"/>
  <c r="M462" i="1"/>
  <c r="N462" i="1" s="1"/>
  <c r="S462" i="1" s="1"/>
  <c r="M463" i="1"/>
  <c r="N463" i="1" s="1"/>
  <c r="Q463" i="1" s="1"/>
  <c r="M464" i="1"/>
  <c r="N464" i="1" s="1"/>
  <c r="M465" i="1"/>
  <c r="N465" i="1" s="1"/>
  <c r="M466" i="1"/>
  <c r="N466" i="1" s="1"/>
  <c r="M467" i="1"/>
  <c r="N467" i="1" s="1"/>
  <c r="S467" i="1" s="1"/>
  <c r="M468" i="1"/>
  <c r="N468" i="1" s="1"/>
  <c r="M469" i="1"/>
  <c r="N469" i="1" s="1"/>
  <c r="Q469" i="1" s="1"/>
  <c r="M470" i="1"/>
  <c r="N470" i="1" s="1"/>
  <c r="M471" i="1"/>
  <c r="N471" i="1" s="1"/>
  <c r="M472" i="1"/>
  <c r="N472" i="1" s="1"/>
  <c r="M473" i="1"/>
  <c r="N473" i="1" s="1"/>
  <c r="Q473" i="1" s="1"/>
  <c r="M474" i="1"/>
  <c r="N474" i="1" s="1"/>
  <c r="M475" i="1"/>
  <c r="N475" i="1" s="1"/>
  <c r="M476" i="1"/>
  <c r="N476" i="1" s="1"/>
  <c r="M477" i="1"/>
  <c r="N477" i="1" s="1"/>
  <c r="Q477" i="1" s="1"/>
  <c r="M478" i="1"/>
  <c r="N478" i="1" s="1"/>
  <c r="M479" i="1"/>
  <c r="N479" i="1" s="1"/>
  <c r="M480" i="1"/>
  <c r="N480" i="1" s="1"/>
  <c r="M481" i="1"/>
  <c r="N481" i="1" s="1"/>
  <c r="Q481" i="1" s="1"/>
  <c r="M482" i="1"/>
  <c r="N482" i="1" s="1"/>
  <c r="M483" i="1"/>
  <c r="N483" i="1" s="1"/>
  <c r="Q483" i="1" s="1"/>
  <c r="M484" i="1"/>
  <c r="N484" i="1" s="1"/>
  <c r="M485" i="1"/>
  <c r="N485" i="1" s="1"/>
  <c r="Q485" i="1" s="1"/>
  <c r="M486" i="1"/>
  <c r="N486" i="1" s="1"/>
  <c r="M487" i="1"/>
  <c r="N487" i="1" s="1"/>
  <c r="M488" i="1"/>
  <c r="N488" i="1" s="1"/>
  <c r="M489" i="1"/>
  <c r="N489" i="1" s="1"/>
  <c r="Q489" i="1" s="1"/>
  <c r="M490" i="1"/>
  <c r="N490" i="1" s="1"/>
  <c r="M491" i="1"/>
  <c r="N491" i="1" s="1"/>
  <c r="M492" i="1"/>
  <c r="N492" i="1" s="1"/>
  <c r="M493" i="1"/>
  <c r="N493" i="1" s="1"/>
  <c r="Q493" i="1" s="1"/>
  <c r="M494" i="1"/>
  <c r="N494" i="1" s="1"/>
  <c r="M495" i="1"/>
  <c r="N495" i="1" s="1"/>
  <c r="M496" i="1"/>
  <c r="N496" i="1" s="1"/>
  <c r="M497" i="1"/>
  <c r="N497" i="1" s="1"/>
  <c r="Q497" i="1" s="1"/>
  <c r="M498" i="1"/>
  <c r="N498" i="1" s="1"/>
  <c r="M499" i="1"/>
  <c r="N499" i="1" s="1"/>
  <c r="Q499" i="1" s="1"/>
  <c r="M500" i="1"/>
  <c r="N500" i="1" s="1"/>
  <c r="M501" i="1"/>
  <c r="N501" i="1" s="1"/>
  <c r="Q501" i="1" s="1"/>
  <c r="M502" i="1"/>
  <c r="N502" i="1" s="1"/>
  <c r="M503" i="1"/>
  <c r="N503" i="1" s="1"/>
  <c r="M504" i="1"/>
  <c r="N504" i="1" s="1"/>
  <c r="M505" i="1"/>
  <c r="N505" i="1" s="1"/>
  <c r="Q505" i="1" s="1"/>
  <c r="M506" i="1"/>
  <c r="N506" i="1" s="1"/>
  <c r="M507" i="1"/>
  <c r="N507" i="1" s="1"/>
  <c r="M508" i="1"/>
  <c r="N508" i="1" s="1"/>
  <c r="M509" i="1"/>
  <c r="N509" i="1" s="1"/>
  <c r="Q509" i="1" s="1"/>
  <c r="M510" i="1"/>
  <c r="N510" i="1" s="1"/>
  <c r="M511" i="1"/>
  <c r="N511" i="1" s="1"/>
  <c r="M512" i="1"/>
  <c r="N512" i="1" s="1"/>
  <c r="M513" i="1"/>
  <c r="N513" i="1" s="1"/>
  <c r="Q513" i="1" s="1"/>
  <c r="M514" i="1"/>
  <c r="N514" i="1" s="1"/>
  <c r="M515" i="1"/>
  <c r="N515" i="1" s="1"/>
  <c r="M516" i="1"/>
  <c r="N516" i="1" s="1"/>
  <c r="M517" i="1"/>
  <c r="N517" i="1" s="1"/>
  <c r="Q517" i="1" s="1"/>
  <c r="M518" i="1"/>
  <c r="N518" i="1" s="1"/>
  <c r="M519" i="1"/>
  <c r="N519" i="1" s="1"/>
  <c r="M520" i="1"/>
  <c r="N520" i="1" s="1"/>
  <c r="M521" i="1"/>
  <c r="N521" i="1" s="1"/>
  <c r="Q521" i="1" s="1"/>
  <c r="M522" i="1"/>
  <c r="N522" i="1" s="1"/>
  <c r="M523" i="1"/>
  <c r="N523" i="1" s="1"/>
  <c r="M524" i="1"/>
  <c r="N524" i="1" s="1"/>
  <c r="M525" i="1"/>
  <c r="N525" i="1" s="1"/>
  <c r="Q525" i="1" s="1"/>
  <c r="M526" i="1"/>
  <c r="N526" i="1" s="1"/>
  <c r="M527" i="1"/>
  <c r="N527" i="1" s="1"/>
  <c r="M528" i="1"/>
  <c r="N528" i="1" s="1"/>
  <c r="M529" i="1"/>
  <c r="N529" i="1" s="1"/>
  <c r="M530" i="1"/>
  <c r="N530" i="1" s="1"/>
  <c r="M531" i="1"/>
  <c r="N531" i="1" s="1"/>
  <c r="Q531" i="1" s="1"/>
  <c r="M532" i="1"/>
  <c r="N532" i="1" s="1"/>
  <c r="M533" i="1"/>
  <c r="N533" i="1" s="1"/>
  <c r="M534" i="1"/>
  <c r="N534" i="1" s="1"/>
  <c r="M535" i="1"/>
  <c r="N535" i="1" s="1"/>
  <c r="M536" i="1"/>
  <c r="N536" i="1" s="1"/>
  <c r="M537" i="1"/>
  <c r="N537" i="1" s="1"/>
  <c r="M538" i="1"/>
  <c r="N538" i="1" s="1"/>
  <c r="M539" i="1"/>
  <c r="N539" i="1" s="1"/>
  <c r="M540" i="1"/>
  <c r="N540" i="1" s="1"/>
  <c r="M541" i="1"/>
  <c r="N541" i="1" s="1"/>
  <c r="M542" i="1"/>
  <c r="N542" i="1" s="1"/>
  <c r="M543" i="1"/>
  <c r="N543" i="1" s="1"/>
  <c r="M544" i="1"/>
  <c r="N544" i="1" s="1"/>
  <c r="M545" i="1"/>
  <c r="N545" i="1" s="1"/>
  <c r="M546" i="1"/>
  <c r="N546" i="1" s="1"/>
  <c r="M547" i="1"/>
  <c r="N547" i="1" s="1"/>
  <c r="Q547" i="1" s="1"/>
  <c r="M548" i="1"/>
  <c r="N548" i="1" s="1"/>
  <c r="M549" i="1"/>
  <c r="N549" i="1" s="1"/>
  <c r="M550" i="1"/>
  <c r="N550" i="1" s="1"/>
  <c r="M551" i="1"/>
  <c r="N551" i="1" s="1"/>
  <c r="Q551" i="1" s="1"/>
  <c r="M552" i="1"/>
  <c r="N552" i="1" s="1"/>
  <c r="M553" i="1"/>
  <c r="N553" i="1" s="1"/>
  <c r="Q553" i="1" s="1"/>
  <c r="M554" i="1"/>
  <c r="N554" i="1" s="1"/>
  <c r="M555" i="1"/>
  <c r="N555" i="1" s="1"/>
  <c r="Q555" i="1" s="1"/>
  <c r="M556" i="1"/>
  <c r="N556" i="1" s="1"/>
  <c r="M557" i="1"/>
  <c r="N557" i="1" s="1"/>
  <c r="Q557" i="1" s="1"/>
  <c r="M558" i="1"/>
  <c r="N558" i="1" s="1"/>
  <c r="M559" i="1"/>
  <c r="N559" i="1" s="1"/>
  <c r="Q559" i="1" s="1"/>
  <c r="M560" i="1"/>
  <c r="N560" i="1" s="1"/>
  <c r="M561" i="1"/>
  <c r="N561" i="1" s="1"/>
  <c r="M562" i="1"/>
  <c r="N562" i="1" s="1"/>
  <c r="M563" i="1"/>
  <c r="N563" i="1" s="1"/>
  <c r="Q563" i="1" s="1"/>
  <c r="M564" i="1"/>
  <c r="N564" i="1" s="1"/>
  <c r="M565" i="1"/>
  <c r="N565" i="1" s="1"/>
  <c r="M566" i="1"/>
  <c r="N566" i="1" s="1"/>
  <c r="M567" i="1"/>
  <c r="N567" i="1" s="1"/>
  <c r="Q567" i="1" s="1"/>
  <c r="M568" i="1"/>
  <c r="N568" i="1" s="1"/>
  <c r="M569" i="1"/>
  <c r="N569" i="1" s="1"/>
  <c r="Q569" i="1" s="1"/>
  <c r="M570" i="1"/>
  <c r="N570" i="1" s="1"/>
  <c r="M571" i="1"/>
  <c r="N571" i="1" s="1"/>
  <c r="Q571" i="1" s="1"/>
  <c r="M572" i="1"/>
  <c r="N572" i="1" s="1"/>
  <c r="M573" i="1"/>
  <c r="N573" i="1" s="1"/>
  <c r="M574" i="1"/>
  <c r="N574" i="1" s="1"/>
  <c r="M575" i="1"/>
  <c r="N575" i="1" s="1"/>
  <c r="Q575" i="1" s="1"/>
  <c r="M576" i="1"/>
  <c r="N576" i="1" s="1"/>
  <c r="M577" i="1"/>
  <c r="N577" i="1" s="1"/>
  <c r="M578" i="1"/>
  <c r="N578" i="1" s="1"/>
  <c r="M579" i="1"/>
  <c r="N579" i="1" s="1"/>
  <c r="Q579" i="1" s="1"/>
  <c r="M580" i="1"/>
  <c r="N580" i="1" s="1"/>
  <c r="M581" i="1"/>
  <c r="N581" i="1" s="1"/>
  <c r="M582" i="1"/>
  <c r="N582" i="1" s="1"/>
  <c r="M583" i="1"/>
  <c r="N583" i="1" s="1"/>
  <c r="Q583" i="1" s="1"/>
  <c r="M584" i="1"/>
  <c r="N584" i="1" s="1"/>
  <c r="M585" i="1"/>
  <c r="N585" i="1" s="1"/>
  <c r="M586" i="1"/>
  <c r="N586" i="1" s="1"/>
  <c r="M587" i="1"/>
  <c r="N587" i="1" s="1"/>
  <c r="M588" i="1"/>
  <c r="N588" i="1" s="1"/>
  <c r="M589" i="1"/>
  <c r="N589" i="1" s="1"/>
  <c r="M590" i="1"/>
  <c r="N590" i="1" s="1"/>
  <c r="M591" i="1"/>
  <c r="N591" i="1" s="1"/>
  <c r="M592" i="1"/>
  <c r="N592" i="1" s="1"/>
  <c r="M593" i="1"/>
  <c r="N593" i="1" s="1"/>
  <c r="Q593" i="1" s="1"/>
  <c r="M594" i="1"/>
  <c r="N594" i="1" s="1"/>
  <c r="M595" i="1"/>
  <c r="N595" i="1" s="1"/>
  <c r="M596" i="1"/>
  <c r="N596" i="1" s="1"/>
  <c r="M597" i="1"/>
  <c r="N597" i="1" s="1"/>
  <c r="Q597" i="1" s="1"/>
  <c r="M598" i="1"/>
  <c r="N598" i="1" s="1"/>
  <c r="M599" i="1"/>
  <c r="N599" i="1" s="1"/>
  <c r="Q599" i="1" s="1"/>
  <c r="M600" i="1"/>
  <c r="N600" i="1" s="1"/>
  <c r="M601" i="1"/>
  <c r="N601" i="1" s="1"/>
  <c r="M602" i="1"/>
  <c r="N602" i="1" s="1"/>
  <c r="M603" i="1"/>
  <c r="N603" i="1" s="1"/>
  <c r="M604" i="1"/>
  <c r="N604" i="1" s="1"/>
  <c r="M605" i="1"/>
  <c r="N605" i="1" s="1"/>
  <c r="M606" i="1"/>
  <c r="N606" i="1" s="1"/>
  <c r="M607" i="1"/>
  <c r="N607" i="1" s="1"/>
  <c r="M608" i="1"/>
  <c r="N608" i="1" s="1"/>
  <c r="M609" i="1"/>
  <c r="N609" i="1" s="1"/>
  <c r="Q609" i="1" s="1"/>
  <c r="M610" i="1"/>
  <c r="N610" i="1" s="1"/>
  <c r="M611" i="1"/>
  <c r="N611" i="1" s="1"/>
  <c r="M612" i="1"/>
  <c r="N612" i="1" s="1"/>
  <c r="M613" i="1"/>
  <c r="N613" i="1" s="1"/>
  <c r="M614" i="1"/>
  <c r="N614" i="1" s="1"/>
  <c r="M615" i="1"/>
  <c r="N615" i="1" s="1"/>
  <c r="Q615" i="1" s="1"/>
  <c r="M616" i="1"/>
  <c r="N616" i="1" s="1"/>
  <c r="M617" i="1"/>
  <c r="N617" i="1" s="1"/>
  <c r="M618" i="1"/>
  <c r="N618" i="1" s="1"/>
  <c r="M619" i="1"/>
  <c r="N619" i="1" s="1"/>
  <c r="M620" i="1"/>
  <c r="N620" i="1" s="1"/>
  <c r="M621" i="1"/>
  <c r="N621" i="1" s="1"/>
  <c r="Q621" i="1" s="1"/>
  <c r="M622" i="1"/>
  <c r="N622" i="1" s="1"/>
  <c r="M623" i="1"/>
  <c r="N623" i="1" s="1"/>
  <c r="Q623" i="1" s="1"/>
  <c r="M624" i="1"/>
  <c r="N624" i="1" s="1"/>
  <c r="M625" i="1"/>
  <c r="N625" i="1" s="1"/>
  <c r="M626" i="1"/>
  <c r="N626" i="1" s="1"/>
  <c r="M627" i="1"/>
  <c r="N627" i="1" s="1"/>
  <c r="M628" i="1"/>
  <c r="N628" i="1" s="1"/>
  <c r="M629" i="1"/>
  <c r="N629" i="1" s="1"/>
  <c r="M630" i="1"/>
  <c r="N630" i="1" s="1"/>
  <c r="M631" i="1"/>
  <c r="N631" i="1" s="1"/>
  <c r="Q631" i="1" s="1"/>
  <c r="M632" i="1"/>
  <c r="N632" i="1" s="1"/>
  <c r="M633" i="1"/>
  <c r="N633" i="1" s="1"/>
  <c r="M634" i="1"/>
  <c r="N634" i="1" s="1"/>
  <c r="M635" i="1"/>
  <c r="N635" i="1"/>
  <c r="Q635" i="1" s="1"/>
  <c r="M636" i="1"/>
  <c r="N636" i="1" s="1"/>
  <c r="M637" i="1"/>
  <c r="N637" i="1" s="1"/>
  <c r="M638" i="1"/>
  <c r="N638" i="1" s="1"/>
  <c r="M639" i="1"/>
  <c r="N639" i="1" s="1"/>
  <c r="M640" i="1"/>
  <c r="N640" i="1" s="1"/>
  <c r="M641" i="1"/>
  <c r="N641" i="1" s="1"/>
  <c r="M642" i="1"/>
  <c r="N642" i="1" s="1"/>
  <c r="M643" i="1"/>
  <c r="N643" i="1" s="1"/>
  <c r="M644" i="1"/>
  <c r="N644" i="1" s="1"/>
  <c r="M645" i="1"/>
  <c r="N645" i="1" s="1"/>
  <c r="M646" i="1"/>
  <c r="N646" i="1" s="1"/>
  <c r="M647" i="1"/>
  <c r="N647" i="1" s="1"/>
  <c r="Q647" i="1" s="1"/>
  <c r="M648" i="1"/>
  <c r="N648" i="1" s="1"/>
  <c r="M649" i="1"/>
  <c r="N649" i="1" s="1"/>
  <c r="M650" i="1"/>
  <c r="N650" i="1" s="1"/>
  <c r="M651" i="1"/>
  <c r="N651" i="1" s="1"/>
  <c r="M652" i="1"/>
  <c r="N652" i="1" s="1"/>
  <c r="M653" i="1"/>
  <c r="N653" i="1" s="1"/>
  <c r="M654" i="1"/>
  <c r="N654" i="1" s="1"/>
  <c r="M655" i="1"/>
  <c r="N655" i="1" s="1"/>
  <c r="M656" i="1"/>
  <c r="N656" i="1" s="1"/>
  <c r="M657" i="1"/>
  <c r="N657" i="1" s="1"/>
  <c r="Q657" i="1" s="1"/>
  <c r="M658" i="1"/>
  <c r="N658" i="1" s="1"/>
  <c r="M659" i="1"/>
  <c r="N659" i="1" s="1"/>
  <c r="M660" i="1"/>
  <c r="N660" i="1" s="1"/>
  <c r="M661" i="1"/>
  <c r="N661" i="1" s="1"/>
  <c r="M662" i="1"/>
  <c r="N662" i="1" s="1"/>
  <c r="M663" i="1"/>
  <c r="N663" i="1" s="1"/>
  <c r="Q663" i="1" s="1"/>
  <c r="M664" i="1"/>
  <c r="N664" i="1" s="1"/>
  <c r="M665" i="1"/>
  <c r="N665" i="1" s="1"/>
  <c r="M666" i="1"/>
  <c r="N666" i="1" s="1"/>
  <c r="M667" i="1"/>
  <c r="N667" i="1" s="1"/>
  <c r="M668" i="1"/>
  <c r="N668" i="1" s="1"/>
  <c r="M669" i="1"/>
  <c r="N669" i="1" s="1"/>
  <c r="Q669" i="1" s="1"/>
  <c r="M670" i="1"/>
  <c r="N670" i="1" s="1"/>
  <c r="M671" i="1"/>
  <c r="N671" i="1" s="1"/>
  <c r="M672" i="1"/>
  <c r="N672" i="1" s="1"/>
  <c r="M673" i="1"/>
  <c r="N673" i="1" s="1"/>
  <c r="Q673" i="1" s="1"/>
  <c r="M674" i="1"/>
  <c r="N674" i="1" s="1"/>
  <c r="M675" i="1"/>
  <c r="N675" i="1" s="1"/>
  <c r="M676" i="1"/>
  <c r="N676" i="1" s="1"/>
  <c r="M677" i="1"/>
  <c r="N677" i="1" s="1"/>
  <c r="Q677" i="1" s="1"/>
  <c r="M678" i="1"/>
  <c r="N678" i="1" s="1"/>
  <c r="M679" i="1"/>
  <c r="N679" i="1" s="1"/>
  <c r="Q679" i="1" s="1"/>
  <c r="M680" i="1"/>
  <c r="N680" i="1" s="1"/>
  <c r="M681" i="1"/>
  <c r="N681" i="1" s="1"/>
  <c r="M682" i="1"/>
  <c r="N682" i="1" s="1"/>
  <c r="M683" i="1"/>
  <c r="N683" i="1" s="1"/>
  <c r="M684" i="1"/>
  <c r="N684" i="1" s="1"/>
  <c r="M685" i="1"/>
  <c r="N685" i="1" s="1"/>
  <c r="M686" i="1"/>
  <c r="N686" i="1" s="1"/>
  <c r="M687" i="1"/>
  <c r="N687" i="1" s="1"/>
  <c r="M688" i="1"/>
  <c r="N688" i="1" s="1"/>
  <c r="M689" i="1"/>
  <c r="N689" i="1" s="1"/>
  <c r="Q689" i="1" s="1"/>
  <c r="M690" i="1"/>
  <c r="N690" i="1" s="1"/>
  <c r="M691" i="1"/>
  <c r="N691" i="1" s="1"/>
  <c r="M692" i="1"/>
  <c r="N692" i="1" s="1"/>
  <c r="M693" i="1"/>
  <c r="N693" i="1" s="1"/>
  <c r="M694" i="1"/>
  <c r="N694" i="1" s="1"/>
  <c r="M695" i="1"/>
  <c r="N695" i="1" s="1"/>
  <c r="Q695" i="1" s="1"/>
  <c r="M696" i="1"/>
  <c r="N696" i="1" s="1"/>
  <c r="M697" i="1"/>
  <c r="N697" i="1" s="1"/>
  <c r="M698" i="1"/>
  <c r="N698" i="1" s="1"/>
  <c r="M699" i="1"/>
  <c r="N699" i="1" s="1"/>
  <c r="M700" i="1"/>
  <c r="N700" i="1" s="1"/>
  <c r="M701" i="1"/>
  <c r="N701" i="1" s="1"/>
  <c r="M702" i="1"/>
  <c r="N702" i="1" s="1"/>
  <c r="M703" i="1"/>
  <c r="N703" i="1" s="1"/>
  <c r="Q703" i="1" s="1"/>
  <c r="M704" i="1"/>
  <c r="N704" i="1" s="1"/>
  <c r="M705" i="1"/>
  <c r="N705" i="1" s="1"/>
  <c r="M706" i="1"/>
  <c r="N706" i="1" s="1"/>
  <c r="M707" i="1"/>
  <c r="N707" i="1" s="1"/>
  <c r="Q707" i="1" s="1"/>
  <c r="M708" i="1"/>
  <c r="N708" i="1" s="1"/>
  <c r="M709" i="1"/>
  <c r="N709" i="1" s="1"/>
  <c r="Q709" i="1" s="1"/>
  <c r="M710" i="1"/>
  <c r="N710" i="1" s="1"/>
  <c r="M711" i="1"/>
  <c r="N711" i="1" s="1"/>
  <c r="Q711" i="1" s="1"/>
  <c r="M712" i="1"/>
  <c r="N712" i="1" s="1"/>
  <c r="M713" i="1"/>
  <c r="N713" i="1" s="1"/>
  <c r="S713" i="1" s="1"/>
  <c r="M714" i="1"/>
  <c r="N714" i="1" s="1"/>
  <c r="M715" i="1"/>
  <c r="N715" i="1" s="1"/>
  <c r="S715" i="1" s="1"/>
  <c r="Q715" i="1"/>
  <c r="AA715" i="1" s="1"/>
  <c r="Z715" i="1" s="1"/>
  <c r="Y715" i="1" s="1"/>
  <c r="M716" i="1"/>
  <c r="N716" i="1" s="1"/>
  <c r="M717" i="1"/>
  <c r="N717" i="1" s="1"/>
  <c r="M718" i="1"/>
  <c r="N718" i="1" s="1"/>
  <c r="M719" i="1"/>
  <c r="N719" i="1" s="1"/>
  <c r="Q719" i="1" s="1"/>
  <c r="M720" i="1"/>
  <c r="N720" i="1" s="1"/>
  <c r="M721" i="1"/>
  <c r="N721" i="1" s="1"/>
  <c r="M722" i="1"/>
  <c r="N722" i="1" s="1"/>
  <c r="M723" i="1"/>
  <c r="N723" i="1" s="1"/>
  <c r="S723" i="1" s="1"/>
  <c r="M724" i="1"/>
  <c r="N724" i="1" s="1"/>
  <c r="M725" i="1"/>
  <c r="N725" i="1" s="1"/>
  <c r="S725" i="1" s="1"/>
  <c r="M726" i="1"/>
  <c r="N726" i="1" s="1"/>
  <c r="M727" i="1"/>
  <c r="N727" i="1" s="1"/>
  <c r="M728" i="1"/>
  <c r="N728" i="1" s="1"/>
  <c r="M729" i="1"/>
  <c r="N729" i="1" s="1"/>
  <c r="Q729" i="1" s="1"/>
  <c r="M730" i="1"/>
  <c r="N730" i="1"/>
  <c r="M731" i="1"/>
  <c r="N731" i="1" s="1"/>
  <c r="Q731" i="1" s="1"/>
  <c r="M732" i="1"/>
  <c r="N732" i="1" s="1"/>
  <c r="M733" i="1"/>
  <c r="N733" i="1" s="1"/>
  <c r="M734" i="1"/>
  <c r="N734" i="1" s="1"/>
  <c r="M735" i="1"/>
  <c r="N735" i="1" s="1"/>
  <c r="Q735" i="1" s="1"/>
  <c r="M736" i="1"/>
  <c r="N736" i="1" s="1"/>
  <c r="M737" i="1"/>
  <c r="N737" i="1" s="1"/>
  <c r="M738" i="1"/>
  <c r="N738" i="1" s="1"/>
  <c r="M739" i="1"/>
  <c r="N739" i="1" s="1"/>
  <c r="M740" i="1"/>
  <c r="N740" i="1" s="1"/>
  <c r="M741" i="1"/>
  <c r="N741" i="1" s="1"/>
  <c r="M742" i="1"/>
  <c r="N742" i="1" s="1"/>
  <c r="M743" i="1"/>
  <c r="N743" i="1" s="1"/>
  <c r="S743" i="1" s="1"/>
  <c r="M744" i="1"/>
  <c r="N744" i="1" s="1"/>
  <c r="M745" i="1"/>
  <c r="N745" i="1" s="1"/>
  <c r="Q745" i="1" s="1"/>
  <c r="M746" i="1"/>
  <c r="N746" i="1" s="1"/>
  <c r="M747" i="1"/>
  <c r="N747" i="1" s="1"/>
  <c r="Q747" i="1" s="1"/>
  <c r="M748" i="1"/>
  <c r="N748" i="1" s="1"/>
  <c r="M749" i="1"/>
  <c r="N749" i="1" s="1"/>
  <c r="M750" i="1"/>
  <c r="N750" i="1" s="1"/>
  <c r="M751" i="1"/>
  <c r="N751" i="1" s="1"/>
  <c r="M752" i="1"/>
  <c r="N752" i="1" s="1"/>
  <c r="M753" i="1"/>
  <c r="N753" i="1" s="1"/>
  <c r="Q753" i="1" s="1"/>
  <c r="M754" i="1"/>
  <c r="N754" i="1" s="1"/>
  <c r="M755" i="1"/>
  <c r="N755" i="1" s="1"/>
  <c r="M756" i="1"/>
  <c r="N756" i="1" s="1"/>
  <c r="M4" i="1"/>
  <c r="N4" i="1" s="1"/>
  <c r="Q4" i="1" s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C18" i="1" s="1"/>
  <c r="AB19" i="1"/>
  <c r="AB20" i="1"/>
  <c r="AB21" i="1"/>
  <c r="AB22" i="1"/>
  <c r="AB23" i="1"/>
  <c r="AB24" i="1"/>
  <c r="AB25" i="1"/>
  <c r="AC25" i="1" s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C51" i="1" s="1"/>
  <c r="AB52" i="1"/>
  <c r="AB53" i="1"/>
  <c r="AB54" i="1"/>
  <c r="AB55" i="1"/>
  <c r="AB56" i="1"/>
  <c r="AB57" i="1"/>
  <c r="AC57" i="1" s="1"/>
  <c r="AB58" i="1"/>
  <c r="AB59" i="1"/>
  <c r="AC59" i="1" s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C83" i="1" s="1"/>
  <c r="AB84" i="1"/>
  <c r="AB85" i="1"/>
  <c r="AB86" i="1"/>
  <c r="AB87" i="1"/>
  <c r="AB88" i="1"/>
  <c r="AB89" i="1"/>
  <c r="AC89" i="1" s="1"/>
  <c r="AB90" i="1"/>
  <c r="AB91" i="1"/>
  <c r="AB92" i="1"/>
  <c r="AB93" i="1"/>
  <c r="AB94" i="1"/>
  <c r="AB95" i="1"/>
  <c r="AC95" i="1" s="1"/>
  <c r="AB96" i="1"/>
  <c r="AB97" i="1"/>
  <c r="AD97" i="1" s="1"/>
  <c r="AB98" i="1"/>
  <c r="AB99" i="1"/>
  <c r="AB100" i="1"/>
  <c r="AB101" i="1"/>
  <c r="AB102" i="1"/>
  <c r="AB103" i="1"/>
  <c r="AB104" i="1"/>
  <c r="AB105" i="1"/>
  <c r="AB106" i="1"/>
  <c r="AB107" i="1"/>
  <c r="AC107" i="1" s="1"/>
  <c r="AB108" i="1"/>
  <c r="AB109" i="1"/>
  <c r="AB110" i="1"/>
  <c r="AB111" i="1"/>
  <c r="AC111" i="1" s="1"/>
  <c r="AB112" i="1"/>
  <c r="AB113" i="1"/>
  <c r="AB114" i="1"/>
  <c r="AB115" i="1"/>
  <c r="AB116" i="1"/>
  <c r="AB117" i="1"/>
  <c r="AB118" i="1"/>
  <c r="AB119" i="1"/>
  <c r="AB120" i="1"/>
  <c r="AB121" i="1"/>
  <c r="AB122" i="1"/>
  <c r="AC122" i="1" s="1"/>
  <c r="AB123" i="1"/>
  <c r="AB124" i="1"/>
  <c r="AB125" i="1"/>
  <c r="AB126" i="1"/>
  <c r="AB127" i="1"/>
  <c r="AC127" i="1" s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C147" i="1" s="1"/>
  <c r="AB148" i="1"/>
  <c r="AB149" i="1"/>
  <c r="AB150" i="1"/>
  <c r="AB151" i="1"/>
  <c r="AB152" i="1"/>
  <c r="AB153" i="1"/>
  <c r="AB154" i="1"/>
  <c r="AB155" i="1"/>
  <c r="AC155" i="1" s="1"/>
  <c r="AB156" i="1"/>
  <c r="AB157" i="1"/>
  <c r="AB158" i="1"/>
  <c r="AB159" i="1"/>
  <c r="AD159" i="1" s="1"/>
  <c r="AB160" i="1"/>
  <c r="AB161" i="1"/>
  <c r="AB162" i="1"/>
  <c r="AB163" i="1"/>
  <c r="AC163" i="1" s="1"/>
  <c r="AB164" i="1"/>
  <c r="AB165" i="1"/>
  <c r="AB166" i="1"/>
  <c r="AB167" i="1"/>
  <c r="AD167" i="1" s="1"/>
  <c r="AB168" i="1"/>
  <c r="AB169" i="1"/>
  <c r="AB170" i="1"/>
  <c r="AB171" i="1"/>
  <c r="AC171" i="1" s="1"/>
  <c r="AB172" i="1"/>
  <c r="AB173" i="1"/>
  <c r="AB174" i="1"/>
  <c r="AB175" i="1"/>
  <c r="AC175" i="1" s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D193" i="1" s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D207" i="1" s="1"/>
  <c r="AB208" i="1"/>
  <c r="AB209" i="1"/>
  <c r="AB210" i="1"/>
  <c r="AB211" i="1"/>
  <c r="AB212" i="1"/>
  <c r="AB213" i="1"/>
  <c r="AB214" i="1"/>
  <c r="AB215" i="1"/>
  <c r="AD215" i="1" s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C227" i="1" s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C239" i="1" s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D261" i="1" s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C291" i="1" s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C303" i="1" s="1"/>
  <c r="AB304" i="1"/>
  <c r="AB305" i="1"/>
  <c r="AB306" i="1"/>
  <c r="AB307" i="1"/>
  <c r="AB308" i="1"/>
  <c r="AB309" i="1"/>
  <c r="AB310" i="1"/>
  <c r="AB311" i="1"/>
  <c r="AB312" i="1"/>
  <c r="AB313" i="1"/>
  <c r="AB314" i="1"/>
  <c r="AB315" i="1"/>
  <c r="AC315" i="1" s="1"/>
  <c r="AB316" i="1"/>
  <c r="AB317" i="1"/>
  <c r="AB318" i="1"/>
  <c r="AB319" i="1"/>
  <c r="AB320" i="1"/>
  <c r="AB321" i="1"/>
  <c r="AB322" i="1"/>
  <c r="AB323" i="1"/>
  <c r="AC323" i="1" s="1"/>
  <c r="AB324" i="1"/>
  <c r="AB325" i="1"/>
  <c r="AB326" i="1"/>
  <c r="AB327" i="1"/>
  <c r="AB328" i="1"/>
  <c r="AB329" i="1"/>
  <c r="AB330" i="1"/>
  <c r="AB331" i="1"/>
  <c r="AB332" i="1"/>
  <c r="AD332" i="1" s="1"/>
  <c r="AB333" i="1"/>
  <c r="AB334" i="1"/>
  <c r="AB335" i="1"/>
  <c r="AB336" i="1"/>
  <c r="AB337" i="1"/>
  <c r="AB338" i="1"/>
  <c r="AB339" i="1"/>
  <c r="AB340" i="1"/>
  <c r="AB341" i="1"/>
  <c r="AD341" i="1" s="1"/>
  <c r="AB342" i="1"/>
  <c r="AB343" i="1"/>
  <c r="AB344" i="1"/>
  <c r="AB345" i="1"/>
  <c r="AB346" i="1"/>
  <c r="AB347" i="1"/>
  <c r="AB348" i="1"/>
  <c r="AB349" i="1"/>
  <c r="AC349" i="1" s="1"/>
  <c r="AB350" i="1"/>
  <c r="AB351" i="1"/>
  <c r="AB352" i="1"/>
  <c r="AB353" i="1"/>
  <c r="AB354" i="1"/>
  <c r="AB355" i="1"/>
  <c r="AB356" i="1"/>
  <c r="AB357" i="1"/>
  <c r="AB358" i="1"/>
  <c r="AD358" i="1" s="1"/>
  <c r="AB359" i="1"/>
  <c r="AB360" i="1"/>
  <c r="AB361" i="1"/>
  <c r="AB362" i="1"/>
  <c r="AB363" i="1"/>
  <c r="AB364" i="1"/>
  <c r="AB365" i="1"/>
  <c r="AB366" i="1"/>
  <c r="AD366" i="1" s="1"/>
  <c r="AB367" i="1"/>
  <c r="AB368" i="1"/>
  <c r="AB369" i="1"/>
  <c r="AB370" i="1"/>
  <c r="AB371" i="1"/>
  <c r="AB372" i="1"/>
  <c r="AB373" i="1"/>
  <c r="AB374" i="1"/>
  <c r="AC374" i="1" s="1"/>
  <c r="AB375" i="1"/>
  <c r="AB376" i="1"/>
  <c r="AB377" i="1"/>
  <c r="AB378" i="1"/>
  <c r="AB379" i="1"/>
  <c r="AB380" i="1"/>
  <c r="AB381" i="1"/>
  <c r="AB382" i="1"/>
  <c r="AB383" i="1"/>
  <c r="AC383" i="1" s="1"/>
  <c r="AB384" i="1"/>
  <c r="AB385" i="1"/>
  <c r="AB386" i="1"/>
  <c r="AB387" i="1"/>
  <c r="AB388" i="1"/>
  <c r="AB389" i="1"/>
  <c r="AB390" i="1"/>
  <c r="AB391" i="1"/>
  <c r="AC391" i="1" s="1"/>
  <c r="AB392" i="1"/>
  <c r="AB393" i="1"/>
  <c r="AB394" i="1"/>
  <c r="AB395" i="1"/>
  <c r="AB396" i="1"/>
  <c r="AB397" i="1"/>
  <c r="AB398" i="1"/>
  <c r="AC398" i="1" s="1"/>
  <c r="AB399" i="1"/>
  <c r="AB400" i="1"/>
  <c r="AB401" i="1"/>
  <c r="AB402" i="1"/>
  <c r="AB403" i="1"/>
  <c r="AB404" i="1"/>
  <c r="AB405" i="1"/>
  <c r="AC405" i="1" s="1"/>
  <c r="AB406" i="1"/>
  <c r="AB407" i="1"/>
  <c r="AB408" i="1"/>
  <c r="AB409" i="1"/>
  <c r="AB410" i="1"/>
  <c r="AB411" i="1"/>
  <c r="AB412" i="1"/>
  <c r="AB413" i="1"/>
  <c r="AD413" i="1" s="1"/>
  <c r="AB414" i="1"/>
  <c r="AB415" i="1"/>
  <c r="AB416" i="1"/>
  <c r="AB417" i="1"/>
  <c r="AB418" i="1"/>
  <c r="AB419" i="1"/>
  <c r="AB420" i="1"/>
  <c r="AC420" i="1" s="1"/>
  <c r="AB421" i="1"/>
  <c r="AB422" i="1"/>
  <c r="AB423" i="1"/>
  <c r="AB424" i="1"/>
  <c r="AB425" i="1"/>
  <c r="AB426" i="1"/>
  <c r="AB427" i="1"/>
  <c r="AC427" i="1" s="1"/>
  <c r="AB428" i="1"/>
  <c r="AB429" i="1"/>
  <c r="AB430" i="1"/>
  <c r="AB431" i="1"/>
  <c r="AB432" i="1"/>
  <c r="AB433" i="1"/>
  <c r="AB434" i="1"/>
  <c r="AD434" i="1" s="1"/>
  <c r="AB435" i="1"/>
  <c r="AB436" i="1"/>
  <c r="AB437" i="1"/>
  <c r="AB438" i="1"/>
  <c r="AB439" i="1"/>
  <c r="AB440" i="1"/>
  <c r="AD440" i="1" s="1"/>
  <c r="AB441" i="1"/>
  <c r="AB442" i="1"/>
  <c r="AB443" i="1"/>
  <c r="AB444" i="1"/>
  <c r="AB445" i="1"/>
  <c r="AB446" i="1"/>
  <c r="AC446" i="1" s="1"/>
  <c r="AB447" i="1"/>
  <c r="AB448" i="1"/>
  <c r="AB449" i="1"/>
  <c r="AB450" i="1"/>
  <c r="AB451" i="1"/>
  <c r="AB452" i="1"/>
  <c r="AB453" i="1"/>
  <c r="AD453" i="1" s="1"/>
  <c r="AB454" i="1"/>
  <c r="AB455" i="1"/>
  <c r="AB456" i="1"/>
  <c r="AB457" i="1"/>
  <c r="AB458" i="1"/>
  <c r="AB459" i="1"/>
  <c r="AC459" i="1" s="1"/>
  <c r="AB460" i="1"/>
  <c r="AB461" i="1"/>
  <c r="AB462" i="1"/>
  <c r="AB463" i="1"/>
  <c r="AB464" i="1"/>
  <c r="AB465" i="1"/>
  <c r="AB466" i="1"/>
  <c r="AD466" i="1" s="1"/>
  <c r="AB467" i="1"/>
  <c r="AB468" i="1"/>
  <c r="AB469" i="1"/>
  <c r="AB470" i="1"/>
  <c r="AB471" i="1"/>
  <c r="AB472" i="1"/>
  <c r="AD472" i="1" s="1"/>
  <c r="AB473" i="1"/>
  <c r="AB474" i="1"/>
  <c r="AB475" i="1"/>
  <c r="AB476" i="1"/>
  <c r="AB477" i="1"/>
  <c r="AB478" i="1"/>
  <c r="AB479" i="1"/>
  <c r="AB480" i="1"/>
  <c r="AB481" i="1"/>
  <c r="AB482" i="1"/>
  <c r="AB483" i="1"/>
  <c r="AB484" i="1"/>
  <c r="AB485" i="1"/>
  <c r="AC485" i="1" s="1"/>
  <c r="AB486" i="1"/>
  <c r="AB487" i="1"/>
  <c r="AB488" i="1"/>
  <c r="AB489" i="1"/>
  <c r="AB490" i="1"/>
  <c r="AB491" i="1"/>
  <c r="AB492" i="1"/>
  <c r="AD492" i="1" s="1"/>
  <c r="AB493" i="1"/>
  <c r="AB494" i="1"/>
  <c r="AB495" i="1"/>
  <c r="AB496" i="1"/>
  <c r="AB497" i="1"/>
  <c r="AB498" i="1"/>
  <c r="AC498" i="1" s="1"/>
  <c r="AB499" i="1"/>
  <c r="AB500" i="1"/>
  <c r="AB501" i="1"/>
  <c r="AB502" i="1"/>
  <c r="AB503" i="1"/>
  <c r="AB504" i="1"/>
  <c r="AB505" i="1"/>
  <c r="AD505" i="1" s="1"/>
  <c r="AB506" i="1"/>
  <c r="AB507" i="1"/>
  <c r="AB508" i="1"/>
  <c r="AB509" i="1"/>
  <c r="AB510" i="1"/>
  <c r="AB511" i="1"/>
  <c r="AD511" i="1" s="1"/>
  <c r="AB512" i="1"/>
  <c r="AB513" i="1"/>
  <c r="AB514" i="1"/>
  <c r="AB515" i="1"/>
  <c r="AB516" i="1"/>
  <c r="AB517" i="1"/>
  <c r="AC517" i="1" s="1"/>
  <c r="AB518" i="1"/>
  <c r="AB519" i="1"/>
  <c r="AB520" i="1"/>
  <c r="AB521" i="1"/>
  <c r="AB522" i="1"/>
  <c r="AB523" i="1"/>
  <c r="AB524" i="1"/>
  <c r="AD524" i="1" s="1"/>
  <c r="AB525" i="1"/>
  <c r="AB526" i="1"/>
  <c r="AB527" i="1"/>
  <c r="AB528" i="1"/>
  <c r="AB529" i="1"/>
  <c r="AB530" i="1"/>
  <c r="AC530" i="1" s="1"/>
  <c r="AB531" i="1"/>
  <c r="AB532" i="1"/>
  <c r="AB533" i="1"/>
  <c r="AB534" i="1"/>
  <c r="AB535" i="1"/>
  <c r="AB536" i="1"/>
  <c r="AB537" i="1"/>
  <c r="AD537" i="1" s="1"/>
  <c r="AB538" i="1"/>
  <c r="AB539" i="1"/>
  <c r="AB540" i="1"/>
  <c r="AB541" i="1"/>
  <c r="AB542" i="1"/>
  <c r="AB543" i="1"/>
  <c r="AD543" i="1" s="1"/>
  <c r="AB544" i="1"/>
  <c r="AB545" i="1"/>
  <c r="AB546" i="1"/>
  <c r="AB547" i="1"/>
  <c r="AB548" i="1"/>
  <c r="AB549" i="1"/>
  <c r="AC549" i="1" s="1"/>
  <c r="AB550" i="1"/>
  <c r="AB551" i="1"/>
  <c r="AB552" i="1"/>
  <c r="AB553" i="1"/>
  <c r="AB554" i="1"/>
  <c r="AB555" i="1"/>
  <c r="AB556" i="1"/>
  <c r="AD556" i="1" s="1"/>
  <c r="AB557" i="1"/>
  <c r="AB558" i="1"/>
  <c r="AB559" i="1"/>
  <c r="AB560" i="1"/>
  <c r="AB561" i="1"/>
  <c r="AD561" i="1" s="1"/>
  <c r="AB562" i="1"/>
  <c r="AB563" i="1"/>
  <c r="AB564" i="1"/>
  <c r="AB565" i="1"/>
  <c r="AB566" i="1"/>
  <c r="AD566" i="1" s="1"/>
  <c r="AB567" i="1"/>
  <c r="AB568" i="1"/>
  <c r="AB569" i="1"/>
  <c r="AB570" i="1"/>
  <c r="AC570" i="1" s="1"/>
  <c r="AB571" i="1"/>
  <c r="AB572" i="1"/>
  <c r="AB573" i="1"/>
  <c r="AB574" i="1"/>
  <c r="AB575" i="1"/>
  <c r="AD575" i="1" s="1"/>
  <c r="AB576" i="1"/>
  <c r="AB577" i="1"/>
  <c r="AB578" i="1"/>
  <c r="AB579" i="1"/>
  <c r="AB580" i="1"/>
  <c r="AD580" i="1" s="1"/>
  <c r="AB581" i="1"/>
  <c r="AB582" i="1"/>
  <c r="AB583" i="1"/>
  <c r="AB584" i="1"/>
  <c r="AC584" i="1" s="1"/>
  <c r="AB585" i="1"/>
  <c r="AB586" i="1"/>
  <c r="AB587" i="1"/>
  <c r="AB588" i="1"/>
  <c r="AB589" i="1"/>
  <c r="AD589" i="1" s="1"/>
  <c r="AB590" i="1"/>
  <c r="AB591" i="1"/>
  <c r="AB592" i="1"/>
  <c r="AB593" i="1"/>
  <c r="AC593" i="1" s="1"/>
  <c r="AB594" i="1"/>
  <c r="AB595" i="1"/>
  <c r="AB596" i="1"/>
  <c r="AB597" i="1"/>
  <c r="AB598" i="1"/>
  <c r="AD598" i="1" s="1"/>
  <c r="AB599" i="1"/>
  <c r="AB600" i="1"/>
  <c r="AB601" i="1"/>
  <c r="AB602" i="1"/>
  <c r="AC602" i="1" s="1"/>
  <c r="AB603" i="1"/>
  <c r="AB604" i="1"/>
  <c r="AB605" i="1"/>
  <c r="AB606" i="1"/>
  <c r="AB607" i="1"/>
  <c r="AD607" i="1" s="1"/>
  <c r="AB608" i="1"/>
  <c r="AB609" i="1"/>
  <c r="AB610" i="1"/>
  <c r="AB611" i="1"/>
  <c r="AB612" i="1"/>
  <c r="AD612" i="1" s="1"/>
  <c r="AB613" i="1"/>
  <c r="AB614" i="1"/>
  <c r="AB615" i="1"/>
  <c r="AB616" i="1"/>
  <c r="AC616" i="1" s="1"/>
  <c r="AB617" i="1"/>
  <c r="AB618" i="1"/>
  <c r="AB619" i="1"/>
  <c r="AB620" i="1"/>
  <c r="AB621" i="1"/>
  <c r="AD621" i="1" s="1"/>
  <c r="AB622" i="1"/>
  <c r="AB623" i="1"/>
  <c r="AB624" i="1"/>
  <c r="AB625" i="1"/>
  <c r="AC625" i="1" s="1"/>
  <c r="AB626" i="1"/>
  <c r="AB627" i="1"/>
  <c r="AB628" i="1"/>
  <c r="AB629" i="1"/>
  <c r="AB630" i="1"/>
  <c r="AD630" i="1" s="1"/>
  <c r="AB631" i="1"/>
  <c r="AB632" i="1"/>
  <c r="AB633" i="1"/>
  <c r="AB634" i="1"/>
  <c r="AD634" i="1" s="1"/>
  <c r="AB635" i="1"/>
  <c r="AB636" i="1"/>
  <c r="AB637" i="1"/>
  <c r="AB638" i="1"/>
  <c r="AD638" i="1" s="1"/>
  <c r="AB639" i="1"/>
  <c r="AB640" i="1"/>
  <c r="AB641" i="1"/>
  <c r="AB642" i="1"/>
  <c r="AD642" i="1" s="1"/>
  <c r="AB643" i="1"/>
  <c r="AB644" i="1"/>
  <c r="AB645" i="1"/>
  <c r="AB646" i="1"/>
  <c r="AD646" i="1" s="1"/>
  <c r="AB647" i="1"/>
  <c r="AB648" i="1"/>
  <c r="AB649" i="1"/>
  <c r="AB650" i="1"/>
  <c r="AD650" i="1" s="1"/>
  <c r="AB651" i="1"/>
  <c r="AB652" i="1"/>
  <c r="AB653" i="1"/>
  <c r="AB654" i="1"/>
  <c r="AD654" i="1" s="1"/>
  <c r="AB655" i="1"/>
  <c r="AB656" i="1"/>
  <c r="AB657" i="1"/>
  <c r="AB658" i="1"/>
  <c r="AD658" i="1" s="1"/>
  <c r="AB659" i="1"/>
  <c r="AB660" i="1"/>
  <c r="AB661" i="1"/>
  <c r="AB662" i="1"/>
  <c r="AD662" i="1" s="1"/>
  <c r="AB663" i="1"/>
  <c r="AB664" i="1"/>
  <c r="AB665" i="1"/>
  <c r="AB666" i="1"/>
  <c r="AD666" i="1" s="1"/>
  <c r="AB667" i="1"/>
  <c r="AB668" i="1"/>
  <c r="AB669" i="1"/>
  <c r="AB670" i="1"/>
  <c r="AB671" i="1"/>
  <c r="AB672" i="1"/>
  <c r="AB673" i="1"/>
  <c r="AB674" i="1"/>
  <c r="AD674" i="1" s="1"/>
  <c r="AB675" i="1"/>
  <c r="AB676" i="1"/>
  <c r="AB677" i="1"/>
  <c r="AB678" i="1"/>
  <c r="AD678" i="1" s="1"/>
  <c r="AB679" i="1"/>
  <c r="AB680" i="1"/>
  <c r="AB681" i="1"/>
  <c r="AB682" i="1"/>
  <c r="AD682" i="1" s="1"/>
  <c r="AB683" i="1"/>
  <c r="AB684" i="1"/>
  <c r="AB685" i="1"/>
  <c r="AB686" i="1"/>
  <c r="AD686" i="1" s="1"/>
  <c r="AB687" i="1"/>
  <c r="AB688" i="1"/>
  <c r="AB689" i="1"/>
  <c r="AB690" i="1"/>
  <c r="AD690" i="1" s="1"/>
  <c r="AB691" i="1"/>
  <c r="AB692" i="1"/>
  <c r="AB693" i="1"/>
  <c r="AB694" i="1"/>
  <c r="AD694" i="1" s="1"/>
  <c r="AB695" i="1"/>
  <c r="AB696" i="1"/>
  <c r="AB697" i="1"/>
  <c r="AB698" i="1"/>
  <c r="AD698" i="1" s="1"/>
  <c r="AB699" i="1"/>
  <c r="AB700" i="1"/>
  <c r="AB701" i="1"/>
  <c r="AB702" i="1"/>
  <c r="AD702" i="1" s="1"/>
  <c r="AB703" i="1"/>
  <c r="AB704" i="1"/>
  <c r="AB705" i="1"/>
  <c r="AB706" i="1"/>
  <c r="AD706" i="1" s="1"/>
  <c r="AB707" i="1"/>
  <c r="AB708" i="1"/>
  <c r="AB709" i="1"/>
  <c r="AB710" i="1"/>
  <c r="AD710" i="1" s="1"/>
  <c r="AB711" i="1"/>
  <c r="AB712" i="1"/>
  <c r="AB713" i="1"/>
  <c r="AB714" i="1"/>
  <c r="AD714" i="1" s="1"/>
  <c r="AB715" i="1"/>
  <c r="AB716" i="1"/>
  <c r="AB717" i="1"/>
  <c r="AB718" i="1"/>
  <c r="AD718" i="1" s="1"/>
  <c r="AB719" i="1"/>
  <c r="AB720" i="1"/>
  <c r="AB721" i="1"/>
  <c r="AB722" i="1"/>
  <c r="AD722" i="1" s="1"/>
  <c r="AB723" i="1"/>
  <c r="AB724" i="1"/>
  <c r="AD724" i="1" s="1"/>
  <c r="AB725" i="1"/>
  <c r="AB726" i="1"/>
  <c r="AC726" i="1" s="1"/>
  <c r="AB727" i="1"/>
  <c r="AB728" i="1"/>
  <c r="AD728" i="1" s="1"/>
  <c r="AB729" i="1"/>
  <c r="AD729" i="1" s="1"/>
  <c r="AB730" i="1"/>
  <c r="AD730" i="1" s="1"/>
  <c r="AB731" i="1"/>
  <c r="AD731" i="1" s="1"/>
  <c r="AB732" i="1"/>
  <c r="AD732" i="1" s="1"/>
  <c r="AB733" i="1"/>
  <c r="AD733" i="1" s="1"/>
  <c r="AB734" i="1"/>
  <c r="AC734" i="1" s="1"/>
  <c r="AB735" i="1"/>
  <c r="AD735" i="1" s="1"/>
  <c r="AB736" i="1"/>
  <c r="AD736" i="1" s="1"/>
  <c r="AB737" i="1"/>
  <c r="AD737" i="1" s="1"/>
  <c r="AB738" i="1"/>
  <c r="AC738" i="1" s="1"/>
  <c r="AB739" i="1"/>
  <c r="AD739" i="1" s="1"/>
  <c r="AB740" i="1"/>
  <c r="AD740" i="1" s="1"/>
  <c r="AB741" i="1"/>
  <c r="AD741" i="1" s="1"/>
  <c r="AB742" i="1"/>
  <c r="AC742" i="1" s="1"/>
  <c r="AB743" i="1"/>
  <c r="AD743" i="1" s="1"/>
  <c r="AB744" i="1"/>
  <c r="AD744" i="1" s="1"/>
  <c r="AB745" i="1"/>
  <c r="AD745" i="1" s="1"/>
  <c r="AB746" i="1"/>
  <c r="AC746" i="1" s="1"/>
  <c r="AB747" i="1"/>
  <c r="AD747" i="1" s="1"/>
  <c r="AB748" i="1"/>
  <c r="AD748" i="1" s="1"/>
  <c r="AB749" i="1"/>
  <c r="AD749" i="1" s="1"/>
  <c r="AB750" i="1"/>
  <c r="AD750" i="1" s="1"/>
  <c r="AB751" i="1"/>
  <c r="AD751" i="1" s="1"/>
  <c r="AB752" i="1"/>
  <c r="AD752" i="1" s="1"/>
  <c r="AB753" i="1"/>
  <c r="AD753" i="1" s="1"/>
  <c r="AB754" i="1"/>
  <c r="AC754" i="1" s="1"/>
  <c r="AB755" i="1"/>
  <c r="AD755" i="1" s="1"/>
  <c r="AB756" i="1"/>
  <c r="AD756" i="1" s="1"/>
  <c r="AB4" i="1"/>
  <c r="AC4" i="1" s="1"/>
  <c r="AA58" i="1"/>
  <c r="Z58" i="1" s="1"/>
  <c r="Y58" i="1" s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68" i="1"/>
  <c r="AN69" i="1"/>
  <c r="AN70" i="1"/>
  <c r="AN71" i="1"/>
  <c r="AN72" i="1"/>
  <c r="AN73" i="1"/>
  <c r="AN74" i="1"/>
  <c r="AN75" i="1"/>
  <c r="AN76" i="1"/>
  <c r="AN77" i="1"/>
  <c r="AN78" i="1"/>
  <c r="AN79" i="1"/>
  <c r="AN80" i="1"/>
  <c r="AN81" i="1"/>
  <c r="AN82" i="1"/>
  <c r="AN83" i="1"/>
  <c r="AN84" i="1"/>
  <c r="AN85" i="1"/>
  <c r="AN86" i="1"/>
  <c r="AN87" i="1"/>
  <c r="AN88" i="1"/>
  <c r="AN89" i="1"/>
  <c r="AN90" i="1"/>
  <c r="AN91" i="1"/>
  <c r="AN92" i="1"/>
  <c r="AN93" i="1"/>
  <c r="AN94" i="1"/>
  <c r="AN95" i="1"/>
  <c r="AN96" i="1"/>
  <c r="AN97" i="1"/>
  <c r="AN98" i="1"/>
  <c r="AN99" i="1"/>
  <c r="AN100" i="1"/>
  <c r="AN101" i="1"/>
  <c r="AN102" i="1"/>
  <c r="AN103" i="1"/>
  <c r="AN104" i="1"/>
  <c r="AN105" i="1"/>
  <c r="AN106" i="1"/>
  <c r="AN107" i="1"/>
  <c r="AN108" i="1"/>
  <c r="AN109" i="1"/>
  <c r="AN110" i="1"/>
  <c r="AN111" i="1"/>
  <c r="AN112" i="1"/>
  <c r="AN113" i="1"/>
  <c r="AN114" i="1"/>
  <c r="AN115" i="1"/>
  <c r="AN116" i="1"/>
  <c r="AN117" i="1"/>
  <c r="AN118" i="1"/>
  <c r="AN119" i="1"/>
  <c r="AN120" i="1"/>
  <c r="AN121" i="1"/>
  <c r="AN122" i="1"/>
  <c r="AN123" i="1"/>
  <c r="AN124" i="1"/>
  <c r="AN125" i="1"/>
  <c r="AN126" i="1"/>
  <c r="AN127" i="1"/>
  <c r="AN128" i="1"/>
  <c r="AN129" i="1"/>
  <c r="AN130" i="1"/>
  <c r="AN131" i="1"/>
  <c r="AN132" i="1"/>
  <c r="AN133" i="1"/>
  <c r="AN134" i="1"/>
  <c r="AN135" i="1"/>
  <c r="AN136" i="1"/>
  <c r="AN137" i="1"/>
  <c r="AN138" i="1"/>
  <c r="AN139" i="1"/>
  <c r="AN140" i="1"/>
  <c r="AN141" i="1"/>
  <c r="AN142" i="1"/>
  <c r="AN143" i="1"/>
  <c r="AN144" i="1"/>
  <c r="AN145" i="1"/>
  <c r="AN146" i="1"/>
  <c r="AN147" i="1"/>
  <c r="AN148" i="1"/>
  <c r="AN149" i="1"/>
  <c r="AN150" i="1"/>
  <c r="AN151" i="1"/>
  <c r="AN152" i="1"/>
  <c r="AN153" i="1"/>
  <c r="AN154" i="1"/>
  <c r="AN155" i="1"/>
  <c r="AN156" i="1"/>
  <c r="AN157" i="1"/>
  <c r="AN158" i="1"/>
  <c r="AN159" i="1"/>
  <c r="AN160" i="1"/>
  <c r="AN161" i="1"/>
  <c r="AN162" i="1"/>
  <c r="AN163" i="1"/>
  <c r="AN164" i="1"/>
  <c r="AN165" i="1"/>
  <c r="AN166" i="1"/>
  <c r="AN167" i="1"/>
  <c r="AN168" i="1"/>
  <c r="AN169" i="1"/>
  <c r="AN170" i="1"/>
  <c r="AN171" i="1"/>
  <c r="AN172" i="1"/>
  <c r="AN173" i="1"/>
  <c r="AN174" i="1"/>
  <c r="AN175" i="1"/>
  <c r="AN176" i="1"/>
  <c r="AN177" i="1"/>
  <c r="AN178" i="1"/>
  <c r="AN179" i="1"/>
  <c r="AN180" i="1"/>
  <c r="AN181" i="1"/>
  <c r="AN182" i="1"/>
  <c r="AN183" i="1"/>
  <c r="AN184" i="1"/>
  <c r="AN185" i="1"/>
  <c r="AN186" i="1"/>
  <c r="AN187" i="1"/>
  <c r="AN188" i="1"/>
  <c r="AN189" i="1"/>
  <c r="AN190" i="1"/>
  <c r="AN191" i="1"/>
  <c r="AN192" i="1"/>
  <c r="AN193" i="1"/>
  <c r="AN194" i="1"/>
  <c r="AN195" i="1"/>
  <c r="AN196" i="1"/>
  <c r="AN197" i="1"/>
  <c r="AN198" i="1"/>
  <c r="AN199" i="1"/>
  <c r="AN200" i="1"/>
  <c r="AN201" i="1"/>
  <c r="AN202" i="1"/>
  <c r="AN203" i="1"/>
  <c r="AN204" i="1"/>
  <c r="AN205" i="1"/>
  <c r="AN206" i="1"/>
  <c r="AN207" i="1"/>
  <c r="AN208" i="1"/>
  <c r="AN209" i="1"/>
  <c r="AN210" i="1"/>
  <c r="AN211" i="1"/>
  <c r="AN212" i="1"/>
  <c r="AN213" i="1"/>
  <c r="AN214" i="1"/>
  <c r="AN215" i="1"/>
  <c r="AN216" i="1"/>
  <c r="AN217" i="1"/>
  <c r="AN218" i="1"/>
  <c r="AN219" i="1"/>
  <c r="AN220" i="1"/>
  <c r="AN221" i="1"/>
  <c r="AN222" i="1"/>
  <c r="AN223" i="1"/>
  <c r="AN224" i="1"/>
  <c r="AN225" i="1"/>
  <c r="AN226" i="1"/>
  <c r="AN227" i="1"/>
  <c r="AN228" i="1"/>
  <c r="AN229" i="1"/>
  <c r="AN230" i="1"/>
  <c r="AN231" i="1"/>
  <c r="AN232" i="1"/>
  <c r="AN233" i="1"/>
  <c r="AN234" i="1"/>
  <c r="AN235" i="1"/>
  <c r="AN236" i="1"/>
  <c r="AN237" i="1"/>
  <c r="AN238" i="1"/>
  <c r="AN239" i="1"/>
  <c r="AN240" i="1"/>
  <c r="AN241" i="1"/>
  <c r="AN242" i="1"/>
  <c r="AN243" i="1"/>
  <c r="AN244" i="1"/>
  <c r="AN245" i="1"/>
  <c r="AN246" i="1"/>
  <c r="AN247" i="1"/>
  <c r="AN248" i="1"/>
  <c r="AN249" i="1"/>
  <c r="AN250" i="1"/>
  <c r="AN251" i="1"/>
  <c r="AN252" i="1"/>
  <c r="AN253" i="1"/>
  <c r="AN254" i="1"/>
  <c r="AN255" i="1"/>
  <c r="AN256" i="1"/>
  <c r="AN257" i="1"/>
  <c r="AN258" i="1"/>
  <c r="AN259" i="1"/>
  <c r="AN260" i="1"/>
  <c r="AN261" i="1"/>
  <c r="AN262" i="1"/>
  <c r="AN263" i="1"/>
  <c r="AN264" i="1"/>
  <c r="AN265" i="1"/>
  <c r="AN266" i="1"/>
  <c r="AN267" i="1"/>
  <c r="AN268" i="1"/>
  <c r="AN269" i="1"/>
  <c r="AN270" i="1"/>
  <c r="AN271" i="1"/>
  <c r="AN272" i="1"/>
  <c r="AN273" i="1"/>
  <c r="AN274" i="1"/>
  <c r="AN275" i="1"/>
  <c r="AN276" i="1"/>
  <c r="AN277" i="1"/>
  <c r="AN278" i="1"/>
  <c r="AN279" i="1"/>
  <c r="AN280" i="1"/>
  <c r="AN281" i="1"/>
  <c r="AN282" i="1"/>
  <c r="AN283" i="1"/>
  <c r="AN284" i="1"/>
  <c r="AN285" i="1"/>
  <c r="AN286" i="1"/>
  <c r="AN287" i="1"/>
  <c r="AN288" i="1"/>
  <c r="AN289" i="1"/>
  <c r="AN290" i="1"/>
  <c r="AN291" i="1"/>
  <c r="AN292" i="1"/>
  <c r="AN293" i="1"/>
  <c r="AN294" i="1"/>
  <c r="AN295" i="1"/>
  <c r="AN296" i="1"/>
  <c r="AN297" i="1"/>
  <c r="AN298" i="1"/>
  <c r="AN299" i="1"/>
  <c r="AN300" i="1"/>
  <c r="AN301" i="1"/>
  <c r="AN302" i="1"/>
  <c r="AN303" i="1"/>
  <c r="AN304" i="1"/>
  <c r="AN305" i="1"/>
  <c r="AN306" i="1"/>
  <c r="AN307" i="1"/>
  <c r="AN308" i="1"/>
  <c r="AN309" i="1"/>
  <c r="AN310" i="1"/>
  <c r="AN311" i="1"/>
  <c r="AN312" i="1"/>
  <c r="AN313" i="1"/>
  <c r="AN314" i="1"/>
  <c r="AN315" i="1"/>
  <c r="AN316" i="1"/>
  <c r="AN317" i="1"/>
  <c r="AN318" i="1"/>
  <c r="AN319" i="1"/>
  <c r="AN320" i="1"/>
  <c r="AN321" i="1"/>
  <c r="AN322" i="1"/>
  <c r="AN323" i="1"/>
  <c r="AN324" i="1"/>
  <c r="AN325" i="1"/>
  <c r="AN326" i="1"/>
  <c r="AN327" i="1"/>
  <c r="AN328" i="1"/>
  <c r="AN329" i="1"/>
  <c r="AN330" i="1"/>
  <c r="AN331" i="1"/>
  <c r="AN332" i="1"/>
  <c r="AN333" i="1"/>
  <c r="AN334" i="1"/>
  <c r="AN335" i="1"/>
  <c r="AN336" i="1"/>
  <c r="AN337" i="1"/>
  <c r="AN338" i="1"/>
  <c r="AN339" i="1"/>
  <c r="AN340" i="1"/>
  <c r="AN341" i="1"/>
  <c r="AN342" i="1"/>
  <c r="AN343" i="1"/>
  <c r="AN344" i="1"/>
  <c r="AN345" i="1"/>
  <c r="AN346" i="1"/>
  <c r="AN347" i="1"/>
  <c r="AN348" i="1"/>
  <c r="AN349" i="1"/>
  <c r="AN350" i="1"/>
  <c r="AN351" i="1"/>
  <c r="AN352" i="1"/>
  <c r="AN353" i="1"/>
  <c r="AN354" i="1"/>
  <c r="AN355" i="1"/>
  <c r="AN356" i="1"/>
  <c r="AN357" i="1"/>
  <c r="AN358" i="1"/>
  <c r="AN359" i="1"/>
  <c r="AN360" i="1"/>
  <c r="AN361" i="1"/>
  <c r="AN362" i="1"/>
  <c r="AN363" i="1"/>
  <c r="AN364" i="1"/>
  <c r="AN365" i="1"/>
  <c r="AN366" i="1"/>
  <c r="AN367" i="1"/>
  <c r="AN368" i="1"/>
  <c r="AN369" i="1"/>
  <c r="AN370" i="1"/>
  <c r="AN371" i="1"/>
  <c r="AN372" i="1"/>
  <c r="AN373" i="1"/>
  <c r="AN374" i="1"/>
  <c r="AN375" i="1"/>
  <c r="AN376" i="1"/>
  <c r="AN377" i="1"/>
  <c r="AN378" i="1"/>
  <c r="AN379" i="1"/>
  <c r="AN380" i="1"/>
  <c r="AN381" i="1"/>
  <c r="AN382" i="1"/>
  <c r="AN383" i="1"/>
  <c r="AN384" i="1"/>
  <c r="AN385" i="1"/>
  <c r="AN386" i="1"/>
  <c r="AN387" i="1"/>
  <c r="AN388" i="1"/>
  <c r="AN389" i="1"/>
  <c r="AN390" i="1"/>
  <c r="AN391" i="1"/>
  <c r="AN392" i="1"/>
  <c r="AN393" i="1"/>
  <c r="AN394" i="1"/>
  <c r="AN395" i="1"/>
  <c r="AN396" i="1"/>
  <c r="AN397" i="1"/>
  <c r="AN398" i="1"/>
  <c r="AN399" i="1"/>
  <c r="AN400" i="1"/>
  <c r="AN401" i="1"/>
  <c r="AN402" i="1"/>
  <c r="AN403" i="1"/>
  <c r="AN404" i="1"/>
  <c r="AN405" i="1"/>
  <c r="AN406" i="1"/>
  <c r="AN407" i="1"/>
  <c r="AN408" i="1"/>
  <c r="AN409" i="1"/>
  <c r="AN410" i="1"/>
  <c r="AN411" i="1"/>
  <c r="AN412" i="1"/>
  <c r="AN413" i="1"/>
  <c r="AN414" i="1"/>
  <c r="AN415" i="1"/>
  <c r="AN416" i="1"/>
  <c r="AN417" i="1"/>
  <c r="AN418" i="1"/>
  <c r="AN419" i="1"/>
  <c r="AN420" i="1"/>
  <c r="AN421" i="1"/>
  <c r="AN422" i="1"/>
  <c r="AN423" i="1"/>
  <c r="AN424" i="1"/>
  <c r="AN425" i="1"/>
  <c r="AN426" i="1"/>
  <c r="AN427" i="1"/>
  <c r="AN428" i="1"/>
  <c r="AN429" i="1"/>
  <c r="AN430" i="1"/>
  <c r="AN431" i="1"/>
  <c r="AN432" i="1"/>
  <c r="AN433" i="1"/>
  <c r="AN434" i="1"/>
  <c r="AN435" i="1"/>
  <c r="AN436" i="1"/>
  <c r="AN437" i="1"/>
  <c r="AN438" i="1"/>
  <c r="AN439" i="1"/>
  <c r="AN440" i="1"/>
  <c r="AN441" i="1"/>
  <c r="AN442" i="1"/>
  <c r="AN443" i="1"/>
  <c r="AN444" i="1"/>
  <c r="AN445" i="1"/>
  <c r="AN446" i="1"/>
  <c r="AN447" i="1"/>
  <c r="AN448" i="1"/>
  <c r="AN449" i="1"/>
  <c r="AN450" i="1"/>
  <c r="AN451" i="1"/>
  <c r="AN452" i="1"/>
  <c r="AN453" i="1"/>
  <c r="AN454" i="1"/>
  <c r="AN455" i="1"/>
  <c r="AN456" i="1"/>
  <c r="AN457" i="1"/>
  <c r="AN458" i="1"/>
  <c r="AN459" i="1"/>
  <c r="AN460" i="1"/>
  <c r="AN461" i="1"/>
  <c r="AN462" i="1"/>
  <c r="AN463" i="1"/>
  <c r="AN464" i="1"/>
  <c r="AN465" i="1"/>
  <c r="AN466" i="1"/>
  <c r="AN467" i="1"/>
  <c r="AN468" i="1"/>
  <c r="AN469" i="1"/>
  <c r="AN470" i="1"/>
  <c r="AN471" i="1"/>
  <c r="AN472" i="1"/>
  <c r="AN473" i="1"/>
  <c r="AN474" i="1"/>
  <c r="AN475" i="1"/>
  <c r="AN476" i="1"/>
  <c r="AN477" i="1"/>
  <c r="AN478" i="1"/>
  <c r="AN479" i="1"/>
  <c r="AN480" i="1"/>
  <c r="AN481" i="1"/>
  <c r="AN482" i="1"/>
  <c r="AN483" i="1"/>
  <c r="AN484" i="1"/>
  <c r="AN485" i="1"/>
  <c r="AN486" i="1"/>
  <c r="AN487" i="1"/>
  <c r="AN488" i="1"/>
  <c r="AN489" i="1"/>
  <c r="AN490" i="1"/>
  <c r="AN491" i="1"/>
  <c r="AN492" i="1"/>
  <c r="AN493" i="1"/>
  <c r="AN494" i="1"/>
  <c r="AN495" i="1"/>
  <c r="AN496" i="1"/>
  <c r="AN497" i="1"/>
  <c r="AN498" i="1"/>
  <c r="AN499" i="1"/>
  <c r="AN500" i="1"/>
  <c r="AN501" i="1"/>
  <c r="AN502" i="1"/>
  <c r="AN503" i="1"/>
  <c r="AN504" i="1"/>
  <c r="AN505" i="1"/>
  <c r="AN506" i="1"/>
  <c r="AN507" i="1"/>
  <c r="AN508" i="1"/>
  <c r="AN509" i="1"/>
  <c r="AN510" i="1"/>
  <c r="AN511" i="1"/>
  <c r="AN512" i="1"/>
  <c r="AN513" i="1"/>
  <c r="AN514" i="1"/>
  <c r="AN515" i="1"/>
  <c r="AN516" i="1"/>
  <c r="AN517" i="1"/>
  <c r="AN518" i="1"/>
  <c r="AN519" i="1"/>
  <c r="AN520" i="1"/>
  <c r="AN521" i="1"/>
  <c r="AN522" i="1"/>
  <c r="AN523" i="1"/>
  <c r="AN524" i="1"/>
  <c r="AN525" i="1"/>
  <c r="AN526" i="1"/>
  <c r="AN527" i="1"/>
  <c r="AN528" i="1"/>
  <c r="AN529" i="1"/>
  <c r="AN530" i="1"/>
  <c r="AN531" i="1"/>
  <c r="AN532" i="1"/>
  <c r="AN533" i="1"/>
  <c r="AN534" i="1"/>
  <c r="AN535" i="1"/>
  <c r="AN536" i="1"/>
  <c r="AN537" i="1"/>
  <c r="AN538" i="1"/>
  <c r="AN539" i="1"/>
  <c r="AN540" i="1"/>
  <c r="AN541" i="1"/>
  <c r="AN542" i="1"/>
  <c r="AN543" i="1"/>
  <c r="AN544" i="1"/>
  <c r="AN545" i="1"/>
  <c r="AN546" i="1"/>
  <c r="AN547" i="1"/>
  <c r="AN548" i="1"/>
  <c r="AN549" i="1"/>
  <c r="AN550" i="1"/>
  <c r="AN551" i="1"/>
  <c r="AN552" i="1"/>
  <c r="AN553" i="1"/>
  <c r="AN554" i="1"/>
  <c r="AN555" i="1"/>
  <c r="AN556" i="1"/>
  <c r="AN557" i="1"/>
  <c r="AN558" i="1"/>
  <c r="AN559" i="1"/>
  <c r="AN560" i="1"/>
  <c r="AN561" i="1"/>
  <c r="AN562" i="1"/>
  <c r="AN563" i="1"/>
  <c r="AN564" i="1"/>
  <c r="AN565" i="1"/>
  <c r="AN566" i="1"/>
  <c r="AN567" i="1"/>
  <c r="AN568" i="1"/>
  <c r="AN569" i="1"/>
  <c r="AN570" i="1"/>
  <c r="AN571" i="1"/>
  <c r="AN572" i="1"/>
  <c r="AN573" i="1"/>
  <c r="AN574" i="1"/>
  <c r="AN575" i="1"/>
  <c r="AN576" i="1"/>
  <c r="AN577" i="1"/>
  <c r="AN578" i="1"/>
  <c r="AN579" i="1"/>
  <c r="AN580" i="1"/>
  <c r="AN581" i="1"/>
  <c r="AN582" i="1"/>
  <c r="AN583" i="1"/>
  <c r="AN584" i="1"/>
  <c r="AN585" i="1"/>
  <c r="AN586" i="1"/>
  <c r="AN587" i="1"/>
  <c r="AN588" i="1"/>
  <c r="AN589" i="1"/>
  <c r="AN590" i="1"/>
  <c r="AN591" i="1"/>
  <c r="AN592" i="1"/>
  <c r="AN593" i="1"/>
  <c r="AN594" i="1"/>
  <c r="AN595" i="1"/>
  <c r="AN596" i="1"/>
  <c r="AN597" i="1"/>
  <c r="AN598" i="1"/>
  <c r="AN599" i="1"/>
  <c r="AN600" i="1"/>
  <c r="AN601" i="1"/>
  <c r="AN602" i="1"/>
  <c r="AN603" i="1"/>
  <c r="AN604" i="1"/>
  <c r="AN605" i="1"/>
  <c r="AN606" i="1"/>
  <c r="AN607" i="1"/>
  <c r="AN608" i="1"/>
  <c r="AN609" i="1"/>
  <c r="AN610" i="1"/>
  <c r="AN611" i="1"/>
  <c r="AN612" i="1"/>
  <c r="AN613" i="1"/>
  <c r="AN614" i="1"/>
  <c r="AN615" i="1"/>
  <c r="AN616" i="1"/>
  <c r="AN617" i="1"/>
  <c r="AN618" i="1"/>
  <c r="AN619" i="1"/>
  <c r="AN620" i="1"/>
  <c r="AN621" i="1"/>
  <c r="AN622" i="1"/>
  <c r="AN623" i="1"/>
  <c r="AN624" i="1"/>
  <c r="AN625" i="1"/>
  <c r="AN626" i="1"/>
  <c r="AN627" i="1"/>
  <c r="AN628" i="1"/>
  <c r="AN629" i="1"/>
  <c r="AN630" i="1"/>
  <c r="AN631" i="1"/>
  <c r="AN632" i="1"/>
  <c r="AN633" i="1"/>
  <c r="AN634" i="1"/>
  <c r="AN635" i="1"/>
  <c r="AN636" i="1"/>
  <c r="AN637" i="1"/>
  <c r="AN638" i="1"/>
  <c r="AN639" i="1"/>
  <c r="AN640" i="1"/>
  <c r="AN641" i="1"/>
  <c r="AN642" i="1"/>
  <c r="AN643" i="1"/>
  <c r="AN644" i="1"/>
  <c r="AN645" i="1"/>
  <c r="AN646" i="1"/>
  <c r="AN647" i="1"/>
  <c r="AN648" i="1"/>
  <c r="AN649" i="1"/>
  <c r="AN650" i="1"/>
  <c r="AN651" i="1"/>
  <c r="AN652" i="1"/>
  <c r="AN653" i="1"/>
  <c r="AN654" i="1"/>
  <c r="AN655" i="1"/>
  <c r="AN656" i="1"/>
  <c r="AN657" i="1"/>
  <c r="AN658" i="1"/>
  <c r="AN659" i="1"/>
  <c r="AN660" i="1"/>
  <c r="AN661" i="1"/>
  <c r="AN662" i="1"/>
  <c r="AN663" i="1"/>
  <c r="AN664" i="1"/>
  <c r="AN665" i="1"/>
  <c r="AN666" i="1"/>
  <c r="AN667" i="1"/>
  <c r="AN668" i="1"/>
  <c r="AN669" i="1"/>
  <c r="AN670" i="1"/>
  <c r="AN671" i="1"/>
  <c r="AN672" i="1"/>
  <c r="AN673" i="1"/>
  <c r="AN674" i="1"/>
  <c r="AN675" i="1"/>
  <c r="AN676" i="1"/>
  <c r="AN677" i="1"/>
  <c r="AN678" i="1"/>
  <c r="AN679" i="1"/>
  <c r="AN680" i="1"/>
  <c r="AN681" i="1"/>
  <c r="AN682" i="1"/>
  <c r="AN683" i="1"/>
  <c r="AN684" i="1"/>
  <c r="AN685" i="1"/>
  <c r="AN686" i="1"/>
  <c r="AN687" i="1"/>
  <c r="AN688" i="1"/>
  <c r="AN689" i="1"/>
  <c r="AN690" i="1"/>
  <c r="AN691" i="1"/>
  <c r="AN692" i="1"/>
  <c r="AN693" i="1"/>
  <c r="AN694" i="1"/>
  <c r="AN695" i="1"/>
  <c r="AN696" i="1"/>
  <c r="AN697" i="1"/>
  <c r="AN698" i="1"/>
  <c r="AN699" i="1"/>
  <c r="AN700" i="1"/>
  <c r="AN701" i="1"/>
  <c r="AN702" i="1"/>
  <c r="AN703" i="1"/>
  <c r="AN704" i="1"/>
  <c r="AN705" i="1"/>
  <c r="AN706" i="1"/>
  <c r="AN707" i="1"/>
  <c r="AN708" i="1"/>
  <c r="AN709" i="1"/>
  <c r="AN710" i="1"/>
  <c r="AN711" i="1"/>
  <c r="AN712" i="1"/>
  <c r="AN713" i="1"/>
  <c r="AN714" i="1"/>
  <c r="AN715" i="1"/>
  <c r="AN716" i="1"/>
  <c r="AN717" i="1"/>
  <c r="AN718" i="1"/>
  <c r="AN719" i="1"/>
  <c r="AN720" i="1"/>
  <c r="AN721" i="1"/>
  <c r="AN722" i="1"/>
  <c r="AN723" i="1"/>
  <c r="AN724" i="1"/>
  <c r="AN725" i="1"/>
  <c r="AN726" i="1"/>
  <c r="AN727" i="1"/>
  <c r="AN728" i="1"/>
  <c r="AN729" i="1"/>
  <c r="AN730" i="1"/>
  <c r="AN731" i="1"/>
  <c r="AN732" i="1"/>
  <c r="AN733" i="1"/>
  <c r="AN734" i="1"/>
  <c r="AN735" i="1"/>
  <c r="AN736" i="1"/>
  <c r="AN737" i="1"/>
  <c r="AN738" i="1"/>
  <c r="AN739" i="1"/>
  <c r="AN740" i="1"/>
  <c r="AN741" i="1"/>
  <c r="AN742" i="1"/>
  <c r="AN743" i="1"/>
  <c r="AN744" i="1"/>
  <c r="AN745" i="1"/>
  <c r="AN746" i="1"/>
  <c r="AN747" i="1"/>
  <c r="AN748" i="1"/>
  <c r="AN749" i="1"/>
  <c r="AN750" i="1"/>
  <c r="AN751" i="1"/>
  <c r="AN752" i="1"/>
  <c r="AN753" i="1"/>
  <c r="AN754" i="1"/>
  <c r="AN755" i="1"/>
  <c r="AN756" i="1"/>
  <c r="AN4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29" i="1"/>
  <c r="T7" i="3"/>
  <c r="T8" i="3"/>
  <c r="D22" i="6"/>
  <c r="D33" i="5"/>
  <c r="D19" i="6"/>
  <c r="D30" i="5"/>
  <c r="S731" i="1" l="1"/>
  <c r="S711" i="1"/>
  <c r="AA711" i="1" s="1"/>
  <c r="AT661" i="1"/>
  <c r="AT658" i="1"/>
  <c r="AV533" i="1"/>
  <c r="AT502" i="1"/>
  <c r="AV400" i="1"/>
  <c r="AT395" i="1"/>
  <c r="AW395" i="1" s="1"/>
  <c r="AT297" i="1"/>
  <c r="AT294" i="1"/>
  <c r="AW294" i="1" s="1"/>
  <c r="AV264" i="1"/>
  <c r="AV193" i="1"/>
  <c r="AV185" i="1"/>
  <c r="AV177" i="1"/>
  <c r="AV76" i="1"/>
  <c r="AV68" i="1"/>
  <c r="AV60" i="1"/>
  <c r="AV52" i="1"/>
  <c r="S348" i="1"/>
  <c r="AA348" i="1" s="1"/>
  <c r="Z348" i="1" s="1"/>
  <c r="S36" i="1"/>
  <c r="AA36" i="1" s="1"/>
  <c r="AT594" i="1"/>
  <c r="AW594" i="1" s="1"/>
  <c r="AT573" i="1"/>
  <c r="AT565" i="1"/>
  <c r="AT549" i="1"/>
  <c r="AV415" i="1"/>
  <c r="AT363" i="1"/>
  <c r="AV317" i="1"/>
  <c r="AV266" i="1"/>
  <c r="AT246" i="1"/>
  <c r="Q26" i="1"/>
  <c r="AA26" i="1" s="1"/>
  <c r="S2" i="1"/>
  <c r="AA2" i="1" s="1"/>
  <c r="S483" i="1"/>
  <c r="AA483" i="1" s="1"/>
  <c r="S331" i="1"/>
  <c r="AA331" i="1" s="1"/>
  <c r="Z331" i="1" s="1"/>
  <c r="Q308" i="1"/>
  <c r="AT707" i="1"/>
  <c r="AT704" i="1"/>
  <c r="AW704" i="1" s="1"/>
  <c r="AT699" i="1"/>
  <c r="AT696" i="1"/>
  <c r="AW696" i="1" s="1"/>
  <c r="AT688" i="1"/>
  <c r="AW688" i="1" s="1"/>
  <c r="AT680" i="1"/>
  <c r="AW680" i="1" s="1"/>
  <c r="AV516" i="1"/>
  <c r="AT511" i="1"/>
  <c r="AT470" i="1"/>
  <c r="AW459" i="1"/>
  <c r="AV322" i="1"/>
  <c r="AT317" i="1"/>
  <c r="AV298" i="1"/>
  <c r="AV282" i="1"/>
  <c r="AW276" i="1"/>
  <c r="AT261" i="1"/>
  <c r="AT258" i="1"/>
  <c r="AV184" i="1"/>
  <c r="AV168" i="1"/>
  <c r="AT126" i="1"/>
  <c r="AW126" i="1" s="1"/>
  <c r="AT118" i="1"/>
  <c r="AT65" i="1"/>
  <c r="AT62" i="1"/>
  <c r="AW62" i="1" s="1"/>
  <c r="AT57" i="1"/>
  <c r="AT49" i="1"/>
  <c r="AT46" i="1"/>
  <c r="AW46" i="1" s="1"/>
  <c r="AW14" i="1"/>
  <c r="Q23" i="1"/>
  <c r="AA23" i="1" s="1"/>
  <c r="AD323" i="1"/>
  <c r="S669" i="1"/>
  <c r="AA669" i="1" s="1"/>
  <c r="AA308" i="1"/>
  <c r="Z308" i="1" s="1"/>
  <c r="Y308" i="1" s="1"/>
  <c r="S292" i="1"/>
  <c r="AA292" i="1" s="1"/>
  <c r="Z292" i="1" s="1"/>
  <c r="Y292" i="1" s="1"/>
  <c r="S191" i="1"/>
  <c r="S34" i="1"/>
  <c r="AA34" i="1" s="1"/>
  <c r="AV553" i="1"/>
  <c r="AW551" i="1"/>
  <c r="AT516" i="1"/>
  <c r="AT464" i="1"/>
  <c r="AV461" i="1"/>
  <c r="AV373" i="1"/>
  <c r="AV365" i="1"/>
  <c r="S20" i="1"/>
  <c r="AA20" i="1" s="1"/>
  <c r="AD2" i="1"/>
  <c r="AD291" i="1"/>
  <c r="Q713" i="1"/>
  <c r="AA713" i="1" s="1"/>
  <c r="Z713" i="1" s="1"/>
  <c r="Y713" i="1" s="1"/>
  <c r="AT606" i="1"/>
  <c r="AV505" i="1"/>
  <c r="AT492" i="1"/>
  <c r="AT399" i="1"/>
  <c r="AT378" i="1"/>
  <c r="AV316" i="1"/>
  <c r="AV300" i="1"/>
  <c r="AT255" i="1"/>
  <c r="AV252" i="1"/>
  <c r="AT245" i="1"/>
  <c r="Q17" i="1"/>
  <c r="AW2" i="1"/>
  <c r="Q182" i="1"/>
  <c r="AA182" i="1" s="1"/>
  <c r="Z182" i="1" s="1"/>
  <c r="Y182" i="1" s="1"/>
  <c r="AW477" i="1"/>
  <c r="AT257" i="1"/>
  <c r="AV254" i="1"/>
  <c r="AW249" i="1"/>
  <c r="AW18" i="1"/>
  <c r="AT16" i="1"/>
  <c r="S3" i="1"/>
  <c r="AA3" i="1" s="1"/>
  <c r="AD3" i="1"/>
  <c r="AD36" i="1"/>
  <c r="Z36" i="1"/>
  <c r="Y36" i="1" s="1"/>
  <c r="AC36" i="1" s="1"/>
  <c r="Q523" i="1"/>
  <c r="S523" i="1"/>
  <c r="S700" i="1"/>
  <c r="Q700" i="1"/>
  <c r="AA11" i="1"/>
  <c r="Z11" i="1" s="1"/>
  <c r="Y11" i="1" s="1"/>
  <c r="AA17" i="1"/>
  <c r="Z17" i="1" s="1"/>
  <c r="Y17" i="1" s="1"/>
  <c r="Q14" i="1"/>
  <c r="AA14" i="1" s="1"/>
  <c r="S395" i="1"/>
  <c r="AA395" i="1" s="1"/>
  <c r="Q201" i="1"/>
  <c r="AV744" i="1"/>
  <c r="AV736" i="1"/>
  <c r="AV728" i="1"/>
  <c r="AV712" i="1"/>
  <c r="AV696" i="1"/>
  <c r="AV688" i="1"/>
  <c r="AW665" i="1"/>
  <c r="AT506" i="1"/>
  <c r="AT503" i="1"/>
  <c r="AW503" i="1" s="1"/>
  <c r="AV492" i="1"/>
  <c r="AT472" i="1"/>
  <c r="AT460" i="1"/>
  <c r="AT440" i="1"/>
  <c r="AT437" i="1"/>
  <c r="AT421" i="1"/>
  <c r="AW421" i="1" s="1"/>
  <c r="AT416" i="1"/>
  <c r="AV411" i="1"/>
  <c r="AT403" i="1"/>
  <c r="AV393" i="1"/>
  <c r="AV356" i="1"/>
  <c r="AV340" i="1"/>
  <c r="AV295" i="1"/>
  <c r="AT288" i="1"/>
  <c r="AT253" i="1"/>
  <c r="AT214" i="1"/>
  <c r="AW214" i="1" s="1"/>
  <c r="AV126" i="1"/>
  <c r="AV78" i="1"/>
  <c r="AV70" i="1"/>
  <c r="AV54" i="1"/>
  <c r="S25" i="1"/>
  <c r="AA25" i="1" s="1"/>
  <c r="S22" i="1"/>
  <c r="AA22" i="1" s="1"/>
  <c r="Z22" i="1" s="1"/>
  <c r="Y22" i="1" s="1"/>
  <c r="S11" i="1"/>
  <c r="S8" i="1"/>
  <c r="S621" i="1"/>
  <c r="Q374" i="1"/>
  <c r="AA374" i="1" s="1"/>
  <c r="Z374" i="1" s="1"/>
  <c r="Y374" i="1" s="1"/>
  <c r="Q360" i="1"/>
  <c r="AA360" i="1" s="1"/>
  <c r="Z360" i="1" s="1"/>
  <c r="Y360" i="1" s="1"/>
  <c r="S325" i="1"/>
  <c r="AA325" i="1" s="1"/>
  <c r="S268" i="1"/>
  <c r="AA268" i="1" s="1"/>
  <c r="AV513" i="1"/>
  <c r="AV495" i="1"/>
  <c r="AW359" i="1"/>
  <c r="Q8" i="1"/>
  <c r="AA8" i="1" s="1"/>
  <c r="S5" i="1"/>
  <c r="AC749" i="1"/>
  <c r="AW549" i="1"/>
  <c r="AT523" i="1"/>
  <c r="AW523" i="1" s="1"/>
  <c r="AT408" i="1"/>
  <c r="AT327" i="1"/>
  <c r="AT311" i="1"/>
  <c r="AT208" i="1"/>
  <c r="AT200" i="1"/>
  <c r="AW200" i="1" s="1"/>
  <c r="AW184" i="1"/>
  <c r="S19" i="1"/>
  <c r="AA19" i="1" s="1"/>
  <c r="Z19" i="1" s="1"/>
  <c r="Y19" i="1" s="1"/>
  <c r="S16" i="1"/>
  <c r="AA16" i="1" s="1"/>
  <c r="S10" i="1"/>
  <c r="AA10" i="1" s="1"/>
  <c r="Z10" i="1" s="1"/>
  <c r="Y10" i="1" s="1"/>
  <c r="S7" i="1"/>
  <c r="AA7" i="1" s="1"/>
  <c r="Q5" i="1"/>
  <c r="AD669" i="1"/>
  <c r="AC718" i="1"/>
  <c r="AA731" i="1"/>
  <c r="Z731" i="1" s="1"/>
  <c r="Y731" i="1" s="1"/>
  <c r="Q450" i="1"/>
  <c r="AA450" i="1" s="1"/>
  <c r="Z450" i="1" s="1"/>
  <c r="Y450" i="1" s="1"/>
  <c r="Q443" i="1"/>
  <c r="AA443" i="1" s="1"/>
  <c r="Z443" i="1" s="1"/>
  <c r="Y443" i="1" s="1"/>
  <c r="S411" i="1"/>
  <c r="AA411" i="1" s="1"/>
  <c r="Q398" i="1"/>
  <c r="Q379" i="1"/>
  <c r="AA379" i="1" s="1"/>
  <c r="Z379" i="1" s="1"/>
  <c r="S345" i="1"/>
  <c r="AA345" i="1" s="1"/>
  <c r="Z345" i="1" s="1"/>
  <c r="Y345" i="1" s="1"/>
  <c r="S295" i="1"/>
  <c r="AA295" i="1" s="1"/>
  <c r="Z295" i="1" s="1"/>
  <c r="Y295" i="1" s="1"/>
  <c r="S97" i="1"/>
  <c r="AA97" i="1" s="1"/>
  <c r="Z97" i="1" s="1"/>
  <c r="Y97" i="1" s="1"/>
  <c r="AT685" i="1"/>
  <c r="AV598" i="1"/>
  <c r="AT533" i="1"/>
  <c r="AW533" i="1" s="1"/>
  <c r="AV530" i="1"/>
  <c r="AT494" i="1"/>
  <c r="AT484" i="1"/>
  <c r="AT444" i="1"/>
  <c r="AT420" i="1"/>
  <c r="AW420" i="1" s="1"/>
  <c r="AV412" i="1"/>
  <c r="AV376" i="1"/>
  <c r="AT262" i="1"/>
  <c r="AT234" i="1"/>
  <c r="AT160" i="1"/>
  <c r="AT123" i="1"/>
  <c r="AT115" i="1"/>
  <c r="AT107" i="1"/>
  <c r="AT99" i="1"/>
  <c r="AT91" i="1"/>
  <c r="AT83" i="1"/>
  <c r="AW83" i="1" s="1"/>
  <c r="AA27" i="1"/>
  <c r="S13" i="1"/>
  <c r="AA13" i="1" s="1"/>
  <c r="S4" i="1"/>
  <c r="AA4" i="1" s="1"/>
  <c r="Z4" i="1" s="1"/>
  <c r="Y4" i="1" s="1"/>
  <c r="AV483" i="1"/>
  <c r="AV284" i="1"/>
  <c r="S27" i="1"/>
  <c r="S24" i="1"/>
  <c r="AA24" i="1" s="1"/>
  <c r="S18" i="1"/>
  <c r="AA18" i="1" s="1"/>
  <c r="S15" i="1"/>
  <c r="AA15" i="1" s="1"/>
  <c r="Z15" i="1" s="1"/>
  <c r="Y15" i="1" s="1"/>
  <c r="S9" i="1"/>
  <c r="AA9" i="1" s="1"/>
  <c r="S6" i="1"/>
  <c r="AA6" i="1" s="1"/>
  <c r="Z6" i="1" s="1"/>
  <c r="Y6" i="1" s="1"/>
  <c r="S455" i="1"/>
  <c r="AA455" i="1" s="1"/>
  <c r="Z455" i="1" s="1"/>
  <c r="Y455" i="1" s="1"/>
  <c r="Q410" i="1"/>
  <c r="AA410" i="1" s="1"/>
  <c r="Z410" i="1" s="1"/>
  <c r="Y410" i="1" s="1"/>
  <c r="Q363" i="1"/>
  <c r="AA363" i="1" s="1"/>
  <c r="Z363" i="1" s="1"/>
  <c r="Y363" i="1" s="1"/>
  <c r="S357" i="1"/>
  <c r="AA357" i="1" s="1"/>
  <c r="Z357" i="1" s="1"/>
  <c r="Q234" i="1"/>
  <c r="AA234" i="1" s="1"/>
  <c r="Z234" i="1" s="1"/>
  <c r="Y234" i="1" s="1"/>
  <c r="S183" i="1"/>
  <c r="AA183" i="1" s="1"/>
  <c r="Z183" i="1" s="1"/>
  <c r="Y183" i="1" s="1"/>
  <c r="S169" i="1"/>
  <c r="AA169" i="1" s="1"/>
  <c r="Z169" i="1" s="1"/>
  <c r="Y169" i="1" s="1"/>
  <c r="AV745" i="1"/>
  <c r="AT740" i="1"/>
  <c r="AV737" i="1"/>
  <c r="AV729" i="1"/>
  <c r="AV721" i="1"/>
  <c r="AV713" i="1"/>
  <c r="AT692" i="1"/>
  <c r="AT676" i="1"/>
  <c r="AT651" i="1"/>
  <c r="AV616" i="1"/>
  <c r="AT593" i="1"/>
  <c r="AT588" i="1"/>
  <c r="AT564" i="1"/>
  <c r="AW564" i="1" s="1"/>
  <c r="AT522" i="1"/>
  <c r="AV501" i="1"/>
  <c r="AT496" i="1"/>
  <c r="AT486" i="1"/>
  <c r="AT463" i="1"/>
  <c r="AV460" i="1"/>
  <c r="AT454" i="1"/>
  <c r="AV396" i="1"/>
  <c r="AT384" i="1"/>
  <c r="AT381" i="1"/>
  <c r="AW381" i="1" s="1"/>
  <c r="AV378" i="1"/>
  <c r="AV341" i="1"/>
  <c r="AT318" i="1"/>
  <c r="AW272" i="1"/>
  <c r="AT266" i="1"/>
  <c r="AW266" i="1" s="1"/>
  <c r="AT249" i="1"/>
  <c r="AT196" i="1"/>
  <c r="AW196" i="1" s="1"/>
  <c r="AV172" i="1"/>
  <c r="AT162" i="1"/>
  <c r="AV159" i="1"/>
  <c r="AT154" i="1"/>
  <c r="AT74" i="1"/>
  <c r="AW74" i="1" s="1"/>
  <c r="AW5" i="1"/>
  <c r="S21" i="1"/>
  <c r="AA21" i="1" s="1"/>
  <c r="S12" i="1"/>
  <c r="AA12" i="1" s="1"/>
  <c r="Z12" i="1" s="1"/>
  <c r="Y12" i="1" s="1"/>
  <c r="AW3" i="1"/>
  <c r="S597" i="1"/>
  <c r="AA597" i="1" s="1"/>
  <c r="Z597" i="1" s="1"/>
  <c r="Y597" i="1" s="1"/>
  <c r="Q467" i="1"/>
  <c r="AA467" i="1" s="1"/>
  <c r="Z467" i="1" s="1"/>
  <c r="Y467" i="1" s="1"/>
  <c r="Q434" i="1"/>
  <c r="AA434" i="1" s="1"/>
  <c r="Z434" i="1" s="1"/>
  <c r="Y434" i="1" s="1"/>
  <c r="S307" i="1"/>
  <c r="AA307" i="1" s="1"/>
  <c r="AT624" i="1"/>
  <c r="AT608" i="1"/>
  <c r="AW608" i="1" s="1"/>
  <c r="AV561" i="1"/>
  <c r="AW467" i="1"/>
  <c r="AT443" i="1"/>
  <c r="AW443" i="1" s="1"/>
  <c r="AV323" i="1"/>
  <c r="AV268" i="1"/>
  <c r="AW240" i="1"/>
  <c r="Z14" i="1"/>
  <c r="Y14" i="1" s="1"/>
  <c r="Q491" i="1"/>
  <c r="S491" i="1"/>
  <c r="Z483" i="1"/>
  <c r="Y483" i="1" s="1"/>
  <c r="Q653" i="1"/>
  <c r="S653" i="1"/>
  <c r="Q68" i="1"/>
  <c r="S68" i="1"/>
  <c r="AA68" i="1" s="1"/>
  <c r="AC686" i="1"/>
  <c r="Q447" i="1"/>
  <c r="S447" i="1"/>
  <c r="S222" i="1"/>
  <c r="AA222" i="1" s="1"/>
  <c r="Z222" i="1" s="1"/>
  <c r="Y222" i="1" s="1"/>
  <c r="Q222" i="1"/>
  <c r="Q173" i="1"/>
  <c r="S173" i="1"/>
  <c r="Q118" i="1"/>
  <c r="AA118" i="1" s="1"/>
  <c r="Z118" i="1" s="1"/>
  <c r="Y118" i="1" s="1"/>
  <c r="S118" i="1"/>
  <c r="Q55" i="1"/>
  <c r="S55" i="1"/>
  <c r="AV657" i="1"/>
  <c r="AW657" i="1"/>
  <c r="S238" i="1"/>
  <c r="Q238" i="1"/>
  <c r="Q82" i="1"/>
  <c r="AA82" i="1" s="1"/>
  <c r="Z82" i="1" s="1"/>
  <c r="Y82" i="1" s="1"/>
  <c r="S82" i="1"/>
  <c r="Y379" i="1"/>
  <c r="AA700" i="1"/>
  <c r="AC650" i="1"/>
  <c r="AC215" i="1"/>
  <c r="S747" i="1"/>
  <c r="AA747" i="1" s="1"/>
  <c r="Z747" i="1" s="1"/>
  <c r="Y747" i="1" s="1"/>
  <c r="S729" i="1"/>
  <c r="AA729" i="1" s="1"/>
  <c r="Z729" i="1" s="1"/>
  <c r="Y729" i="1" s="1"/>
  <c r="S451" i="1"/>
  <c r="AA451" i="1" s="1"/>
  <c r="Z451" i="1" s="1"/>
  <c r="Y451" i="1" s="1"/>
  <c r="Q340" i="1"/>
  <c r="AA340" i="1" s="1"/>
  <c r="Z340" i="1" s="1"/>
  <c r="Y340" i="1" s="1"/>
  <c r="Q322" i="1"/>
  <c r="S315" i="1"/>
  <c r="AA315" i="1" s="1"/>
  <c r="S284" i="1"/>
  <c r="AA284" i="1" s="1"/>
  <c r="S138" i="1"/>
  <c r="AA138" i="1" s="1"/>
  <c r="Z138" i="1" s="1"/>
  <c r="Y138" i="1" s="1"/>
  <c r="Q110" i="1"/>
  <c r="AA110" i="1" s="1"/>
  <c r="Z110" i="1" s="1"/>
  <c r="S110" i="1"/>
  <c r="AT607" i="1"/>
  <c r="AW601" i="1"/>
  <c r="AV549" i="1"/>
  <c r="AV475" i="1"/>
  <c r="AW475" i="1"/>
  <c r="AV302" i="1"/>
  <c r="AV241" i="1"/>
  <c r="AW241" i="1"/>
  <c r="AV236" i="1"/>
  <c r="AW236" i="1"/>
  <c r="S356" i="1"/>
  <c r="Q356" i="1"/>
  <c r="AW448" i="1"/>
  <c r="AV448" i="1"/>
  <c r="AV262" i="1"/>
  <c r="AW262" i="1"/>
  <c r="AC755" i="1"/>
  <c r="AD616" i="1"/>
  <c r="AD171" i="1"/>
  <c r="S709" i="1"/>
  <c r="AA709" i="1" s="1"/>
  <c r="Z709" i="1" s="1"/>
  <c r="Y709" i="1" s="1"/>
  <c r="S557" i="1"/>
  <c r="AA557" i="1" s="1"/>
  <c r="Q438" i="1"/>
  <c r="AA438" i="1" s="1"/>
  <c r="Z438" i="1" s="1"/>
  <c r="Y438" i="1" s="1"/>
  <c r="S359" i="1"/>
  <c r="AA359" i="1" s="1"/>
  <c r="Z359" i="1" s="1"/>
  <c r="Y359" i="1" s="1"/>
  <c r="Q326" i="1"/>
  <c r="S326" i="1"/>
  <c r="S303" i="1"/>
  <c r="AA303" i="1" s="1"/>
  <c r="Z303" i="1" s="1"/>
  <c r="Y303" i="1" s="1"/>
  <c r="Q296" i="1"/>
  <c r="S296" i="1"/>
  <c r="AA296" i="1" s="1"/>
  <c r="Q290" i="1"/>
  <c r="AA290" i="1" s="1"/>
  <c r="Z290" i="1" s="1"/>
  <c r="Y290" i="1" s="1"/>
  <c r="Q250" i="1"/>
  <c r="AA250" i="1" s="1"/>
  <c r="Z250" i="1" s="1"/>
  <c r="Y250" i="1" s="1"/>
  <c r="Q130" i="1"/>
  <c r="S130" i="1"/>
  <c r="Q116" i="1"/>
  <c r="AA116" i="1" s="1"/>
  <c r="S116" i="1"/>
  <c r="Q39" i="1"/>
  <c r="S39" i="1"/>
  <c r="Q33" i="1"/>
  <c r="S33" i="1"/>
  <c r="AW399" i="1"/>
  <c r="AV9" i="1"/>
  <c r="AW9" i="1"/>
  <c r="AC580" i="1"/>
  <c r="AD147" i="1"/>
  <c r="S378" i="1"/>
  <c r="Q378" i="1"/>
  <c r="Q332" i="1"/>
  <c r="S332" i="1"/>
  <c r="S178" i="1"/>
  <c r="Q178" i="1"/>
  <c r="AW481" i="1"/>
  <c r="AV481" i="1"/>
  <c r="AW447" i="1"/>
  <c r="AV447" i="1"/>
  <c r="AT117" i="1"/>
  <c r="AT77" i="1"/>
  <c r="AW77" i="1" s="1"/>
  <c r="AV32" i="1"/>
  <c r="AW32" i="1"/>
  <c r="AA621" i="1"/>
  <c r="AA398" i="1"/>
  <c r="Z398" i="1" s="1"/>
  <c r="Y398" i="1" s="1"/>
  <c r="AD742" i="1"/>
  <c r="AD485" i="1"/>
  <c r="AD95" i="1"/>
  <c r="S249" i="1"/>
  <c r="Q249" i="1"/>
  <c r="AA191" i="1"/>
  <c r="Z191" i="1" s="1"/>
  <c r="Y191" i="1" s="1"/>
  <c r="AT743" i="1"/>
  <c r="AW692" i="1"/>
  <c r="AW676" i="1"/>
  <c r="AV471" i="1"/>
  <c r="AW471" i="1"/>
  <c r="AW403" i="1"/>
  <c r="AV278" i="1"/>
  <c r="AW278" i="1"/>
  <c r="AT204" i="1"/>
  <c r="AW204" i="1" s="1"/>
  <c r="AV20" i="1"/>
  <c r="AW20" i="1"/>
  <c r="S280" i="1"/>
  <c r="Q280" i="1"/>
  <c r="AA201" i="1"/>
  <c r="Z201" i="1" s="1"/>
  <c r="Y201" i="1" s="1"/>
  <c r="AC736" i="1"/>
  <c r="AD427" i="1"/>
  <c r="AD59" i="1"/>
  <c r="S593" i="1"/>
  <c r="AA593" i="1" s="1"/>
  <c r="Z593" i="1" s="1"/>
  <c r="Y593" i="1" s="1"/>
  <c r="Q454" i="1"/>
  <c r="AA454" i="1" s="1"/>
  <c r="Z454" i="1" s="1"/>
  <c r="Y454" i="1" s="1"/>
  <c r="S426" i="1"/>
  <c r="Q426" i="1"/>
  <c r="Q344" i="1"/>
  <c r="S344" i="1"/>
  <c r="S324" i="1"/>
  <c r="AA324" i="1" s="1"/>
  <c r="Z324" i="1" s="1"/>
  <c r="Y324" i="1" s="1"/>
  <c r="S312" i="1"/>
  <c r="AA312" i="1" s="1"/>
  <c r="S260" i="1"/>
  <c r="AA260" i="1" s="1"/>
  <c r="Z260" i="1" s="1"/>
  <c r="Y260" i="1" s="1"/>
  <c r="S149" i="1"/>
  <c r="AA149" i="1" s="1"/>
  <c r="Z149" i="1" s="1"/>
  <c r="Y149" i="1" s="1"/>
  <c r="AT556" i="1"/>
  <c r="AT351" i="1"/>
  <c r="AW351" i="1" s="1"/>
  <c r="AT333" i="1"/>
  <c r="AT238" i="1"/>
  <c r="Q435" i="1"/>
  <c r="S435" i="1"/>
  <c r="AV34" i="1"/>
  <c r="AW34" i="1"/>
  <c r="AA394" i="1"/>
  <c r="Z394" i="1" s="1"/>
  <c r="Y394" i="1" s="1"/>
  <c r="Y331" i="1"/>
  <c r="AC730" i="1"/>
  <c r="AC366" i="1"/>
  <c r="Q430" i="1"/>
  <c r="AA430" i="1" s="1"/>
  <c r="Z430" i="1" s="1"/>
  <c r="Y430" i="1" s="1"/>
  <c r="Q394" i="1"/>
  <c r="Q336" i="1"/>
  <c r="AA336" i="1" s="1"/>
  <c r="Q293" i="1"/>
  <c r="S293" i="1"/>
  <c r="Q175" i="1"/>
  <c r="S175" i="1"/>
  <c r="S119" i="1"/>
  <c r="AA119" i="1" s="1"/>
  <c r="Z119" i="1" s="1"/>
  <c r="Y119" i="1" s="1"/>
  <c r="Q98" i="1"/>
  <c r="S98" i="1"/>
  <c r="AV597" i="1"/>
  <c r="AT590" i="1"/>
  <c r="AW590" i="1" s="1"/>
  <c r="AV496" i="1"/>
  <c r="AV473" i="1"/>
  <c r="AW473" i="1"/>
  <c r="AV433" i="1"/>
  <c r="AW433" i="1"/>
  <c r="AT428" i="1"/>
  <c r="AW397" i="1"/>
  <c r="AV397" i="1"/>
  <c r="AV274" i="1"/>
  <c r="AW274" i="1"/>
  <c r="AW260" i="1"/>
  <c r="AV260" i="1"/>
  <c r="AV38" i="1"/>
  <c r="AW38" i="1"/>
  <c r="S431" i="1"/>
  <c r="AA431" i="1" s="1"/>
  <c r="Z431" i="1" s="1"/>
  <c r="Y431" i="1" s="1"/>
  <c r="Q414" i="1"/>
  <c r="AA414" i="1" s="1"/>
  <c r="Z414" i="1" s="1"/>
  <c r="S367" i="1"/>
  <c r="AA367" i="1" s="1"/>
  <c r="Z367" i="1" s="1"/>
  <c r="Y367" i="1" s="1"/>
  <c r="S323" i="1"/>
  <c r="AA323" i="1" s="1"/>
  <c r="Z323" i="1" s="1"/>
  <c r="Y323" i="1" s="1"/>
  <c r="S311" i="1"/>
  <c r="AA311" i="1" s="1"/>
  <c r="Z311" i="1" s="1"/>
  <c r="Y311" i="1" s="1"/>
  <c r="S283" i="1"/>
  <c r="AA283" i="1" s="1"/>
  <c r="Z283" i="1" s="1"/>
  <c r="Y283" i="1" s="1"/>
  <c r="Q246" i="1"/>
  <c r="AA246" i="1" s="1"/>
  <c r="Q193" i="1"/>
  <c r="AA193" i="1" s="1"/>
  <c r="Z193" i="1" s="1"/>
  <c r="Y193" i="1" s="1"/>
  <c r="S153" i="1"/>
  <c r="AA153" i="1" s="1"/>
  <c r="Z153" i="1" s="1"/>
  <c r="Y153" i="1" s="1"/>
  <c r="S134" i="1"/>
  <c r="AA134" i="1" s="1"/>
  <c r="Z134" i="1" s="1"/>
  <c r="Y134" i="1" s="1"/>
  <c r="S105" i="1"/>
  <c r="AA105" i="1" s="1"/>
  <c r="Z105" i="1" s="1"/>
  <c r="Y105" i="1" s="1"/>
  <c r="S86" i="1"/>
  <c r="AA86" i="1" s="1"/>
  <c r="Z86" i="1" s="1"/>
  <c r="Y86" i="1" s="1"/>
  <c r="S54" i="1"/>
  <c r="AA54" i="1" s="1"/>
  <c r="AV730" i="1"/>
  <c r="AV722" i="1"/>
  <c r="AV714" i="1"/>
  <c r="AV698" i="1"/>
  <c r="AV690" i="1"/>
  <c r="AV682" i="1"/>
  <c r="AV660" i="1"/>
  <c r="AT650" i="1"/>
  <c r="AV610" i="1"/>
  <c r="AW602" i="1"/>
  <c r="AV600" i="1"/>
  <c r="AV583" i="1"/>
  <c r="AV575" i="1"/>
  <c r="AT567" i="1"/>
  <c r="AW567" i="1" s="1"/>
  <c r="AV556" i="1"/>
  <c r="AT554" i="1"/>
  <c r="AW554" i="1" s="1"/>
  <c r="AT542" i="1"/>
  <c r="AW542" i="1" s="1"/>
  <c r="AV529" i="1"/>
  <c r="AV487" i="1"/>
  <c r="AW469" i="1"/>
  <c r="AV465" i="1"/>
  <c r="AT449" i="1"/>
  <c r="AV443" i="1"/>
  <c r="AV437" i="1"/>
  <c r="AT412" i="1"/>
  <c r="AW412" i="1" s="1"/>
  <c r="AT397" i="1"/>
  <c r="AV367" i="1"/>
  <c r="AT362" i="1"/>
  <c r="AT349" i="1"/>
  <c r="AW349" i="1" s="1"/>
  <c r="AV346" i="1"/>
  <c r="AT344" i="1"/>
  <c r="AW344" i="1" s="1"/>
  <c r="AW245" i="1"/>
  <c r="AW232" i="1"/>
  <c r="AW222" i="1"/>
  <c r="AT192" i="1"/>
  <c r="AV178" i="1"/>
  <c r="AV170" i="1"/>
  <c r="AV141" i="1"/>
  <c r="AV133" i="1"/>
  <c r="AT21" i="1"/>
  <c r="AT738" i="1"/>
  <c r="AT730" i="1"/>
  <c r="AT690" i="1"/>
  <c r="AW690" i="1" s="1"/>
  <c r="AV687" i="1"/>
  <c r="AW667" i="1"/>
  <c r="AT660" i="1"/>
  <c r="AV644" i="1"/>
  <c r="AV636" i="1"/>
  <c r="AV631" i="1"/>
  <c r="AT626" i="1"/>
  <c r="AV623" i="1"/>
  <c r="AV615" i="1"/>
  <c r="AV590" i="1"/>
  <c r="AW588" i="1"/>
  <c r="AV582" i="1"/>
  <c r="AV559" i="1"/>
  <c r="AV520" i="1"/>
  <c r="AT518" i="1"/>
  <c r="AV451" i="1"/>
  <c r="AV409" i="1"/>
  <c r="AV406" i="1"/>
  <c r="AT401" i="1"/>
  <c r="AT392" i="1"/>
  <c r="AW392" i="1" s="1"/>
  <c r="AT389" i="1"/>
  <c r="AW389" i="1" s="1"/>
  <c r="AV372" i="1"/>
  <c r="AV336" i="1"/>
  <c r="AV333" i="1"/>
  <c r="AV331" i="1"/>
  <c r="AV326" i="1"/>
  <c r="AV320" i="1"/>
  <c r="AV307" i="1"/>
  <c r="AT287" i="1"/>
  <c r="AW287" i="1" s="1"/>
  <c r="AV181" i="1"/>
  <c r="AT152" i="1"/>
  <c r="AT120" i="1"/>
  <c r="AT112" i="1"/>
  <c r="AT104" i="1"/>
  <c r="AT96" i="1"/>
  <c r="AT88" i="1"/>
  <c r="AW88" i="1" s="1"/>
  <c r="AT80" i="1"/>
  <c r="AT64" i="1"/>
  <c r="AV61" i="1"/>
  <c r="AT51" i="1"/>
  <c r="AV45" i="1"/>
  <c r="AT43" i="1"/>
  <c r="AT40" i="1"/>
  <c r="S137" i="1"/>
  <c r="AA137" i="1" s="1"/>
  <c r="Z137" i="1" s="1"/>
  <c r="Y137" i="1" s="1"/>
  <c r="S62" i="1"/>
  <c r="AA62" i="1" s="1"/>
  <c r="Z62" i="1" s="1"/>
  <c r="Y62" i="1" s="1"/>
  <c r="S52" i="1"/>
  <c r="AA52" i="1" s="1"/>
  <c r="AV742" i="1"/>
  <c r="AV734" i="1"/>
  <c r="AV726" i="1"/>
  <c r="AV710" i="1"/>
  <c r="AV678" i="1"/>
  <c r="AV669" i="1"/>
  <c r="AT664" i="1"/>
  <c r="AW661" i="1"/>
  <c r="AT654" i="1"/>
  <c r="AV589" i="1"/>
  <c r="AT584" i="1"/>
  <c r="AV560" i="1"/>
  <c r="AT546" i="1"/>
  <c r="AW546" i="1" s="1"/>
  <c r="AT543" i="1"/>
  <c r="AW543" i="1" s="1"/>
  <c r="AT538" i="1"/>
  <c r="AT510" i="1"/>
  <c r="AT473" i="1"/>
  <c r="AT450" i="1"/>
  <c r="AV436" i="1"/>
  <c r="AW429" i="1"/>
  <c r="AV410" i="1"/>
  <c r="AT396" i="1"/>
  <c r="AW363" i="1"/>
  <c r="AV348" i="1"/>
  <c r="AT330" i="1"/>
  <c r="AV294" i="1"/>
  <c r="AT259" i="1"/>
  <c r="AT242" i="1"/>
  <c r="AW237" i="1"/>
  <c r="AV231" i="1"/>
  <c r="AT224" i="1"/>
  <c r="AW224" i="1" s="1"/>
  <c r="AV219" i="1"/>
  <c r="AT198" i="1"/>
  <c r="AT172" i="1"/>
  <c r="AT167" i="1"/>
  <c r="AT159" i="1"/>
  <c r="AT135" i="1"/>
  <c r="AW135" i="1" s="1"/>
  <c r="AV84" i="1"/>
  <c r="AW36" i="1"/>
  <c r="AW24" i="1"/>
  <c r="AW12" i="1"/>
  <c r="S66" i="1"/>
  <c r="AA66" i="1" s="1"/>
  <c r="Z66" i="1" s="1"/>
  <c r="Y66" i="1" s="1"/>
  <c r="AV739" i="1"/>
  <c r="AV731" i="1"/>
  <c r="AV723" i="1"/>
  <c r="AV715" i="1"/>
  <c r="AT702" i="1"/>
  <c r="AV683" i="1"/>
  <c r="AT678" i="1"/>
  <c r="AT666" i="1"/>
  <c r="AV640" i="1"/>
  <c r="AV601" i="1"/>
  <c r="AV543" i="1"/>
  <c r="AV537" i="1"/>
  <c r="AV509" i="1"/>
  <c r="AT507" i="1"/>
  <c r="AW507" i="1" s="1"/>
  <c r="AT459" i="1"/>
  <c r="AW449" i="1"/>
  <c r="AT436" i="1"/>
  <c r="AT427" i="1"/>
  <c r="AV417" i="1"/>
  <c r="AT393" i="1"/>
  <c r="AW393" i="1" s="1"/>
  <c r="AV390" i="1"/>
  <c r="AV380" i="1"/>
  <c r="AT373" i="1"/>
  <c r="AW373" i="1" s="1"/>
  <c r="AV353" i="1"/>
  <c r="AV345" i="1"/>
  <c r="AT322" i="1"/>
  <c r="AV270" i="1"/>
  <c r="AV258" i="1"/>
  <c r="AT244" i="1"/>
  <c r="AW244" i="1" s="1"/>
  <c r="AT182" i="1"/>
  <c r="AV142" i="1"/>
  <c r="AW127" i="1"/>
  <c r="AT5" i="1"/>
  <c r="AT570" i="1"/>
  <c r="AT540" i="1"/>
  <c r="AW540" i="1" s="1"/>
  <c r="AT365" i="1"/>
  <c r="AW365" i="1" s="1"/>
  <c r="AT228" i="1"/>
  <c r="AT150" i="1"/>
  <c r="AT142" i="1"/>
  <c r="AV46" i="1"/>
  <c r="Z711" i="1"/>
  <c r="Y711" i="1" s="1"/>
  <c r="Z315" i="1"/>
  <c r="Y315" i="1" s="1"/>
  <c r="AC697" i="1"/>
  <c r="AD697" i="1"/>
  <c r="AC649" i="1"/>
  <c r="AD649" i="1"/>
  <c r="AC609" i="1"/>
  <c r="AD609" i="1"/>
  <c r="AC553" i="1"/>
  <c r="AD553" i="1"/>
  <c r="AC417" i="1"/>
  <c r="AD417" i="1"/>
  <c r="AC353" i="1"/>
  <c r="AD353" i="1"/>
  <c r="AD281" i="1"/>
  <c r="AC281" i="1"/>
  <c r="AC137" i="1"/>
  <c r="AD137" i="1"/>
  <c r="AC626" i="1"/>
  <c r="AD626" i="1"/>
  <c r="AC618" i="1"/>
  <c r="AD618" i="1"/>
  <c r="AC610" i="1"/>
  <c r="AD610" i="1"/>
  <c r="AC594" i="1"/>
  <c r="AD594" i="1"/>
  <c r="AC586" i="1"/>
  <c r="AD586" i="1"/>
  <c r="AC578" i="1"/>
  <c r="AD578" i="1"/>
  <c r="AC562" i="1"/>
  <c r="AD562" i="1"/>
  <c r="AC554" i="1"/>
  <c r="AD554" i="1"/>
  <c r="AC546" i="1"/>
  <c r="AD546" i="1"/>
  <c r="AC538" i="1"/>
  <c r="AD538" i="1"/>
  <c r="AC522" i="1"/>
  <c r="AD522" i="1"/>
  <c r="AC514" i="1"/>
  <c r="AD514" i="1"/>
  <c r="AC506" i="1"/>
  <c r="AD506" i="1"/>
  <c r="AC490" i="1"/>
  <c r="AD490" i="1"/>
  <c r="AC482" i="1"/>
  <c r="AD482" i="1"/>
  <c r="AC474" i="1"/>
  <c r="AD474" i="1"/>
  <c r="AC458" i="1"/>
  <c r="AD458" i="1"/>
  <c r="AC450" i="1"/>
  <c r="AD450" i="1"/>
  <c r="AC442" i="1"/>
  <c r="AD442" i="1"/>
  <c r="AC426" i="1"/>
  <c r="AD426" i="1"/>
  <c r="AC418" i="1"/>
  <c r="AD418" i="1"/>
  <c r="AD410" i="1"/>
  <c r="AC410" i="1"/>
  <c r="AD402" i="1"/>
  <c r="AC402" i="1"/>
  <c r="AC394" i="1"/>
  <c r="AD394" i="1"/>
  <c r="AC386" i="1"/>
  <c r="AD386" i="1"/>
  <c r="AD378" i="1"/>
  <c r="AC378" i="1"/>
  <c r="AC370" i="1"/>
  <c r="AD370" i="1"/>
  <c r="AD362" i="1"/>
  <c r="AC362" i="1"/>
  <c r="AC354" i="1"/>
  <c r="AD354" i="1"/>
  <c r="AD346" i="1"/>
  <c r="AC346" i="1"/>
  <c r="AC338" i="1"/>
  <c r="AD338" i="1"/>
  <c r="AD330" i="1"/>
  <c r="AC330" i="1"/>
  <c r="AC322" i="1"/>
  <c r="AD322" i="1"/>
  <c r="AD314" i="1"/>
  <c r="AC314" i="1"/>
  <c r="AD306" i="1"/>
  <c r="AC306" i="1"/>
  <c r="AD298" i="1"/>
  <c r="AC298" i="1"/>
  <c r="AD290" i="1"/>
  <c r="AC290" i="1"/>
  <c r="AD282" i="1"/>
  <c r="AC282" i="1"/>
  <c r="AC266" i="1"/>
  <c r="AD266" i="1"/>
  <c r="AC258" i="1"/>
  <c r="AD258" i="1"/>
  <c r="AC250" i="1"/>
  <c r="AD250" i="1"/>
  <c r="AC242" i="1"/>
  <c r="AD242" i="1"/>
  <c r="AC234" i="1"/>
  <c r="AD234" i="1"/>
  <c r="AC226" i="1"/>
  <c r="AD226" i="1"/>
  <c r="AC218" i="1"/>
  <c r="AD218" i="1"/>
  <c r="AC210" i="1"/>
  <c r="AD210" i="1"/>
  <c r="AC202" i="1"/>
  <c r="AD202" i="1"/>
  <c r="AC194" i="1"/>
  <c r="AD194" i="1"/>
  <c r="AC186" i="1"/>
  <c r="AD186" i="1"/>
  <c r="AC178" i="1"/>
  <c r="AD178" i="1"/>
  <c r="AC170" i="1"/>
  <c r="AD170" i="1"/>
  <c r="AC162" i="1"/>
  <c r="AD162" i="1"/>
  <c r="AC154" i="1"/>
  <c r="AD154" i="1"/>
  <c r="AC146" i="1"/>
  <c r="AD146" i="1"/>
  <c r="AC138" i="1"/>
  <c r="AD138" i="1"/>
  <c r="AC130" i="1"/>
  <c r="AD130" i="1"/>
  <c r="AC114" i="1"/>
  <c r="AD114" i="1"/>
  <c r="AC106" i="1"/>
  <c r="AD106" i="1"/>
  <c r="AC98" i="1"/>
  <c r="AD98" i="1"/>
  <c r="AC90" i="1"/>
  <c r="AD90" i="1"/>
  <c r="AC82" i="1"/>
  <c r="AD82" i="1"/>
  <c r="AC74" i="1"/>
  <c r="AD74" i="1"/>
  <c r="AC66" i="1"/>
  <c r="AD66" i="1"/>
  <c r="AC58" i="1"/>
  <c r="AD58" i="1"/>
  <c r="AC50" i="1"/>
  <c r="AD50" i="1"/>
  <c r="AC42" i="1"/>
  <c r="AD42" i="1"/>
  <c r="AC26" i="1"/>
  <c r="AD26" i="1"/>
  <c r="AC756" i="1"/>
  <c r="AC750" i="1"/>
  <c r="AC743" i="1"/>
  <c r="AC737" i="1"/>
  <c r="AC722" i="1"/>
  <c r="AC690" i="1"/>
  <c r="AC654" i="1"/>
  <c r="AC621" i="1"/>
  <c r="AD584" i="1"/>
  <c r="AC543" i="1"/>
  <c r="AC492" i="1"/>
  <c r="AC434" i="1"/>
  <c r="AD374" i="1"/>
  <c r="AD303" i="1"/>
  <c r="AD122" i="1"/>
  <c r="AC721" i="1"/>
  <c r="AD721" i="1"/>
  <c r="AC673" i="1"/>
  <c r="AD673" i="1"/>
  <c r="AC617" i="1"/>
  <c r="AD617" i="1"/>
  <c r="AD473" i="1"/>
  <c r="AC473" i="1"/>
  <c r="AD441" i="1"/>
  <c r="AC441" i="1"/>
  <c r="AC369" i="1"/>
  <c r="AD369" i="1"/>
  <c r="AC313" i="1"/>
  <c r="AD313" i="1"/>
  <c r="AC265" i="1"/>
  <c r="AD265" i="1"/>
  <c r="AD233" i="1"/>
  <c r="AC233" i="1"/>
  <c r="AC177" i="1"/>
  <c r="AD177" i="1"/>
  <c r="AD129" i="1"/>
  <c r="AC129" i="1"/>
  <c r="Y348" i="1"/>
  <c r="Y110" i="1"/>
  <c r="AC720" i="1"/>
  <c r="AD720" i="1"/>
  <c r="AC712" i="1"/>
  <c r="AD712" i="1"/>
  <c r="AC704" i="1"/>
  <c r="AD704" i="1"/>
  <c r="AC696" i="1"/>
  <c r="AD696" i="1"/>
  <c r="AC688" i="1"/>
  <c r="AD688" i="1"/>
  <c r="AC680" i="1"/>
  <c r="AD680" i="1"/>
  <c r="AC664" i="1"/>
  <c r="AD664" i="1"/>
  <c r="AC656" i="1"/>
  <c r="AD656" i="1"/>
  <c r="AC648" i="1"/>
  <c r="AD648" i="1"/>
  <c r="AC640" i="1"/>
  <c r="AD640" i="1"/>
  <c r="AC632" i="1"/>
  <c r="AD632" i="1"/>
  <c r="AC624" i="1"/>
  <c r="AD624" i="1"/>
  <c r="AC608" i="1"/>
  <c r="AD608" i="1"/>
  <c r="AC600" i="1"/>
  <c r="AD600" i="1"/>
  <c r="AC592" i="1"/>
  <c r="AD592" i="1"/>
  <c r="AC576" i="1"/>
  <c r="AD576" i="1"/>
  <c r="AC568" i="1"/>
  <c r="AD568" i="1"/>
  <c r="AC560" i="1"/>
  <c r="AD560" i="1"/>
  <c r="AD552" i="1"/>
  <c r="AC552" i="1"/>
  <c r="AD544" i="1"/>
  <c r="AC544" i="1"/>
  <c r="AD536" i="1"/>
  <c r="AC536" i="1"/>
  <c r="AD528" i="1"/>
  <c r="AC528" i="1"/>
  <c r="AD520" i="1"/>
  <c r="AC520" i="1"/>
  <c r="AD512" i="1"/>
  <c r="AC512" i="1"/>
  <c r="AD504" i="1"/>
  <c r="AC504" i="1"/>
  <c r="AD496" i="1"/>
  <c r="AC496" i="1"/>
  <c r="AD488" i="1"/>
  <c r="AC488" i="1"/>
  <c r="AD464" i="1"/>
  <c r="AC464" i="1"/>
  <c r="AD456" i="1"/>
  <c r="AC456" i="1"/>
  <c r="AD448" i="1"/>
  <c r="AC448" i="1"/>
  <c r="AD432" i="1"/>
  <c r="AC432" i="1"/>
  <c r="AD424" i="1"/>
  <c r="AC424" i="1"/>
  <c r="AD416" i="1"/>
  <c r="AC416" i="1"/>
  <c r="AC408" i="1"/>
  <c r="AD408" i="1"/>
  <c r="AC400" i="1"/>
  <c r="AD400" i="1"/>
  <c r="AD392" i="1"/>
  <c r="AC392" i="1"/>
  <c r="AD384" i="1"/>
  <c r="AC384" i="1"/>
  <c r="AD376" i="1"/>
  <c r="AC376" i="1"/>
  <c r="AD368" i="1"/>
  <c r="AC368" i="1"/>
  <c r="AD360" i="1"/>
  <c r="AC360" i="1"/>
  <c r="AD352" i="1"/>
  <c r="AC352" i="1"/>
  <c r="AD344" i="1"/>
  <c r="AC344" i="1"/>
  <c r="AD336" i="1"/>
  <c r="AC336" i="1"/>
  <c r="AD328" i="1"/>
  <c r="AC328" i="1"/>
  <c r="AD320" i="1"/>
  <c r="AC320" i="1"/>
  <c r="AD312" i="1"/>
  <c r="AC312" i="1"/>
  <c r="AD304" i="1"/>
  <c r="AC304" i="1"/>
  <c r="AD296" i="1"/>
  <c r="AC296" i="1"/>
  <c r="AD288" i="1"/>
  <c r="AC288" i="1"/>
  <c r="AD280" i="1"/>
  <c r="AC280" i="1"/>
  <c r="AC264" i="1"/>
  <c r="AD264" i="1"/>
  <c r="AC256" i="1"/>
  <c r="AD256" i="1"/>
  <c r="AC248" i="1"/>
  <c r="AD248" i="1"/>
  <c r="AC240" i="1"/>
  <c r="AD240" i="1"/>
  <c r="AC232" i="1"/>
  <c r="AD232" i="1"/>
  <c r="AC224" i="1"/>
  <c r="AD224" i="1"/>
  <c r="AC216" i="1"/>
  <c r="AD216" i="1"/>
  <c r="AC208" i="1"/>
  <c r="AD208" i="1"/>
  <c r="AC200" i="1"/>
  <c r="AD200" i="1"/>
  <c r="AC192" i="1"/>
  <c r="AD192" i="1"/>
  <c r="AC184" i="1"/>
  <c r="AD184" i="1"/>
  <c r="AC176" i="1"/>
  <c r="AD176" i="1"/>
  <c r="AC168" i="1"/>
  <c r="AD168" i="1"/>
  <c r="AC160" i="1"/>
  <c r="AD160" i="1"/>
  <c r="AC152" i="1"/>
  <c r="AD152" i="1"/>
  <c r="AC144" i="1"/>
  <c r="AD144" i="1"/>
  <c r="AC136" i="1"/>
  <c r="AD136" i="1"/>
  <c r="AC128" i="1"/>
  <c r="AD128" i="1"/>
  <c r="AC120" i="1"/>
  <c r="AD120" i="1"/>
  <c r="AC112" i="1"/>
  <c r="AD112" i="1"/>
  <c r="AC104" i="1"/>
  <c r="AD104" i="1"/>
  <c r="AC96" i="1"/>
  <c r="AD96" i="1"/>
  <c r="AC88" i="1"/>
  <c r="AD88" i="1"/>
  <c r="AC80" i="1"/>
  <c r="AD80" i="1"/>
  <c r="AC72" i="1"/>
  <c r="AD72" i="1"/>
  <c r="AC64" i="1"/>
  <c r="AD64" i="1"/>
  <c r="AC56" i="1"/>
  <c r="AD56" i="1"/>
  <c r="AC48" i="1"/>
  <c r="AD48" i="1"/>
  <c r="AC40" i="1"/>
  <c r="AD40" i="1"/>
  <c r="AC24" i="1"/>
  <c r="AD24" i="1"/>
  <c r="AC16" i="1"/>
  <c r="AD16" i="1"/>
  <c r="AC9" i="1"/>
  <c r="AD9" i="1"/>
  <c r="AD754" i="1"/>
  <c r="AC748" i="1"/>
  <c r="AC735" i="1"/>
  <c r="AC729" i="1"/>
  <c r="AC714" i="1"/>
  <c r="AC682" i="1"/>
  <c r="AC646" i="1"/>
  <c r="AC612" i="1"/>
  <c r="AC575" i="1"/>
  <c r="AD530" i="1"/>
  <c r="AC472" i="1"/>
  <c r="AD420" i="1"/>
  <c r="AC358" i="1"/>
  <c r="AC261" i="1"/>
  <c r="AC713" i="1"/>
  <c r="AD713" i="1"/>
  <c r="AC545" i="1"/>
  <c r="AD545" i="1"/>
  <c r="AC497" i="1"/>
  <c r="AD497" i="1"/>
  <c r="AD401" i="1"/>
  <c r="AC401" i="1"/>
  <c r="AC321" i="1"/>
  <c r="AD321" i="1"/>
  <c r="AD185" i="1"/>
  <c r="AC185" i="1"/>
  <c r="AC537" i="1"/>
  <c r="AC727" i="1"/>
  <c r="AD727" i="1"/>
  <c r="AC719" i="1"/>
  <c r="AD719" i="1"/>
  <c r="AC711" i="1"/>
  <c r="AD711" i="1"/>
  <c r="AC703" i="1"/>
  <c r="AD703" i="1"/>
  <c r="AC695" i="1"/>
  <c r="AD695" i="1"/>
  <c r="AC687" i="1"/>
  <c r="AD687" i="1"/>
  <c r="AC679" i="1"/>
  <c r="AD679" i="1"/>
  <c r="AC671" i="1"/>
  <c r="AD671" i="1"/>
  <c r="AC663" i="1"/>
  <c r="AD663" i="1"/>
  <c r="AC655" i="1"/>
  <c r="AD655" i="1"/>
  <c r="AC647" i="1"/>
  <c r="AD647" i="1"/>
  <c r="AC639" i="1"/>
  <c r="AD639" i="1"/>
  <c r="AC631" i="1"/>
  <c r="AD631" i="1"/>
  <c r="AD623" i="1"/>
  <c r="AC623" i="1"/>
  <c r="AD615" i="1"/>
  <c r="AC615" i="1"/>
  <c r="AD599" i="1"/>
  <c r="AC599" i="1"/>
  <c r="AD591" i="1"/>
  <c r="AC591" i="1"/>
  <c r="AD583" i="1"/>
  <c r="AC583" i="1"/>
  <c r="AD567" i="1"/>
  <c r="AC567" i="1"/>
  <c r="AD559" i="1"/>
  <c r="AC559" i="1"/>
  <c r="AD551" i="1"/>
  <c r="AC551" i="1"/>
  <c r="AD535" i="1"/>
  <c r="AC535" i="1"/>
  <c r="AD527" i="1"/>
  <c r="AC527" i="1"/>
  <c r="AD519" i="1"/>
  <c r="AC519" i="1"/>
  <c r="AD503" i="1"/>
  <c r="AC503" i="1"/>
  <c r="AD495" i="1"/>
  <c r="AC495" i="1"/>
  <c r="AD487" i="1"/>
  <c r="AC487" i="1"/>
  <c r="AC471" i="1"/>
  <c r="AD471" i="1"/>
  <c r="AC463" i="1"/>
  <c r="AD463" i="1"/>
  <c r="AC455" i="1"/>
  <c r="AD455" i="1"/>
  <c r="AC447" i="1"/>
  <c r="AD447" i="1"/>
  <c r="AC439" i="1"/>
  <c r="AD439" i="1"/>
  <c r="AC431" i="1"/>
  <c r="AD431" i="1"/>
  <c r="AC423" i="1"/>
  <c r="AD423" i="1"/>
  <c r="AC415" i="1"/>
  <c r="AD415" i="1"/>
  <c r="AC407" i="1"/>
  <c r="AD407" i="1"/>
  <c r="AC399" i="1"/>
  <c r="AD399" i="1"/>
  <c r="AC375" i="1"/>
  <c r="AD375" i="1"/>
  <c r="AC367" i="1"/>
  <c r="AD367" i="1"/>
  <c r="AC359" i="1"/>
  <c r="AD359" i="1"/>
  <c r="AC351" i="1"/>
  <c r="AD351" i="1"/>
  <c r="AC343" i="1"/>
  <c r="AD343" i="1"/>
  <c r="AC335" i="1"/>
  <c r="AD335" i="1"/>
  <c r="AC327" i="1"/>
  <c r="AD327" i="1"/>
  <c r="AC319" i="1"/>
  <c r="AD319" i="1"/>
  <c r="AD311" i="1"/>
  <c r="AC311" i="1"/>
  <c r="AD295" i="1"/>
  <c r="AC295" i="1"/>
  <c r="AC287" i="1"/>
  <c r="AD287" i="1"/>
  <c r="AD279" i="1"/>
  <c r="AC279" i="1"/>
  <c r="AD263" i="1"/>
  <c r="AC263" i="1"/>
  <c r="AC255" i="1"/>
  <c r="AD255" i="1"/>
  <c r="AD247" i="1"/>
  <c r="AC247" i="1"/>
  <c r="AD231" i="1"/>
  <c r="AC231" i="1"/>
  <c r="AC223" i="1"/>
  <c r="AD223" i="1"/>
  <c r="AC747" i="1"/>
  <c r="AC741" i="1"/>
  <c r="AD734" i="1"/>
  <c r="AC728" i="1"/>
  <c r="AC710" i="1"/>
  <c r="AC678" i="1"/>
  <c r="AC642" i="1"/>
  <c r="AC607" i="1"/>
  <c r="AD570" i="1"/>
  <c r="AC524" i="1"/>
  <c r="AC466" i="1"/>
  <c r="AC413" i="1"/>
  <c r="AD349" i="1"/>
  <c r="AD239" i="1"/>
  <c r="AD18" i="1"/>
  <c r="AC681" i="1"/>
  <c r="AD681" i="1"/>
  <c r="AC641" i="1"/>
  <c r="AD641" i="1"/>
  <c r="AC529" i="1"/>
  <c r="AD529" i="1"/>
  <c r="AC489" i="1"/>
  <c r="AD489" i="1"/>
  <c r="AD433" i="1"/>
  <c r="AC433" i="1"/>
  <c r="AD377" i="1"/>
  <c r="AC377" i="1"/>
  <c r="AD329" i="1"/>
  <c r="AC329" i="1"/>
  <c r="AC297" i="1"/>
  <c r="AD297" i="1"/>
  <c r="AC257" i="1"/>
  <c r="AD257" i="1"/>
  <c r="AD217" i="1"/>
  <c r="AC217" i="1"/>
  <c r="AC169" i="1"/>
  <c r="AD169" i="1"/>
  <c r="Y414" i="1"/>
  <c r="AC622" i="1"/>
  <c r="AD622" i="1"/>
  <c r="AC614" i="1"/>
  <c r="AD614" i="1"/>
  <c r="AC606" i="1"/>
  <c r="AD606" i="1"/>
  <c r="AC590" i="1"/>
  <c r="AD590" i="1"/>
  <c r="AC582" i="1"/>
  <c r="AD582" i="1"/>
  <c r="AC574" i="1"/>
  <c r="AD574" i="1"/>
  <c r="AC558" i="1"/>
  <c r="AD558" i="1"/>
  <c r="AC550" i="1"/>
  <c r="AD550" i="1"/>
  <c r="AC542" i="1"/>
  <c r="AD542" i="1"/>
  <c r="AC534" i="1"/>
  <c r="AD534" i="1"/>
  <c r="AC526" i="1"/>
  <c r="AD526" i="1"/>
  <c r="AC518" i="1"/>
  <c r="AD518" i="1"/>
  <c r="AC510" i="1"/>
  <c r="AD510" i="1"/>
  <c r="AC502" i="1"/>
  <c r="AD502" i="1"/>
  <c r="AC494" i="1"/>
  <c r="AD494" i="1"/>
  <c r="AC486" i="1"/>
  <c r="AD486" i="1"/>
  <c r="AC470" i="1"/>
  <c r="AD470" i="1"/>
  <c r="AC462" i="1"/>
  <c r="AD462" i="1"/>
  <c r="AC454" i="1"/>
  <c r="AD454" i="1"/>
  <c r="AC438" i="1"/>
  <c r="AD438" i="1"/>
  <c r="AC430" i="1"/>
  <c r="AD430" i="1"/>
  <c r="AD422" i="1"/>
  <c r="AC422" i="1"/>
  <c r="AC414" i="1"/>
  <c r="AD414" i="1"/>
  <c r="AC406" i="1"/>
  <c r="AD406" i="1"/>
  <c r="AD390" i="1"/>
  <c r="AC390" i="1"/>
  <c r="AD382" i="1"/>
  <c r="AC382" i="1"/>
  <c r="AD350" i="1"/>
  <c r="AC350" i="1"/>
  <c r="AC342" i="1"/>
  <c r="AD342" i="1"/>
  <c r="AD334" i="1"/>
  <c r="AC334" i="1"/>
  <c r="AC326" i="1"/>
  <c r="AD326" i="1"/>
  <c r="AD318" i="1"/>
  <c r="AC318" i="1"/>
  <c r="AD310" i="1"/>
  <c r="AC310" i="1"/>
  <c r="AD302" i="1"/>
  <c r="AC302" i="1"/>
  <c r="AD294" i="1"/>
  <c r="AC294" i="1"/>
  <c r="AD286" i="1"/>
  <c r="AC286" i="1"/>
  <c r="AC262" i="1"/>
  <c r="AD262" i="1"/>
  <c r="AC254" i="1"/>
  <c r="AD254" i="1"/>
  <c r="AC246" i="1"/>
  <c r="AD246" i="1"/>
  <c r="AC238" i="1"/>
  <c r="AD238" i="1"/>
  <c r="AC230" i="1"/>
  <c r="AD230" i="1"/>
  <c r="AC222" i="1"/>
  <c r="AD222" i="1"/>
  <c r="AC214" i="1"/>
  <c r="AD214" i="1"/>
  <c r="AC206" i="1"/>
  <c r="AD206" i="1"/>
  <c r="AC198" i="1"/>
  <c r="AD198" i="1"/>
  <c r="AC190" i="1"/>
  <c r="AD190" i="1"/>
  <c r="AC182" i="1"/>
  <c r="AD182" i="1"/>
  <c r="AC174" i="1"/>
  <c r="AD174" i="1"/>
  <c r="AC166" i="1"/>
  <c r="AD166" i="1"/>
  <c r="AC158" i="1"/>
  <c r="AD158" i="1"/>
  <c r="AC150" i="1"/>
  <c r="AD150" i="1"/>
  <c r="AC142" i="1"/>
  <c r="AD142" i="1"/>
  <c r="AC134" i="1"/>
  <c r="AD134" i="1"/>
  <c r="AC126" i="1"/>
  <c r="AD126" i="1"/>
  <c r="AC118" i="1"/>
  <c r="AD118" i="1"/>
  <c r="AC110" i="1"/>
  <c r="AD110" i="1"/>
  <c r="AC102" i="1"/>
  <c r="AD102" i="1"/>
  <c r="AC94" i="1"/>
  <c r="AD94" i="1"/>
  <c r="AC86" i="1"/>
  <c r="AD86" i="1"/>
  <c r="AC78" i="1"/>
  <c r="AD78" i="1"/>
  <c r="AC70" i="1"/>
  <c r="AD70" i="1"/>
  <c r="AC62" i="1"/>
  <c r="AD62" i="1"/>
  <c r="AC54" i="1"/>
  <c r="AD54" i="1"/>
  <c r="AC46" i="1"/>
  <c r="AD46" i="1"/>
  <c r="AC38" i="1"/>
  <c r="AD38" i="1"/>
  <c r="AD30" i="1"/>
  <c r="AC30" i="1"/>
  <c r="AC22" i="1"/>
  <c r="AD22" i="1"/>
  <c r="AD14" i="1"/>
  <c r="AC14" i="1"/>
  <c r="AD7" i="1"/>
  <c r="AC7" i="1"/>
  <c r="AC753" i="1"/>
  <c r="AD746" i="1"/>
  <c r="AC740" i="1"/>
  <c r="AD726" i="1"/>
  <c r="AC706" i="1"/>
  <c r="AC674" i="1"/>
  <c r="AC638" i="1"/>
  <c r="AD602" i="1"/>
  <c r="AC566" i="1"/>
  <c r="AD517" i="1"/>
  <c r="AD459" i="1"/>
  <c r="AD405" i="1"/>
  <c r="AC341" i="1"/>
  <c r="AC705" i="1"/>
  <c r="AD705" i="1"/>
  <c r="AC665" i="1"/>
  <c r="AD665" i="1"/>
  <c r="AC633" i="1"/>
  <c r="AD633" i="1"/>
  <c r="AC585" i="1"/>
  <c r="AD585" i="1"/>
  <c r="AC513" i="1"/>
  <c r="AD513" i="1"/>
  <c r="AD449" i="1"/>
  <c r="AC449" i="1"/>
  <c r="AD393" i="1"/>
  <c r="AC393" i="1"/>
  <c r="AD361" i="1"/>
  <c r="AC361" i="1"/>
  <c r="AD305" i="1"/>
  <c r="AC305" i="1"/>
  <c r="AD241" i="1"/>
  <c r="AC241" i="1"/>
  <c r="AC201" i="1"/>
  <c r="AD201" i="1"/>
  <c r="AC153" i="1"/>
  <c r="AD153" i="1"/>
  <c r="AC725" i="1"/>
  <c r="AD725" i="1"/>
  <c r="AC717" i="1"/>
  <c r="AD717" i="1"/>
  <c r="AC709" i="1"/>
  <c r="AD709" i="1"/>
  <c r="AC701" i="1"/>
  <c r="AD701" i="1"/>
  <c r="AC693" i="1"/>
  <c r="AD693" i="1"/>
  <c r="AC685" i="1"/>
  <c r="AD685" i="1"/>
  <c r="AC677" i="1"/>
  <c r="AD677" i="1"/>
  <c r="AC661" i="1"/>
  <c r="AD661" i="1"/>
  <c r="AC653" i="1"/>
  <c r="AD653" i="1"/>
  <c r="AC645" i="1"/>
  <c r="AD645" i="1"/>
  <c r="AC637" i="1"/>
  <c r="AD637" i="1"/>
  <c r="AC629" i="1"/>
  <c r="AD629" i="1"/>
  <c r="AC613" i="1"/>
  <c r="AD613" i="1"/>
  <c r="AC605" i="1"/>
  <c r="AD605" i="1"/>
  <c r="AC597" i="1"/>
  <c r="AD597" i="1"/>
  <c r="AC581" i="1"/>
  <c r="AD581" i="1"/>
  <c r="AC573" i="1"/>
  <c r="AD573" i="1"/>
  <c r="AC565" i="1"/>
  <c r="AD565" i="1"/>
  <c r="AC557" i="1"/>
  <c r="AD557" i="1"/>
  <c r="AC541" i="1"/>
  <c r="AD541" i="1"/>
  <c r="AC533" i="1"/>
  <c r="AD533" i="1"/>
  <c r="AC525" i="1"/>
  <c r="AD525" i="1"/>
  <c r="AC509" i="1"/>
  <c r="AD509" i="1"/>
  <c r="AC501" i="1"/>
  <c r="AD501" i="1"/>
  <c r="AC493" i="1"/>
  <c r="AD493" i="1"/>
  <c r="AD469" i="1"/>
  <c r="AC469" i="1"/>
  <c r="AD461" i="1"/>
  <c r="AC461" i="1"/>
  <c r="AD445" i="1"/>
  <c r="AC445" i="1"/>
  <c r="AD437" i="1"/>
  <c r="AC437" i="1"/>
  <c r="AD429" i="1"/>
  <c r="AC429" i="1"/>
  <c r="AC421" i="1"/>
  <c r="AD421" i="1"/>
  <c r="AC397" i="1"/>
  <c r="AD397" i="1"/>
  <c r="AC389" i="1"/>
  <c r="AD389" i="1"/>
  <c r="AC381" i="1"/>
  <c r="AD381" i="1"/>
  <c r="AD373" i="1"/>
  <c r="AC373" i="1"/>
  <c r="AC365" i="1"/>
  <c r="AD365" i="1"/>
  <c r="AD357" i="1"/>
  <c r="AC357" i="1"/>
  <c r="AC333" i="1"/>
  <c r="AD333" i="1"/>
  <c r="AD325" i="1"/>
  <c r="AC325" i="1"/>
  <c r="AC317" i="1"/>
  <c r="AD317" i="1"/>
  <c r="AD309" i="1"/>
  <c r="AC309" i="1"/>
  <c r="AC301" i="1"/>
  <c r="AD301" i="1"/>
  <c r="AD293" i="1"/>
  <c r="AC293" i="1"/>
  <c r="AC285" i="1"/>
  <c r="AD285" i="1"/>
  <c r="AC253" i="1"/>
  <c r="AD253" i="1"/>
  <c r="AD245" i="1"/>
  <c r="AC245" i="1"/>
  <c r="AC237" i="1"/>
  <c r="AD237" i="1"/>
  <c r="AD229" i="1"/>
  <c r="AC229" i="1"/>
  <c r="AC221" i="1"/>
  <c r="AD221" i="1"/>
  <c r="AD213" i="1"/>
  <c r="AC213" i="1"/>
  <c r="AC205" i="1"/>
  <c r="AD205" i="1"/>
  <c r="AD197" i="1"/>
  <c r="AC197" i="1"/>
  <c r="AC189" i="1"/>
  <c r="AD189" i="1"/>
  <c r="AD181" i="1"/>
  <c r="AC181" i="1"/>
  <c r="AC173" i="1"/>
  <c r="AD173" i="1"/>
  <c r="AD165" i="1"/>
  <c r="AC165" i="1"/>
  <c r="AC157" i="1"/>
  <c r="AD157" i="1"/>
  <c r="AD149" i="1"/>
  <c r="AC149" i="1"/>
  <c r="AC141" i="1"/>
  <c r="AD141" i="1"/>
  <c r="AD133" i="1"/>
  <c r="AC133" i="1"/>
  <c r="AC125" i="1"/>
  <c r="AD125" i="1"/>
  <c r="AD117" i="1"/>
  <c r="AC117" i="1"/>
  <c r="AC109" i="1"/>
  <c r="AD109" i="1"/>
  <c r="AD101" i="1"/>
  <c r="AC101" i="1"/>
  <c r="AC93" i="1"/>
  <c r="AD93" i="1"/>
  <c r="AD85" i="1"/>
  <c r="AC85" i="1"/>
  <c r="AD77" i="1"/>
  <c r="AC77" i="1"/>
  <c r="AC69" i="1"/>
  <c r="AD69" i="1"/>
  <c r="AC61" i="1"/>
  <c r="AD61" i="1"/>
  <c r="AD53" i="1"/>
  <c r="AC53" i="1"/>
  <c r="AD45" i="1"/>
  <c r="AC45" i="1"/>
  <c r="AC29" i="1"/>
  <c r="AD29" i="1"/>
  <c r="AC21" i="1"/>
  <c r="AD21" i="1"/>
  <c r="AC13" i="1"/>
  <c r="AD13" i="1"/>
  <c r="AC6" i="1"/>
  <c r="AD6" i="1"/>
  <c r="AC752" i="1"/>
  <c r="AC739" i="1"/>
  <c r="AC733" i="1"/>
  <c r="AC702" i="1"/>
  <c r="AC666" i="1"/>
  <c r="AC634" i="1"/>
  <c r="AC598" i="1"/>
  <c r="AC561" i="1"/>
  <c r="AC511" i="1"/>
  <c r="AC453" i="1"/>
  <c r="AD398" i="1"/>
  <c r="AC332" i="1"/>
  <c r="AC193" i="1"/>
  <c r="AC689" i="1"/>
  <c r="AD689" i="1"/>
  <c r="AC657" i="1"/>
  <c r="AD657" i="1"/>
  <c r="AC601" i="1"/>
  <c r="AD601" i="1"/>
  <c r="AC569" i="1"/>
  <c r="AD569" i="1"/>
  <c r="AC521" i="1"/>
  <c r="AD521" i="1"/>
  <c r="AD465" i="1"/>
  <c r="AC465" i="1"/>
  <c r="AC409" i="1"/>
  <c r="AD409" i="1"/>
  <c r="AD345" i="1"/>
  <c r="AC345" i="1"/>
  <c r="AD225" i="1"/>
  <c r="AC225" i="1"/>
  <c r="AC161" i="1"/>
  <c r="AD161" i="1"/>
  <c r="AC716" i="1"/>
  <c r="AD716" i="1"/>
  <c r="AC708" i="1"/>
  <c r="AD708" i="1"/>
  <c r="AC700" i="1"/>
  <c r="AD700" i="1"/>
  <c r="AC692" i="1"/>
  <c r="AD692" i="1"/>
  <c r="AC684" i="1"/>
  <c r="AD684" i="1"/>
  <c r="AC676" i="1"/>
  <c r="AD676" i="1"/>
  <c r="AC660" i="1"/>
  <c r="AD660" i="1"/>
  <c r="AC652" i="1"/>
  <c r="AD652" i="1"/>
  <c r="AC644" i="1"/>
  <c r="AD644" i="1"/>
  <c r="AC636" i="1"/>
  <c r="AD636" i="1"/>
  <c r="AC628" i="1"/>
  <c r="AD628" i="1"/>
  <c r="AC620" i="1"/>
  <c r="AD620" i="1"/>
  <c r="AC604" i="1"/>
  <c r="AD604" i="1"/>
  <c r="AC596" i="1"/>
  <c r="AD596" i="1"/>
  <c r="AC588" i="1"/>
  <c r="AD588" i="1"/>
  <c r="AC572" i="1"/>
  <c r="AD572" i="1"/>
  <c r="AC564" i="1"/>
  <c r="AD564" i="1"/>
  <c r="AD548" i="1"/>
  <c r="AC548" i="1"/>
  <c r="AD540" i="1"/>
  <c r="AC540" i="1"/>
  <c r="AD532" i="1"/>
  <c r="AC532" i="1"/>
  <c r="AD516" i="1"/>
  <c r="AC516" i="1"/>
  <c r="AD508" i="1"/>
  <c r="AC508" i="1"/>
  <c r="AD500" i="1"/>
  <c r="AC500" i="1"/>
  <c r="AD484" i="1"/>
  <c r="AC484" i="1"/>
  <c r="AD468" i="1"/>
  <c r="AC468" i="1"/>
  <c r="AD460" i="1"/>
  <c r="AC460" i="1"/>
  <c r="AD452" i="1"/>
  <c r="AC452" i="1"/>
  <c r="AD444" i="1"/>
  <c r="AC444" i="1"/>
  <c r="AD436" i="1"/>
  <c r="AC436" i="1"/>
  <c r="AD428" i="1"/>
  <c r="AC428" i="1"/>
  <c r="AC412" i="1"/>
  <c r="AD412" i="1"/>
  <c r="AD404" i="1"/>
  <c r="AC404" i="1"/>
  <c r="AC396" i="1"/>
  <c r="AD396" i="1"/>
  <c r="AC388" i="1"/>
  <c r="AD388" i="1"/>
  <c r="AD380" i="1"/>
  <c r="AC380" i="1"/>
  <c r="AD372" i="1"/>
  <c r="AC372" i="1"/>
  <c r="AD364" i="1"/>
  <c r="AC364" i="1"/>
  <c r="AD356" i="1"/>
  <c r="AC356" i="1"/>
  <c r="AD348" i="1"/>
  <c r="AC348" i="1"/>
  <c r="AD340" i="1"/>
  <c r="AC340" i="1"/>
  <c r="AD324" i="1"/>
  <c r="AC324" i="1"/>
  <c r="AD316" i="1"/>
  <c r="AC316" i="1"/>
  <c r="AD308" i="1"/>
  <c r="AC308" i="1"/>
  <c r="AD300" i="1"/>
  <c r="AC300" i="1"/>
  <c r="AD292" i="1"/>
  <c r="AC292" i="1"/>
  <c r="AD284" i="1"/>
  <c r="AC284" i="1"/>
  <c r="AD268" i="1"/>
  <c r="AC260" i="1"/>
  <c r="AD260" i="1"/>
  <c r="AC252" i="1"/>
  <c r="AD252" i="1"/>
  <c r="AC244" i="1"/>
  <c r="AD244" i="1"/>
  <c r="AC236" i="1"/>
  <c r="AD236" i="1"/>
  <c r="AC228" i="1"/>
  <c r="AD228" i="1"/>
  <c r="AC220" i="1"/>
  <c r="AD220" i="1"/>
  <c r="AC212" i="1"/>
  <c r="AD212" i="1"/>
  <c r="AC204" i="1"/>
  <c r="AD204" i="1"/>
  <c r="AC196" i="1"/>
  <c r="AD196" i="1"/>
  <c r="AC188" i="1"/>
  <c r="AD188" i="1"/>
  <c r="AC180" i="1"/>
  <c r="AD180" i="1"/>
  <c r="AC172" i="1"/>
  <c r="AD172" i="1"/>
  <c r="AC164" i="1"/>
  <c r="AD164" i="1"/>
  <c r="AC156" i="1"/>
  <c r="AD156" i="1"/>
  <c r="AC148" i="1"/>
  <c r="AD148" i="1"/>
  <c r="AC140" i="1"/>
  <c r="AD140" i="1"/>
  <c r="AC132" i="1"/>
  <c r="AD132" i="1"/>
  <c r="AC124" i="1"/>
  <c r="AD124" i="1"/>
  <c r="AC116" i="1"/>
  <c r="AD116" i="1"/>
  <c r="AC108" i="1"/>
  <c r="AD108" i="1"/>
  <c r="AC100" i="1"/>
  <c r="AD100" i="1"/>
  <c r="AC92" i="1"/>
  <c r="AD92" i="1"/>
  <c r="AC84" i="1"/>
  <c r="AD84" i="1"/>
  <c r="AC76" i="1"/>
  <c r="AD76" i="1"/>
  <c r="AC68" i="1"/>
  <c r="AD68" i="1"/>
  <c r="AC60" i="1"/>
  <c r="AD60" i="1"/>
  <c r="AC52" i="1"/>
  <c r="AD52" i="1"/>
  <c r="AC44" i="1"/>
  <c r="AD44" i="1"/>
  <c r="AC28" i="1"/>
  <c r="AD28" i="1"/>
  <c r="AC20" i="1"/>
  <c r="AD20" i="1"/>
  <c r="AC12" i="1"/>
  <c r="AD12" i="1"/>
  <c r="AC5" i="1"/>
  <c r="AD5" i="1"/>
  <c r="AC751" i="1"/>
  <c r="AC745" i="1"/>
  <c r="AD738" i="1"/>
  <c r="AC732" i="1"/>
  <c r="AC724" i="1"/>
  <c r="AC698" i="1"/>
  <c r="AC662" i="1"/>
  <c r="AC630" i="1"/>
  <c r="AD593" i="1"/>
  <c r="AC556" i="1"/>
  <c r="AC505" i="1"/>
  <c r="AD446" i="1"/>
  <c r="AD391" i="1"/>
  <c r="AC577" i="1"/>
  <c r="AD577" i="1"/>
  <c r="AD457" i="1"/>
  <c r="AC457" i="1"/>
  <c r="AD425" i="1"/>
  <c r="AC425" i="1"/>
  <c r="AC385" i="1"/>
  <c r="AD385" i="1"/>
  <c r="AC337" i="1"/>
  <c r="AD337" i="1"/>
  <c r="AD289" i="1"/>
  <c r="AC289" i="1"/>
  <c r="AC249" i="1"/>
  <c r="AD249" i="1"/>
  <c r="AC209" i="1"/>
  <c r="AD209" i="1"/>
  <c r="AC145" i="1"/>
  <c r="AD145" i="1"/>
  <c r="Z669" i="1"/>
  <c r="Y669" i="1" s="1"/>
  <c r="AC669" i="1" s="1"/>
  <c r="AC723" i="1"/>
  <c r="AD723" i="1"/>
  <c r="AC715" i="1"/>
  <c r="AD715" i="1"/>
  <c r="AC707" i="1"/>
  <c r="AD707" i="1"/>
  <c r="AC699" i="1"/>
  <c r="AD699" i="1"/>
  <c r="AC691" i="1"/>
  <c r="AD691" i="1"/>
  <c r="AC683" i="1"/>
  <c r="AD683" i="1"/>
  <c r="AC675" i="1"/>
  <c r="AD675" i="1"/>
  <c r="AC667" i="1"/>
  <c r="AD667" i="1"/>
  <c r="AC659" i="1"/>
  <c r="AD659" i="1"/>
  <c r="AC651" i="1"/>
  <c r="AD651" i="1"/>
  <c r="AC643" i="1"/>
  <c r="AD643" i="1"/>
  <c r="AC635" i="1"/>
  <c r="AD635" i="1"/>
  <c r="AD627" i="1"/>
  <c r="AC627" i="1"/>
  <c r="AD619" i="1"/>
  <c r="AC619" i="1"/>
  <c r="AD611" i="1"/>
  <c r="AC611" i="1"/>
  <c r="AD603" i="1"/>
  <c r="AC603" i="1"/>
  <c r="AD595" i="1"/>
  <c r="AC595" i="1"/>
  <c r="AD587" i="1"/>
  <c r="AC587" i="1"/>
  <c r="AD579" i="1"/>
  <c r="AC579" i="1"/>
  <c r="AD571" i="1"/>
  <c r="AC571" i="1"/>
  <c r="AD563" i="1"/>
  <c r="AC563" i="1"/>
  <c r="AD555" i="1"/>
  <c r="AC555" i="1"/>
  <c r="AD547" i="1"/>
  <c r="AC547" i="1"/>
  <c r="AD539" i="1"/>
  <c r="AC539" i="1"/>
  <c r="AD531" i="1"/>
  <c r="AC531" i="1"/>
  <c r="AD523" i="1"/>
  <c r="AC523" i="1"/>
  <c r="AD515" i="1"/>
  <c r="AC515" i="1"/>
  <c r="AD507" i="1"/>
  <c r="AC507" i="1"/>
  <c r="AD499" i="1"/>
  <c r="AC499" i="1"/>
  <c r="AD491" i="1"/>
  <c r="AC491" i="1"/>
  <c r="AD483" i="1"/>
  <c r="AC483" i="1"/>
  <c r="AC467" i="1"/>
  <c r="AD467" i="1"/>
  <c r="AC451" i="1"/>
  <c r="AD451" i="1"/>
  <c r="AC443" i="1"/>
  <c r="AD443" i="1"/>
  <c r="AC435" i="1"/>
  <c r="AD435" i="1"/>
  <c r="AC419" i="1"/>
  <c r="AD419" i="1"/>
  <c r="AC411" i="1"/>
  <c r="AD411" i="1"/>
  <c r="AC403" i="1"/>
  <c r="AD403" i="1"/>
  <c r="AC395" i="1"/>
  <c r="AD395" i="1"/>
  <c r="AC387" i="1"/>
  <c r="AD387" i="1"/>
  <c r="AC379" i="1"/>
  <c r="AD379" i="1"/>
  <c r="AC371" i="1"/>
  <c r="AD371" i="1"/>
  <c r="AC363" i="1"/>
  <c r="AD363" i="1"/>
  <c r="AC355" i="1"/>
  <c r="AD355" i="1"/>
  <c r="AC347" i="1"/>
  <c r="AD347" i="1"/>
  <c r="AC339" i="1"/>
  <c r="AD339" i="1"/>
  <c r="AC331" i="1"/>
  <c r="AD331" i="1"/>
  <c r="AD307" i="1"/>
  <c r="AC307" i="1"/>
  <c r="AC299" i="1"/>
  <c r="AD299" i="1"/>
  <c r="AC283" i="1"/>
  <c r="AD283" i="1"/>
  <c r="AC267" i="1"/>
  <c r="AD267" i="1"/>
  <c r="AC259" i="1"/>
  <c r="AD259" i="1"/>
  <c r="AC251" i="1"/>
  <c r="AD251" i="1"/>
  <c r="AC243" i="1"/>
  <c r="AD243" i="1"/>
  <c r="AC235" i="1"/>
  <c r="AD235" i="1"/>
  <c r="AD4" i="1"/>
  <c r="AC744" i="1"/>
  <c r="AC731" i="1"/>
  <c r="AC694" i="1"/>
  <c r="AC658" i="1"/>
  <c r="AD625" i="1"/>
  <c r="AC589" i="1"/>
  <c r="AD549" i="1"/>
  <c r="AD498" i="1"/>
  <c r="AC440" i="1"/>
  <c r="AD383" i="1"/>
  <c r="AD315" i="1"/>
  <c r="AC219" i="1"/>
  <c r="AD219" i="1"/>
  <c r="AC211" i="1"/>
  <c r="AD211" i="1"/>
  <c r="AC203" i="1"/>
  <c r="AD203" i="1"/>
  <c r="AC195" i="1"/>
  <c r="AD195" i="1"/>
  <c r="AC187" i="1"/>
  <c r="AD187" i="1"/>
  <c r="AC179" i="1"/>
  <c r="AD179" i="1"/>
  <c r="AC139" i="1"/>
  <c r="AD139" i="1"/>
  <c r="AC131" i="1"/>
  <c r="AD131" i="1"/>
  <c r="AC123" i="1"/>
  <c r="AD123" i="1"/>
  <c r="AC115" i="1"/>
  <c r="AD115" i="1"/>
  <c r="AC99" i="1"/>
  <c r="AD99" i="1"/>
  <c r="AC91" i="1"/>
  <c r="AD91" i="1"/>
  <c r="AC75" i="1"/>
  <c r="AD75" i="1"/>
  <c r="AC67" i="1"/>
  <c r="AD67" i="1"/>
  <c r="AC43" i="1"/>
  <c r="AD43" i="1"/>
  <c r="AC27" i="1"/>
  <c r="AD27" i="1"/>
  <c r="AC19" i="1"/>
  <c r="AD19" i="1"/>
  <c r="AC11" i="1"/>
  <c r="AD11" i="1"/>
  <c r="AC167" i="1"/>
  <c r="AD89" i="1"/>
  <c r="AD57" i="1"/>
  <c r="Q641" i="1"/>
  <c r="S641" i="1"/>
  <c r="AD51" i="1"/>
  <c r="S708" i="1"/>
  <c r="Q708" i="1"/>
  <c r="AA708" i="1" s="1"/>
  <c r="AD121" i="1"/>
  <c r="AC121" i="1"/>
  <c r="AD113" i="1"/>
  <c r="AC113" i="1"/>
  <c r="AC105" i="1"/>
  <c r="AD105" i="1"/>
  <c r="AC81" i="1"/>
  <c r="AD81" i="1"/>
  <c r="AC73" i="1"/>
  <c r="AD73" i="1"/>
  <c r="AC65" i="1"/>
  <c r="AD65" i="1"/>
  <c r="AC49" i="1"/>
  <c r="AD49" i="1"/>
  <c r="AC41" i="1"/>
  <c r="AD41" i="1"/>
  <c r="AC17" i="1"/>
  <c r="AD17" i="1"/>
  <c r="AC10" i="1"/>
  <c r="AD10" i="1"/>
  <c r="AC207" i="1"/>
  <c r="AD163" i="1"/>
  <c r="AD111" i="1"/>
  <c r="AD83" i="1"/>
  <c r="AD227" i="1"/>
  <c r="AC159" i="1"/>
  <c r="AD107" i="1"/>
  <c r="Q717" i="1"/>
  <c r="S717" i="1"/>
  <c r="AD199" i="1"/>
  <c r="AC199" i="1"/>
  <c r="AD191" i="1"/>
  <c r="AC191" i="1"/>
  <c r="AD183" i="1"/>
  <c r="AC183" i="1"/>
  <c r="AD151" i="1"/>
  <c r="AC151" i="1"/>
  <c r="AC143" i="1"/>
  <c r="AD143" i="1"/>
  <c r="AD135" i="1"/>
  <c r="AC135" i="1"/>
  <c r="AC119" i="1"/>
  <c r="AD119" i="1"/>
  <c r="AC103" i="1"/>
  <c r="AD103" i="1"/>
  <c r="AC87" i="1"/>
  <c r="AD87" i="1"/>
  <c r="AC79" i="1"/>
  <c r="AD79" i="1"/>
  <c r="AC71" i="1"/>
  <c r="AD71" i="1"/>
  <c r="AC63" i="1"/>
  <c r="AD63" i="1"/>
  <c r="AC55" i="1"/>
  <c r="AD55" i="1"/>
  <c r="AC47" i="1"/>
  <c r="AD47" i="1"/>
  <c r="AC39" i="1"/>
  <c r="AD39" i="1"/>
  <c r="AC23" i="1"/>
  <c r="AD23" i="1"/>
  <c r="AC15" i="1"/>
  <c r="AD15" i="1"/>
  <c r="AC8" i="1"/>
  <c r="AD8" i="1"/>
  <c r="AD155" i="1"/>
  <c r="AD175" i="1"/>
  <c r="Q539" i="1"/>
  <c r="S539" i="1"/>
  <c r="AD127" i="1"/>
  <c r="AC97" i="1"/>
  <c r="AD25" i="1"/>
  <c r="S751" i="1"/>
  <c r="Q751" i="1"/>
  <c r="Q727" i="1"/>
  <c r="S727" i="1"/>
  <c r="S698" i="1"/>
  <c r="Q698" i="1"/>
  <c r="Q683" i="1"/>
  <c r="S683" i="1"/>
  <c r="Q607" i="1"/>
  <c r="S607" i="1"/>
  <c r="Q543" i="1"/>
  <c r="S543" i="1"/>
  <c r="Q755" i="1"/>
  <c r="S755" i="1"/>
  <c r="S706" i="1"/>
  <c r="Q706" i="1"/>
  <c r="AA706" i="1" s="1"/>
  <c r="Z706" i="1" s="1"/>
  <c r="Y706" i="1" s="1"/>
  <c r="S704" i="1"/>
  <c r="Q704" i="1"/>
  <c r="Q699" i="1"/>
  <c r="S699" i="1"/>
  <c r="Q733" i="1"/>
  <c r="S733" i="1"/>
  <c r="Q589" i="1"/>
  <c r="S589" i="1"/>
  <c r="Q511" i="1"/>
  <c r="S511" i="1"/>
  <c r="Q475" i="1"/>
  <c r="S475" i="1"/>
  <c r="Q347" i="1"/>
  <c r="S347" i="1"/>
  <c r="Q261" i="1"/>
  <c r="S261" i="1"/>
  <c r="Q90" i="1"/>
  <c r="S90" i="1"/>
  <c r="Q57" i="1"/>
  <c r="S57" i="1"/>
  <c r="Q581" i="1"/>
  <c r="S581" i="1"/>
  <c r="Q561" i="1"/>
  <c r="S561" i="1"/>
  <c r="Q549" i="1"/>
  <c r="S549" i="1"/>
  <c r="Q651" i="1"/>
  <c r="S651" i="1"/>
  <c r="Q605" i="1"/>
  <c r="S605" i="1"/>
  <c r="Q749" i="1"/>
  <c r="S749" i="1"/>
  <c r="Q685" i="1"/>
  <c r="S685" i="1"/>
  <c r="Q515" i="1"/>
  <c r="S515" i="1"/>
  <c r="Q391" i="1"/>
  <c r="S391" i="1"/>
  <c r="Q300" i="1"/>
  <c r="S300" i="1"/>
  <c r="Q277" i="1"/>
  <c r="S277" i="1"/>
  <c r="Q270" i="1"/>
  <c r="S270" i="1"/>
  <c r="S233" i="1"/>
  <c r="Q233" i="1"/>
  <c r="Q81" i="1"/>
  <c r="S81" i="1"/>
  <c r="Q69" i="1"/>
  <c r="S69" i="1"/>
  <c r="Q495" i="1"/>
  <c r="S495" i="1"/>
  <c r="Q471" i="1"/>
  <c r="S471" i="1"/>
  <c r="Q519" i="1"/>
  <c r="S519" i="1"/>
  <c r="Q507" i="1"/>
  <c r="S507" i="1"/>
  <c r="Q419" i="1"/>
  <c r="S419" i="1"/>
  <c r="Q310" i="1"/>
  <c r="S310" i="1"/>
  <c r="Q199" i="1"/>
  <c r="S199" i="1"/>
  <c r="Q629" i="1"/>
  <c r="S629" i="1"/>
  <c r="Q487" i="1"/>
  <c r="S487" i="1"/>
  <c r="Q439" i="1"/>
  <c r="S439" i="1"/>
  <c r="Q343" i="1"/>
  <c r="S343" i="1"/>
  <c r="Q286" i="1"/>
  <c r="S286" i="1"/>
  <c r="Q262" i="1"/>
  <c r="S262" i="1"/>
  <c r="S217" i="1"/>
  <c r="Q217" i="1"/>
  <c r="S185" i="1"/>
  <c r="Q185" i="1"/>
  <c r="AA185" i="1" s="1"/>
  <c r="Z185" i="1" s="1"/>
  <c r="Y185" i="1" s="1"/>
  <c r="Q41" i="1"/>
  <c r="S41" i="1"/>
  <c r="Q573" i="1"/>
  <c r="S573" i="1"/>
  <c r="Q535" i="1"/>
  <c r="S535" i="1"/>
  <c r="Q423" i="1"/>
  <c r="S423" i="1"/>
  <c r="Q387" i="1"/>
  <c r="S387" i="1"/>
  <c r="S254" i="1"/>
  <c r="Q254" i="1"/>
  <c r="S209" i="1"/>
  <c r="Q209" i="1"/>
  <c r="Q114" i="1"/>
  <c r="S114" i="1"/>
  <c r="Q479" i="1"/>
  <c r="S479" i="1"/>
  <c r="S241" i="1"/>
  <c r="Q241" i="1"/>
  <c r="S190" i="1"/>
  <c r="Q190" i="1"/>
  <c r="Q71" i="1"/>
  <c r="S71" i="1"/>
  <c r="Q61" i="1"/>
  <c r="S61" i="1"/>
  <c r="Q45" i="1"/>
  <c r="S45" i="1"/>
  <c r="Q29" i="1"/>
  <c r="S29" i="1"/>
  <c r="Q671" i="1"/>
  <c r="S671" i="1"/>
  <c r="Q637" i="1"/>
  <c r="S637" i="1"/>
  <c r="Q527" i="1"/>
  <c r="S527" i="1"/>
  <c r="Q503" i="1"/>
  <c r="S503" i="1"/>
  <c r="S466" i="1"/>
  <c r="Q466" i="1"/>
  <c r="AA466" i="1" s="1"/>
  <c r="Z466" i="1" s="1"/>
  <c r="Y466" i="1" s="1"/>
  <c r="S362" i="1"/>
  <c r="Q362" i="1"/>
  <c r="Q328" i="1"/>
  <c r="S328" i="1"/>
  <c r="Q278" i="1"/>
  <c r="S278" i="1"/>
  <c r="Q135" i="1"/>
  <c r="S135" i="1"/>
  <c r="Q100" i="1"/>
  <c r="S100" i="1"/>
  <c r="Q87" i="1"/>
  <c r="S87" i="1"/>
  <c r="AV548" i="1"/>
  <c r="AT548" i="1"/>
  <c r="AW275" i="1"/>
  <c r="AV275" i="1"/>
  <c r="AV248" i="1"/>
  <c r="AW248" i="1"/>
  <c r="Q338" i="1"/>
  <c r="S338" i="1"/>
  <c r="S225" i="1"/>
  <c r="Q225" i="1"/>
  <c r="Q49" i="1"/>
  <c r="S49" i="1"/>
  <c r="Q37" i="1"/>
  <c r="S37" i="1"/>
  <c r="Q422" i="1"/>
  <c r="AA422" i="1" s="1"/>
  <c r="Q418" i="1"/>
  <c r="AA418" i="1" s="1"/>
  <c r="Z418" i="1" s="1"/>
  <c r="Y418" i="1" s="1"/>
  <c r="Q390" i="1"/>
  <c r="AA390" i="1" s="1"/>
  <c r="Q386" i="1"/>
  <c r="AA386" i="1" s="1"/>
  <c r="Z386" i="1" s="1"/>
  <c r="Y386" i="1" s="1"/>
  <c r="Q370" i="1"/>
  <c r="AA370" i="1" s="1"/>
  <c r="Z370" i="1" s="1"/>
  <c r="Y370" i="1" s="1"/>
  <c r="S351" i="1"/>
  <c r="AA351" i="1" s="1"/>
  <c r="Z351" i="1" s="1"/>
  <c r="Y351" i="1" s="1"/>
  <c r="S327" i="1"/>
  <c r="AA327" i="1" s="1"/>
  <c r="Z327" i="1" s="1"/>
  <c r="Y327" i="1" s="1"/>
  <c r="S319" i="1"/>
  <c r="AA319" i="1" s="1"/>
  <c r="S299" i="1"/>
  <c r="AA299" i="1" s="1"/>
  <c r="Z299" i="1" s="1"/>
  <c r="Y299" i="1" s="1"/>
  <c r="S269" i="1"/>
  <c r="AA269" i="1" s="1"/>
  <c r="AD269" i="1" s="1"/>
  <c r="Q266" i="1"/>
  <c r="AA266" i="1" s="1"/>
  <c r="Z266" i="1" s="1"/>
  <c r="Y266" i="1" s="1"/>
  <c r="Q253" i="1"/>
  <c r="AA253" i="1" s="1"/>
  <c r="Z253" i="1" s="1"/>
  <c r="Q198" i="1"/>
  <c r="AA198" i="1" s="1"/>
  <c r="Q179" i="1"/>
  <c r="AA179" i="1" s="1"/>
  <c r="S165" i="1"/>
  <c r="AA165" i="1" s="1"/>
  <c r="S161" i="1"/>
  <c r="AA161" i="1" s="1"/>
  <c r="Z161" i="1" s="1"/>
  <c r="Y161" i="1" s="1"/>
  <c r="S151" i="1"/>
  <c r="AA151" i="1" s="1"/>
  <c r="Z151" i="1" s="1"/>
  <c r="Y151" i="1" s="1"/>
  <c r="S142" i="1"/>
  <c r="AA142" i="1" s="1"/>
  <c r="S132" i="1"/>
  <c r="AA132" i="1" s="1"/>
  <c r="S122" i="1"/>
  <c r="AA122" i="1" s="1"/>
  <c r="Z122" i="1" s="1"/>
  <c r="Y122" i="1" s="1"/>
  <c r="S103" i="1"/>
  <c r="AA103" i="1" s="1"/>
  <c r="S84" i="1"/>
  <c r="AA84" i="1" s="1"/>
  <c r="S70" i="1"/>
  <c r="AA70" i="1" s="1"/>
  <c r="AT756" i="1"/>
  <c r="AW753" i="1"/>
  <c r="AV700" i="1"/>
  <c r="AW700" i="1"/>
  <c r="AV653" i="1"/>
  <c r="AW653" i="1"/>
  <c r="AT648" i="1"/>
  <c r="AW648" i="1" s="1"/>
  <c r="AW645" i="1"/>
  <c r="AT630" i="1"/>
  <c r="AT617" i="1"/>
  <c r="AW617" i="1" s="1"/>
  <c r="AW535" i="1"/>
  <c r="AT530" i="1"/>
  <c r="AT512" i="1"/>
  <c r="AT491" i="1"/>
  <c r="AW491" i="1" s="1"/>
  <c r="AV491" i="1"/>
  <c r="AV464" i="1"/>
  <c r="AV440" i="1"/>
  <c r="AT417" i="1"/>
  <c r="AW417" i="1" s="1"/>
  <c r="AV369" i="1"/>
  <c r="AT326" i="1"/>
  <c r="AW326" i="1" s="1"/>
  <c r="AW318" i="1"/>
  <c r="AW142" i="1"/>
  <c r="AT137" i="1"/>
  <c r="AW582" i="1"/>
  <c r="AV514" i="1"/>
  <c r="AV413" i="1"/>
  <c r="AV388" i="1"/>
  <c r="AW168" i="1"/>
  <c r="AV26" i="1"/>
  <c r="AW26" i="1"/>
  <c r="AT24" i="1"/>
  <c r="S689" i="1"/>
  <c r="AA689" i="1" s="1"/>
  <c r="Z689" i="1" s="1"/>
  <c r="Y689" i="1" s="1"/>
  <c r="S459" i="1"/>
  <c r="AA459" i="1" s="1"/>
  <c r="S403" i="1"/>
  <c r="AA403" i="1" s="1"/>
  <c r="S271" i="1"/>
  <c r="AA271" i="1" s="1"/>
  <c r="S215" i="1"/>
  <c r="AA215" i="1" s="1"/>
  <c r="Z215" i="1" s="1"/>
  <c r="Y215" i="1" s="1"/>
  <c r="Q206" i="1"/>
  <c r="AA206" i="1" s="1"/>
  <c r="S146" i="1"/>
  <c r="AA146" i="1" s="1"/>
  <c r="Z146" i="1" s="1"/>
  <c r="Y146" i="1" s="1"/>
  <c r="AT627" i="1"/>
  <c r="AW627" i="1" s="1"/>
  <c r="AT619" i="1"/>
  <c r="AW619" i="1" s="1"/>
  <c r="AV613" i="1"/>
  <c r="AW613" i="1"/>
  <c r="AW573" i="1"/>
  <c r="AV527" i="1"/>
  <c r="AT527" i="1"/>
  <c r="AW527" i="1" s="1"/>
  <c r="AT519" i="1"/>
  <c r="AW519" i="1" s="1"/>
  <c r="AT514" i="1"/>
  <c r="AW514" i="1" s="1"/>
  <c r="AW511" i="1"/>
  <c r="AT488" i="1"/>
  <c r="AW483" i="1"/>
  <c r="AT456" i="1"/>
  <c r="AV421" i="1"/>
  <c r="AV391" i="1"/>
  <c r="AT391" i="1"/>
  <c r="AW391" i="1" s="1"/>
  <c r="AV381" i="1"/>
  <c r="AW335" i="1"/>
  <c r="AW333" i="1"/>
  <c r="AW263" i="1"/>
  <c r="AV263" i="1"/>
  <c r="AT250" i="1"/>
  <c r="AT230" i="1"/>
  <c r="AW230" i="1" s="1"/>
  <c r="AV40" i="1"/>
  <c r="AW40" i="1"/>
  <c r="AW28" i="1"/>
  <c r="S569" i="1"/>
  <c r="AA569" i="1" s="1"/>
  <c r="Z569" i="1" s="1"/>
  <c r="Y569" i="1" s="1"/>
  <c r="S531" i="1"/>
  <c r="AA531" i="1" s="1"/>
  <c r="Z531" i="1" s="1"/>
  <c r="Y531" i="1" s="1"/>
  <c r="S499" i="1"/>
  <c r="AA499" i="1" s="1"/>
  <c r="Z499" i="1" s="1"/>
  <c r="Y499" i="1" s="1"/>
  <c r="S463" i="1"/>
  <c r="AA463" i="1" s="1"/>
  <c r="Z463" i="1" s="1"/>
  <c r="Y463" i="1" s="1"/>
  <c r="Q446" i="1"/>
  <c r="AA446" i="1" s="1"/>
  <c r="Q442" i="1"/>
  <c r="AA442" i="1" s="1"/>
  <c r="Z442" i="1" s="1"/>
  <c r="Y442" i="1" s="1"/>
  <c r="S407" i="1"/>
  <c r="AA407" i="1" s="1"/>
  <c r="S355" i="1"/>
  <c r="AA355" i="1" s="1"/>
  <c r="S302" i="1"/>
  <c r="AA302" i="1" s="1"/>
  <c r="S279" i="1"/>
  <c r="AA279" i="1" s="1"/>
  <c r="Z279" i="1" s="1"/>
  <c r="Y279" i="1" s="1"/>
  <c r="Q230" i="1"/>
  <c r="AA230" i="1" s="1"/>
  <c r="Z230" i="1" s="1"/>
  <c r="Y230" i="1" s="1"/>
  <c r="Q210" i="1"/>
  <c r="AA210" i="1" s="1"/>
  <c r="Z210" i="1" s="1"/>
  <c r="Y210" i="1" s="1"/>
  <c r="Q186" i="1"/>
  <c r="AA186" i="1" s="1"/>
  <c r="Z186" i="1" s="1"/>
  <c r="Y186" i="1" s="1"/>
  <c r="S168" i="1"/>
  <c r="AA168" i="1" s="1"/>
  <c r="S154" i="1"/>
  <c r="AA154" i="1" s="1"/>
  <c r="Z154" i="1" s="1"/>
  <c r="Y154" i="1" s="1"/>
  <c r="S150" i="1"/>
  <c r="AA150" i="1" s="1"/>
  <c r="S106" i="1"/>
  <c r="AA106" i="1" s="1"/>
  <c r="Z106" i="1" s="1"/>
  <c r="Y106" i="1" s="1"/>
  <c r="S102" i="1"/>
  <c r="AA102" i="1" s="1"/>
  <c r="Z102" i="1" s="1"/>
  <c r="Y102" i="1" s="1"/>
  <c r="S65" i="1"/>
  <c r="AA65" i="1" s="1"/>
  <c r="Z65" i="1" s="1"/>
  <c r="Y65" i="1" s="1"/>
  <c r="S50" i="1"/>
  <c r="AA50" i="1" s="1"/>
  <c r="Z50" i="1" s="1"/>
  <c r="Y50" i="1" s="1"/>
  <c r="S46" i="1"/>
  <c r="AA46" i="1" s="1"/>
  <c r="S42" i="1"/>
  <c r="AA42" i="1" s="1"/>
  <c r="Z42" i="1" s="1"/>
  <c r="Y42" i="1" s="1"/>
  <c r="AV707" i="1"/>
  <c r="AW707" i="1"/>
  <c r="AV699" i="1"/>
  <c r="AW699" i="1"/>
  <c r="AV667" i="1"/>
  <c r="AV500" i="1"/>
  <c r="AT500" i="1"/>
  <c r="AV424" i="1"/>
  <c r="AT424" i="1"/>
  <c r="AW424" i="1" s="1"/>
  <c r="AA322" i="1"/>
  <c r="Z322" i="1" s="1"/>
  <c r="Y322" i="1" s="1"/>
  <c r="S53" i="1"/>
  <c r="AA53" i="1" s="1"/>
  <c r="S38" i="1"/>
  <c r="AA38" i="1" s="1"/>
  <c r="Z38" i="1" s="1"/>
  <c r="Y38" i="1" s="1"/>
  <c r="S30" i="1"/>
  <c r="AA30" i="1" s="1"/>
  <c r="Z30" i="1" s="1"/>
  <c r="Y30" i="1" s="1"/>
  <c r="AT578" i="1"/>
  <c r="AW578" i="1" s="1"/>
  <c r="AW565" i="1"/>
  <c r="AT536" i="1"/>
  <c r="AW536" i="1" s="1"/>
  <c r="AV536" i="1"/>
  <c r="AV528" i="1"/>
  <c r="AT521" i="1"/>
  <c r="AW521" i="1" s="1"/>
  <c r="AT497" i="1"/>
  <c r="AW497" i="1" s="1"/>
  <c r="AW479" i="1"/>
  <c r="AV479" i="1"/>
  <c r="AV476" i="1"/>
  <c r="AW463" i="1"/>
  <c r="AV463" i="1"/>
  <c r="AV435" i="1"/>
  <c r="AT435" i="1"/>
  <c r="AW435" i="1" s="1"/>
  <c r="AV428" i="1"/>
  <c r="AV404" i="1"/>
  <c r="AT355" i="1"/>
  <c r="AW355" i="1" s="1"/>
  <c r="AV319" i="1"/>
  <c r="AV306" i="1"/>
  <c r="AT299" i="1"/>
  <c r="AW256" i="1"/>
  <c r="AV256" i="1"/>
  <c r="AT240" i="1"/>
  <c r="Q758" i="1"/>
  <c r="AA758" i="1" s="1"/>
  <c r="Z758" i="1" s="1"/>
  <c r="Y758" i="1" s="1"/>
  <c r="S609" i="1"/>
  <c r="AA609" i="1" s="1"/>
  <c r="Z609" i="1" s="1"/>
  <c r="Y609" i="1" s="1"/>
  <c r="Q462" i="1"/>
  <c r="AA462" i="1" s="1"/>
  <c r="Q458" i="1"/>
  <c r="AA458" i="1" s="1"/>
  <c r="Z458" i="1" s="1"/>
  <c r="Y458" i="1" s="1"/>
  <c r="S415" i="1"/>
  <c r="AA415" i="1" s="1"/>
  <c r="Z415" i="1" s="1"/>
  <c r="Y415" i="1" s="1"/>
  <c r="Q406" i="1"/>
  <c r="AA406" i="1" s="1"/>
  <c r="Q402" i="1"/>
  <c r="AA402" i="1" s="1"/>
  <c r="Z402" i="1" s="1"/>
  <c r="Y402" i="1" s="1"/>
  <c r="Q214" i="1"/>
  <c r="AA214" i="1" s="1"/>
  <c r="Q194" i="1"/>
  <c r="AA194" i="1" s="1"/>
  <c r="Z194" i="1" s="1"/>
  <c r="Y194" i="1" s="1"/>
  <c r="AV675" i="1"/>
  <c r="AV504" i="1"/>
  <c r="AT504" i="1"/>
  <c r="AW504" i="1" s="1"/>
  <c r="AV407" i="1"/>
  <c r="AT407" i="1"/>
  <c r="AW407" i="1" s="1"/>
  <c r="AV357" i="1"/>
  <c r="AV672" i="1"/>
  <c r="AW672" i="1"/>
  <c r="AV564" i="1"/>
  <c r="AT430" i="1"/>
  <c r="AW430" i="1" s="1"/>
  <c r="AT404" i="1"/>
  <c r="AW404" i="1" s="1"/>
  <c r="AW401" i="1"/>
  <c r="AT357" i="1"/>
  <c r="AW357" i="1" s="1"/>
  <c r="AT301" i="1"/>
  <c r="AW301" i="1" s="1"/>
  <c r="AV228" i="1"/>
  <c r="AW228" i="1"/>
  <c r="AT132" i="1"/>
  <c r="AW132" i="1" s="1"/>
  <c r="AT9" i="1"/>
  <c r="AD757" i="1"/>
  <c r="AT752" i="1"/>
  <c r="AV749" i="1"/>
  <c r="AT747" i="1"/>
  <c r="AT744" i="1"/>
  <c r="AW744" i="1" s="1"/>
  <c r="AV741" i="1"/>
  <c r="AT736" i="1"/>
  <c r="AW736" i="1" s="1"/>
  <c r="AV733" i="1"/>
  <c r="AT728" i="1"/>
  <c r="AV725" i="1"/>
  <c r="AT720" i="1"/>
  <c r="AV717" i="1"/>
  <c r="AV704" i="1"/>
  <c r="AV676" i="1"/>
  <c r="AV648" i="1"/>
  <c r="AT638" i="1"/>
  <c r="AV617" i="1"/>
  <c r="AV578" i="1"/>
  <c r="AV557" i="1"/>
  <c r="AV541" i="1"/>
  <c r="AV524" i="1"/>
  <c r="AV517" i="1"/>
  <c r="AV439" i="1"/>
  <c r="AT433" i="1"/>
  <c r="AV431" i="1"/>
  <c r="AT414" i="1"/>
  <c r="AT409" i="1"/>
  <c r="AW409" i="1" s="1"/>
  <c r="AT400" i="1"/>
  <c r="AW400" i="1" s="1"/>
  <c r="AT382" i="1"/>
  <c r="AW382" i="1" s="1"/>
  <c r="AV377" i="1"/>
  <c r="AT353" i="1"/>
  <c r="AW353" i="1" s="1"/>
  <c r="AV351" i="1"/>
  <c r="AT346" i="1"/>
  <c r="AT341" i="1"/>
  <c r="AW341" i="1" s="1"/>
  <c r="AV339" i="1"/>
  <c r="AV321" i="1"/>
  <c r="AT319" i="1"/>
  <c r="AW319" i="1" s="1"/>
  <c r="AV311" i="1"/>
  <c r="AT292" i="1"/>
  <c r="AW292" i="1" s="1"/>
  <c r="AV244" i="1"/>
  <c r="AV226" i="1"/>
  <c r="AT222" i="1"/>
  <c r="AT199" i="1"/>
  <c r="AW199" i="1" s="1"/>
  <c r="AV196" i="1"/>
  <c r="AV189" i="1"/>
  <c r="AT179" i="1"/>
  <c r="AW179" i="1" s="1"/>
  <c r="AT151" i="1"/>
  <c r="AW151" i="1" s="1"/>
  <c r="AT148" i="1"/>
  <c r="AT143" i="1"/>
  <c r="AW143" i="1" s="1"/>
  <c r="AT140" i="1"/>
  <c r="AV74" i="1"/>
  <c r="AV69" i="1"/>
  <c r="AT286" i="1"/>
  <c r="AW286" i="1" s="1"/>
  <c r="AW229" i="1"/>
  <c r="AV221" i="1"/>
  <c r="AV218" i="1"/>
  <c r="AT216" i="1"/>
  <c r="AW216" i="1" s="1"/>
  <c r="AV210" i="1"/>
  <c r="AT188" i="1"/>
  <c r="AW188" i="1" s="1"/>
  <c r="AV157" i="1"/>
  <c r="AT129" i="1"/>
  <c r="AW129" i="1" s="1"/>
  <c r="AT100" i="1"/>
  <c r="AW100" i="1" s="1"/>
  <c r="AT92" i="1"/>
  <c r="AW92" i="1" s="1"/>
  <c r="AT84" i="1"/>
  <c r="AT76" i="1"/>
  <c r="AW76" i="1" s="1"/>
  <c r="AW68" i="1"/>
  <c r="AT66" i="1"/>
  <c r="AW66" i="1" s="1"/>
  <c r="AT61" i="1"/>
  <c r="AW61" i="1" s="1"/>
  <c r="AT58" i="1"/>
  <c r="AW58" i="1" s="1"/>
  <c r="AT53" i="1"/>
  <c r="AW53" i="1" s="1"/>
  <c r="AT50" i="1"/>
  <c r="AW50" i="1" s="1"/>
  <c r="AT28" i="1"/>
  <c r="AT19" i="1"/>
  <c r="AW16" i="1"/>
  <c r="AC761" i="1"/>
  <c r="AT735" i="1"/>
  <c r="AT732" i="1"/>
  <c r="AT727" i="1"/>
  <c r="AW727" i="1" s="1"/>
  <c r="AT724" i="1"/>
  <c r="AW724" i="1" s="1"/>
  <c r="AT719" i="1"/>
  <c r="AT716" i="1"/>
  <c r="AT711" i="1"/>
  <c r="AT708" i="1"/>
  <c r="AW708" i="1" s="1"/>
  <c r="AT683" i="1"/>
  <c r="AW683" i="1" s="1"/>
  <c r="AV680" i="1"/>
  <c r="AT645" i="1"/>
  <c r="AV639" i="1"/>
  <c r="AT637" i="1"/>
  <c r="AW637" i="1" s="1"/>
  <c r="AT634" i="1"/>
  <c r="AV626" i="1"/>
  <c r="AV618" i="1"/>
  <c r="AT616" i="1"/>
  <c r="AW616" i="1" s="1"/>
  <c r="AT585" i="1"/>
  <c r="AW585" i="1" s="1"/>
  <c r="AV565" i="1"/>
  <c r="AV545" i="1"/>
  <c r="AT499" i="1"/>
  <c r="AW499" i="1" s="1"/>
  <c r="AT490" i="1"/>
  <c r="AT461" i="1"/>
  <c r="AT453" i="1"/>
  <c r="AW453" i="1" s="1"/>
  <c r="AW444" i="1"/>
  <c r="AV420" i="1"/>
  <c r="AW416" i="1"/>
  <c r="AT406" i="1"/>
  <c r="AW406" i="1" s="1"/>
  <c r="AV401" i="1"/>
  <c r="AV399" i="1"/>
  <c r="AV395" i="1"/>
  <c r="AT390" i="1"/>
  <c r="AT386" i="1"/>
  <c r="AT383" i="1"/>
  <c r="AW383" i="1" s="1"/>
  <c r="AT376" i="1"/>
  <c r="AW376" i="1" s="1"/>
  <c r="AT371" i="1"/>
  <c r="AW371" i="1" s="1"/>
  <c r="AT366" i="1"/>
  <c r="AV359" i="1"/>
  <c r="AT352" i="1"/>
  <c r="AV344" i="1"/>
  <c r="AT313" i="1"/>
  <c r="AW313" i="1" s="1"/>
  <c r="AT310" i="1"/>
  <c r="AW310" i="1" s="1"/>
  <c r="AT291" i="1"/>
  <c r="AW291" i="1" s="1"/>
  <c r="AT283" i="1"/>
  <c r="AW283" i="1" s="1"/>
  <c r="AT254" i="1"/>
  <c r="AV227" i="1"/>
  <c r="AW220" i="1"/>
  <c r="AV213" i="1"/>
  <c r="AT210" i="1"/>
  <c r="AW210" i="1" s="1"/>
  <c r="AT190" i="1"/>
  <c r="AT170" i="1"/>
  <c r="AW170" i="1" s="1"/>
  <c r="AT139" i="1"/>
  <c r="AW139" i="1" s="1"/>
  <c r="AC759" i="1"/>
  <c r="AV503" i="1"/>
  <c r="AV455" i="1"/>
  <c r="AV425" i="1"/>
  <c r="AV383" i="1"/>
  <c r="AV371" i="1"/>
  <c r="AV335" i="1"/>
  <c r="AV318" i="1"/>
  <c r="AV310" i="1"/>
  <c r="AV131" i="1"/>
  <c r="AT23" i="1"/>
  <c r="AT8" i="1"/>
  <c r="AT750" i="1"/>
  <c r="AT657" i="1"/>
  <c r="AT574" i="1"/>
  <c r="AW574" i="1" s="1"/>
  <c r="AV567" i="1"/>
  <c r="AT442" i="1"/>
  <c r="AW431" i="1"/>
  <c r="AW427" i="1"/>
  <c r="AT410" i="1"/>
  <c r="AV403" i="1"/>
  <c r="AW385" i="1"/>
  <c r="AV368" i="1"/>
  <c r="AV363" i="1"/>
  <c r="AT354" i="1"/>
  <c r="AV349" i="1"/>
  <c r="AV337" i="1"/>
  <c r="AT307" i="1"/>
  <c r="AW307" i="1" s="1"/>
  <c r="AT205" i="1"/>
  <c r="AW205" i="1" s="1"/>
  <c r="AT202" i="1"/>
  <c r="AT146" i="1"/>
  <c r="AW146" i="1" s="1"/>
  <c r="AT138" i="1"/>
  <c r="AV80" i="1"/>
  <c r="AT70" i="1"/>
  <c r="AW70" i="1" s="1"/>
  <c r="AW22" i="1"/>
  <c r="AT18" i="1"/>
  <c r="AW7" i="1"/>
  <c r="AT674" i="1"/>
  <c r="AW674" i="1" s="1"/>
  <c r="AW671" i="1"/>
  <c r="AV656" i="1"/>
  <c r="AT631" i="1"/>
  <c r="AT628" i="1"/>
  <c r="AV625" i="1"/>
  <c r="AT620" i="1"/>
  <c r="AW620" i="1" s="1"/>
  <c r="AT610" i="1"/>
  <c r="AW610" i="1" s="1"/>
  <c r="AT600" i="1"/>
  <c r="AW600" i="1" s="1"/>
  <c r="AT596" i="1"/>
  <c r="AW596" i="1" s="1"/>
  <c r="AT579" i="1"/>
  <c r="AV544" i="1"/>
  <c r="AT532" i="1"/>
  <c r="AV525" i="1"/>
  <c r="AT520" i="1"/>
  <c r="AW520" i="1" s="1"/>
  <c r="AT517" i="1"/>
  <c r="AW517" i="1" s="1"/>
  <c r="AT498" i="1"/>
  <c r="AW498" i="1" s="1"/>
  <c r="AV493" i="1"/>
  <c r="AV456" i="1"/>
  <c r="AW439" i="1"/>
  <c r="AV427" i="1"/>
  <c r="AV405" i="1"/>
  <c r="AV402" i="1"/>
  <c r="AT398" i="1"/>
  <c r="AT394" i="1"/>
  <c r="AW394" i="1" s="1"/>
  <c r="AV389" i="1"/>
  <c r="AV385" i="1"/>
  <c r="AV230" i="1"/>
  <c r="AV224" i="1"/>
  <c r="AV214" i="1"/>
  <c r="AV186" i="1"/>
  <c r="AW172" i="1"/>
  <c r="AW167" i="1"/>
  <c r="AW123" i="1"/>
  <c r="Q759" i="1"/>
  <c r="S759" i="1"/>
  <c r="S761" i="1"/>
  <c r="Q761" i="1"/>
  <c r="Q760" i="1"/>
  <c r="S760" i="1"/>
  <c r="AC758" i="1"/>
  <c r="AW757" i="1"/>
  <c r="AD760" i="1"/>
  <c r="S757" i="1"/>
  <c r="AA757" i="1" s="1"/>
  <c r="AT265" i="1"/>
  <c r="AT755" i="1"/>
  <c r="AT745" i="1"/>
  <c r="AW745" i="1" s="1"/>
  <c r="AT742" i="1"/>
  <c r="AW742" i="1" s="1"/>
  <c r="AT737" i="1"/>
  <c r="AW737" i="1" s="1"/>
  <c r="AT734" i="1"/>
  <c r="AW734" i="1" s="1"/>
  <c r="AT729" i="1"/>
  <c r="AW729" i="1" s="1"/>
  <c r="AT726" i="1"/>
  <c r="AT721" i="1"/>
  <c r="AT718" i="1"/>
  <c r="AT713" i="1"/>
  <c r="AW713" i="1" s="1"/>
  <c r="AT710" i="1"/>
  <c r="AT700" i="1"/>
  <c r="AT698" i="1"/>
  <c r="AW698" i="1" s="1"/>
  <c r="AT681" i="1"/>
  <c r="AW681" i="1" s="1"/>
  <c r="AT656" i="1"/>
  <c r="AT649" i="1"/>
  <c r="AW649" i="1" s="1"/>
  <c r="AT646" i="1"/>
  <c r="AW646" i="1" s="1"/>
  <c r="AT639" i="1"/>
  <c r="AW639" i="1" s="1"/>
  <c r="AT636" i="1"/>
  <c r="AW636" i="1" s="1"/>
  <c r="AV628" i="1"/>
  <c r="AT621" i="1"/>
  <c r="AW621" i="1" s="1"/>
  <c r="AT618" i="1"/>
  <c r="AT611" i="1"/>
  <c r="AV608" i="1"/>
  <c r="AT597" i="1"/>
  <c r="AV594" i="1"/>
  <c r="AV580" i="1"/>
  <c r="AT571" i="1"/>
  <c r="AW571" i="1" s="1"/>
  <c r="AT569" i="1"/>
  <c r="AW569" i="1" s="1"/>
  <c r="AT563" i="1"/>
  <c r="AW563" i="1" s="1"/>
  <c r="AT552" i="1"/>
  <c r="AT550" i="1"/>
  <c r="AV518" i="1"/>
  <c r="AT487" i="1"/>
  <c r="AW487" i="1" s="1"/>
  <c r="AV375" i="1"/>
  <c r="AT375" i="1"/>
  <c r="AW375" i="1" s="1"/>
  <c r="AT332" i="1"/>
  <c r="AW332" i="1" s="1"/>
  <c r="AV332" i="1"/>
  <c r="AT315" i="1"/>
  <c r="AW315" i="1" s="1"/>
  <c r="AV315" i="1"/>
  <c r="AT267" i="1"/>
  <c r="AT163" i="1"/>
  <c r="AW163" i="1" s="1"/>
  <c r="AT155" i="1"/>
  <c r="AW155" i="1" s="1"/>
  <c r="AT25" i="1"/>
  <c r="AT10" i="1"/>
  <c r="AW10" i="1" s="1"/>
  <c r="AT703" i="1"/>
  <c r="AW703" i="1" s="1"/>
  <c r="AT629" i="1"/>
  <c r="AW629" i="1" s="1"/>
  <c r="AT445" i="1"/>
  <c r="AW445" i="1" s="1"/>
  <c r="AV445" i="1"/>
  <c r="AT580" i="1"/>
  <c r="AT558" i="1"/>
  <c r="AW558" i="1" s="1"/>
  <c r="AT541" i="1"/>
  <c r="AW541" i="1" s="1"/>
  <c r="AT539" i="1"/>
  <c r="AW539" i="1" s="1"/>
  <c r="AT537" i="1"/>
  <c r="AW537" i="1" s="1"/>
  <c r="AT468" i="1"/>
  <c r="AT466" i="1"/>
  <c r="AT447" i="1"/>
  <c r="AT413" i="1"/>
  <c r="AW413" i="1" s="1"/>
  <c r="AT360" i="1"/>
  <c r="AW360" i="1" s="1"/>
  <c r="AV360" i="1"/>
  <c r="AT334" i="1"/>
  <c r="AW334" i="1" s="1"/>
  <c r="AT312" i="1"/>
  <c r="AT285" i="1"/>
  <c r="AT180" i="1"/>
  <c r="AW180" i="1" s="1"/>
  <c r="AT173" i="1"/>
  <c r="AW173" i="1" s="1"/>
  <c r="AV173" i="1"/>
  <c r="AT119" i="1"/>
  <c r="AW119" i="1" s="1"/>
  <c r="AT111" i="1"/>
  <c r="AW111" i="1" s="1"/>
  <c r="AT103" i="1"/>
  <c r="AW103" i="1" s="1"/>
  <c r="AT95" i="1"/>
  <c r="AT87" i="1"/>
  <c r="AV347" i="1"/>
  <c r="AT347" i="1"/>
  <c r="AW347" i="1" s="1"/>
  <c r="AT659" i="1"/>
  <c r="AW659" i="1" s="1"/>
  <c r="AT609" i="1"/>
  <c r="AW609" i="1" s="1"/>
  <c r="AT4" i="1"/>
  <c r="AT754" i="1"/>
  <c r="AT739" i="1"/>
  <c r="AT731" i="1"/>
  <c r="AT723" i="1"/>
  <c r="AW723" i="1" s="1"/>
  <c r="AT715" i="1"/>
  <c r="AT712" i="1"/>
  <c r="AW712" i="1" s="1"/>
  <c r="AT673" i="1"/>
  <c r="AW673" i="1" s="1"/>
  <c r="AT663" i="1"/>
  <c r="AT641" i="1"/>
  <c r="AW641" i="1" s="1"/>
  <c r="AT623" i="1"/>
  <c r="AT613" i="1"/>
  <c r="AV532" i="1"/>
  <c r="AV508" i="1"/>
  <c r="AV499" i="1"/>
  <c r="AV488" i="1"/>
  <c r="AV432" i="1"/>
  <c r="AT432" i="1"/>
  <c r="AW432" i="1" s="1"/>
  <c r="AV419" i="1"/>
  <c r="AT419" i="1"/>
  <c r="AW419" i="1" s="1"/>
  <c r="AT225" i="1"/>
  <c r="AW225" i="1" s="1"/>
  <c r="AV225" i="1"/>
  <c r="AT595" i="1"/>
  <c r="AW595" i="1" s="1"/>
  <c r="AT749" i="1"/>
  <c r="AW749" i="1" s="1"/>
  <c r="AT746" i="1"/>
  <c r="AT695" i="1"/>
  <c r="AT687" i="1"/>
  <c r="AT653" i="1"/>
  <c r="AT643" i="1"/>
  <c r="AW643" i="1" s="1"/>
  <c r="AT633" i="1"/>
  <c r="AT615" i="1"/>
  <c r="AW615" i="1" s="1"/>
  <c r="AV612" i="1"/>
  <c r="AV607" i="1"/>
  <c r="AT605" i="1"/>
  <c r="AW605" i="1" s="1"/>
  <c r="AT587" i="1"/>
  <c r="AW587" i="1" s="1"/>
  <c r="AT568" i="1"/>
  <c r="AW568" i="1" s="1"/>
  <c r="AT566" i="1"/>
  <c r="AT560" i="1"/>
  <c r="AV540" i="1"/>
  <c r="AT526" i="1"/>
  <c r="AW526" i="1" s="1"/>
  <c r="AV523" i="1"/>
  <c r="AV521" i="1"/>
  <c r="AV519" i="1"/>
  <c r="AT505" i="1"/>
  <c r="AW505" i="1" s="1"/>
  <c r="AV497" i="1"/>
  <c r="AV484" i="1"/>
  <c r="AV423" i="1"/>
  <c r="AT423" i="1"/>
  <c r="AW423" i="1" s="1"/>
  <c r="AV379" i="1"/>
  <c r="AT379" i="1"/>
  <c r="AW379" i="1" s="1"/>
  <c r="AV343" i="1"/>
  <c r="AT343" i="1"/>
  <c r="AW343" i="1" s="1"/>
  <c r="AT187" i="1"/>
  <c r="AW187" i="1" s="1"/>
  <c r="AT136" i="1"/>
  <c r="AT691" i="1"/>
  <c r="AW691" i="1" s="1"/>
  <c r="AT679" i="1"/>
  <c r="AW679" i="1" s="1"/>
  <c r="AW522" i="1"/>
  <c r="AT741" i="1"/>
  <c r="AW741" i="1" s="1"/>
  <c r="AT733" i="1"/>
  <c r="AV727" i="1"/>
  <c r="AT725" i="1"/>
  <c r="AW725" i="1" s="1"/>
  <c r="AT722" i="1"/>
  <c r="AT717" i="1"/>
  <c r="AW717" i="1" s="1"/>
  <c r="AT714" i="1"/>
  <c r="AW714" i="1" s="1"/>
  <c r="AV711" i="1"/>
  <c r="AV706" i="1"/>
  <c r="AT697" i="1"/>
  <c r="AV694" i="1"/>
  <c r="AV686" i="1"/>
  <c r="AT684" i="1"/>
  <c r="AW684" i="1" s="1"/>
  <c r="AT682" i="1"/>
  <c r="AW682" i="1" s="1"/>
  <c r="AT675" i="1"/>
  <c r="AW675" i="1" s="1"/>
  <c r="AT665" i="1"/>
  <c r="AT662" i="1"/>
  <c r="AW662" i="1" s="1"/>
  <c r="AT655" i="1"/>
  <c r="AV642" i="1"/>
  <c r="AT640" i="1"/>
  <c r="AW640" i="1" s="1"/>
  <c r="AV637" i="1"/>
  <c r="AT635" i="1"/>
  <c r="AW635" i="1" s="1"/>
  <c r="AV632" i="1"/>
  <c r="AT625" i="1"/>
  <c r="AW625" i="1" s="1"/>
  <c r="AT622" i="1"/>
  <c r="AT612" i="1"/>
  <c r="AV604" i="1"/>
  <c r="AT602" i="1"/>
  <c r="AT591" i="1"/>
  <c r="AT589" i="1"/>
  <c r="AW589" i="1" s="1"/>
  <c r="AV586" i="1"/>
  <c r="AT577" i="1"/>
  <c r="AW577" i="1" s="1"/>
  <c r="AT572" i="1"/>
  <c r="AW572" i="1" s="1"/>
  <c r="AT557" i="1"/>
  <c r="AW557" i="1" s="1"/>
  <c r="AT555" i="1"/>
  <c r="AW555" i="1" s="1"/>
  <c r="AT553" i="1"/>
  <c r="AW553" i="1" s="1"/>
  <c r="AT528" i="1"/>
  <c r="AV452" i="1"/>
  <c r="AT452" i="1"/>
  <c r="AW452" i="1" s="1"/>
  <c r="AT364" i="1"/>
  <c r="AW364" i="1" s="1"/>
  <c r="AV364" i="1"/>
  <c r="AT217" i="1"/>
  <c r="AW217" i="1" s="1"/>
  <c r="AV217" i="1"/>
  <c r="AT753" i="1"/>
  <c r="AT581" i="1"/>
  <c r="AW581" i="1" s="1"/>
  <c r="AT544" i="1"/>
  <c r="AW544" i="1" s="1"/>
  <c r="AT751" i="1"/>
  <c r="AT748" i="1"/>
  <c r="AV740" i="1"/>
  <c r="AV732" i="1"/>
  <c r="AV724" i="1"/>
  <c r="AV716" i="1"/>
  <c r="AV708" i="1"/>
  <c r="AT706" i="1"/>
  <c r="AW706" i="1" s="1"/>
  <c r="AV703" i="1"/>
  <c r="AT694" i="1"/>
  <c r="AW694" i="1" s="1"/>
  <c r="AV691" i="1"/>
  <c r="AT686" i="1"/>
  <c r="AV679" i="1"/>
  <c r="AV674" i="1"/>
  <c r="AV659" i="1"/>
  <c r="AT652" i="1"/>
  <c r="AT642" i="1"/>
  <c r="AV634" i="1"/>
  <c r="AT632" i="1"/>
  <c r="AW632" i="1" s="1"/>
  <c r="AV624" i="1"/>
  <c r="AT614" i="1"/>
  <c r="AV609" i="1"/>
  <c r="AT604" i="1"/>
  <c r="AV599" i="1"/>
  <c r="AV588" i="1"/>
  <c r="AT586" i="1"/>
  <c r="AW586" i="1" s="1"/>
  <c r="AV571" i="1"/>
  <c r="AV569" i="1"/>
  <c r="AV552" i="1"/>
  <c r="AV546" i="1"/>
  <c r="AT525" i="1"/>
  <c r="AW525" i="1" s="1"/>
  <c r="AT495" i="1"/>
  <c r="AW495" i="1" s="1"/>
  <c r="AT471" i="1"/>
  <c r="AT405" i="1"/>
  <c r="AW405" i="1" s="1"/>
  <c r="AT325" i="1"/>
  <c r="AW325" i="1" s="1"/>
  <c r="AT489" i="1"/>
  <c r="AW489" i="1" s="1"/>
  <c r="AT474" i="1"/>
  <c r="AT434" i="1"/>
  <c r="AT377" i="1"/>
  <c r="AW377" i="1" s="1"/>
  <c r="AV366" i="1"/>
  <c r="AT358" i="1"/>
  <c r="AW358" i="1" s="1"/>
  <c r="AT356" i="1"/>
  <c r="AW356" i="1" s="1"/>
  <c r="AT345" i="1"/>
  <c r="AW345" i="1" s="1"/>
  <c r="AV334" i="1"/>
  <c r="AV327" i="1"/>
  <c r="AT323" i="1"/>
  <c r="AW323" i="1" s="1"/>
  <c r="AT321" i="1"/>
  <c r="AW321" i="1" s="1"/>
  <c r="AT306" i="1"/>
  <c r="AW306" i="1" s="1"/>
  <c r="AT303" i="1"/>
  <c r="AW303" i="1" s="1"/>
  <c r="AV287" i="1"/>
  <c r="AT281" i="1"/>
  <c r="AW281" i="1" s="1"/>
  <c r="AT241" i="1"/>
  <c r="AT237" i="1"/>
  <c r="AV234" i="1"/>
  <c r="AT233" i="1"/>
  <c r="AT211" i="1"/>
  <c r="AW211" i="1" s="1"/>
  <c r="AV208" i="1"/>
  <c r="AT206" i="1"/>
  <c r="AW206" i="1" s="1"/>
  <c r="AV201" i="1"/>
  <c r="AT194" i="1"/>
  <c r="AW194" i="1" s="1"/>
  <c r="AV180" i="1"/>
  <c r="AT166" i="1"/>
  <c r="AW166" i="1" s="1"/>
  <c r="AT161" i="1"/>
  <c r="AW161" i="1" s="1"/>
  <c r="AT158" i="1"/>
  <c r="AW158" i="1" s="1"/>
  <c r="AV155" i="1"/>
  <c r="AT153" i="1"/>
  <c r="AW153" i="1" s="1"/>
  <c r="AV150" i="1"/>
  <c r="AT134" i="1"/>
  <c r="AW134" i="1" s="1"/>
  <c r="AT122" i="1"/>
  <c r="AT114" i="1"/>
  <c r="AT109" i="1"/>
  <c r="AT106" i="1"/>
  <c r="AW106" i="1" s="1"/>
  <c r="AT101" i="1"/>
  <c r="AW101" i="1" s="1"/>
  <c r="AT98" i="1"/>
  <c r="AW98" i="1" s="1"/>
  <c r="AT93" i="1"/>
  <c r="AT90" i="1"/>
  <c r="AT85" i="1"/>
  <c r="AT82" i="1"/>
  <c r="AT72" i="1"/>
  <c r="AW72" i="1" s="1"/>
  <c r="AV62" i="1"/>
  <c r="AV57" i="1"/>
  <c r="AT48" i="1"/>
  <c r="AT41" i="1"/>
  <c r="AT30" i="1"/>
  <c r="AW30" i="1" s="1"/>
  <c r="AT14" i="1"/>
  <c r="AT426" i="1"/>
  <c r="AW426" i="1" s="1"/>
  <c r="AT370" i="1"/>
  <c r="AW370" i="1" s="1"/>
  <c r="AT368" i="1"/>
  <c r="AW368" i="1" s="1"/>
  <c r="AT338" i="1"/>
  <c r="AW338" i="1" s="1"/>
  <c r="AT336" i="1"/>
  <c r="AW336" i="1" s="1"/>
  <c r="AW322" i="1"/>
  <c r="AT305" i="1"/>
  <c r="AW305" i="1" s="1"/>
  <c r="AV216" i="1"/>
  <c r="AV200" i="1"/>
  <c r="AT189" i="1"/>
  <c r="AW189" i="1" s="1"/>
  <c r="AT145" i="1"/>
  <c r="AW145" i="1" s="1"/>
  <c r="AT131" i="1"/>
  <c r="AW131" i="1" s="1"/>
  <c r="AT59" i="1"/>
  <c r="AW59" i="1" s="1"/>
  <c r="AT45" i="1"/>
  <c r="AW45" i="1" s="1"/>
  <c r="AT27" i="1"/>
  <c r="AT11" i="1"/>
  <c r="AT462" i="1"/>
  <c r="AT455" i="1"/>
  <c r="AW455" i="1" s="1"/>
  <c r="AT422" i="1"/>
  <c r="AW422" i="1" s="1"/>
  <c r="AT418" i="1"/>
  <c r="AW418" i="1" s="1"/>
  <c r="AW408" i="1"/>
  <c r="AV392" i="1"/>
  <c r="AV384" i="1"/>
  <c r="AV382" i="1"/>
  <c r="AT374" i="1"/>
  <c r="AT372" i="1"/>
  <c r="AW372" i="1" s="1"/>
  <c r="AT361" i="1"/>
  <c r="AW361" i="1" s="1"/>
  <c r="AV352" i="1"/>
  <c r="AV350" i="1"/>
  <c r="AT342" i="1"/>
  <c r="AW342" i="1" s="1"/>
  <c r="AT340" i="1"/>
  <c r="AW340" i="1" s="1"/>
  <c r="AT331" i="1"/>
  <c r="AW331" i="1" s="1"/>
  <c r="AT329" i="1"/>
  <c r="AT316" i="1"/>
  <c r="AW316" i="1" s="1"/>
  <c r="AT314" i="1"/>
  <c r="AT309" i="1"/>
  <c r="AW309" i="1" s="1"/>
  <c r="AV304" i="1"/>
  <c r="AT298" i="1"/>
  <c r="AW298" i="1" s="1"/>
  <c r="AT289" i="1"/>
  <c r="AW289" i="1" s="1"/>
  <c r="AT248" i="1"/>
  <c r="AT212" i="1"/>
  <c r="AW212" i="1" s="1"/>
  <c r="AT203" i="1"/>
  <c r="AW203" i="1" s="1"/>
  <c r="AV188" i="1"/>
  <c r="AT186" i="1"/>
  <c r="AW186" i="1" s="1"/>
  <c r="AV174" i="1"/>
  <c r="AT165" i="1"/>
  <c r="AW165" i="1" s="1"/>
  <c r="AT147" i="1"/>
  <c r="AW147" i="1" s="1"/>
  <c r="AV135" i="1"/>
  <c r="AV130" i="1"/>
  <c r="AT121" i="1"/>
  <c r="AW121" i="1" s="1"/>
  <c r="AT113" i="1"/>
  <c r="AW113" i="1" s="1"/>
  <c r="AT110" i="1"/>
  <c r="AW110" i="1" s="1"/>
  <c r="AT105" i="1"/>
  <c r="AW105" i="1" s="1"/>
  <c r="AT102" i="1"/>
  <c r="AW102" i="1" s="1"/>
  <c r="AT97" i="1"/>
  <c r="AW97" i="1" s="1"/>
  <c r="AT94" i="1"/>
  <c r="AT89" i="1"/>
  <c r="AT86" i="1"/>
  <c r="AW86" i="1" s="1"/>
  <c r="AT81" i="1"/>
  <c r="AW81" i="1" s="1"/>
  <c r="AT78" i="1"/>
  <c r="AW78" i="1" s="1"/>
  <c r="AV73" i="1"/>
  <c r="AT69" i="1"/>
  <c r="AW69" i="1" s="1"/>
  <c r="AV66" i="1"/>
  <c r="AV56" i="1"/>
  <c r="AT54" i="1"/>
  <c r="AW54" i="1" s="1"/>
  <c r="AT52" i="1"/>
  <c r="AW52" i="1" s="1"/>
  <c r="AV44" i="1"/>
  <c r="AT42" i="1"/>
  <c r="AW42" i="1" s="1"/>
  <c r="AT22" i="1"/>
  <c r="AT13" i="1"/>
  <c r="AT7" i="1"/>
  <c r="AT451" i="1"/>
  <c r="AW451" i="1" s="1"/>
  <c r="AT446" i="1"/>
  <c r="AW436" i="1"/>
  <c r="AT429" i="1"/>
  <c r="AW396" i="1"/>
  <c r="AT367" i="1"/>
  <c r="AW367" i="1" s="1"/>
  <c r="AT220" i="1"/>
  <c r="AV202" i="1"/>
  <c r="AV190" i="1"/>
  <c r="AV176" i="1"/>
  <c r="AT174" i="1"/>
  <c r="AV169" i="1"/>
  <c r="AT149" i="1"/>
  <c r="AW149" i="1" s="1"/>
  <c r="AT144" i="1"/>
  <c r="AV139" i="1"/>
  <c r="AT130" i="1"/>
  <c r="AW130" i="1" s="1"/>
  <c r="AT56" i="1"/>
  <c r="AW56" i="1" s="1"/>
  <c r="AT44" i="1"/>
  <c r="AW44" i="1" s="1"/>
  <c r="AT15" i="1"/>
  <c r="AT465" i="1"/>
  <c r="AW465" i="1" s="1"/>
  <c r="AT425" i="1"/>
  <c r="AW425" i="1" s="1"/>
  <c r="AT388" i="1"/>
  <c r="AW388" i="1" s="1"/>
  <c r="AT380" i="1"/>
  <c r="AW380" i="1" s="1"/>
  <c r="AT369" i="1"/>
  <c r="AW369" i="1" s="1"/>
  <c r="AT350" i="1"/>
  <c r="AW350" i="1" s="1"/>
  <c r="AT348" i="1"/>
  <c r="AW348" i="1" s="1"/>
  <c r="AT337" i="1"/>
  <c r="AW337" i="1" s="1"/>
  <c r="AW299" i="1"/>
  <c r="AT295" i="1"/>
  <c r="AW295" i="1" s="1"/>
  <c r="AT293" i="1"/>
  <c r="AW293" i="1" s="1"/>
  <c r="AV204" i="1"/>
  <c r="AT164" i="1"/>
  <c r="AW164" i="1" s="1"/>
  <c r="AV161" i="1"/>
  <c r="AT156" i="1"/>
  <c r="AW156" i="1" s="1"/>
  <c r="AT73" i="1"/>
  <c r="AW73" i="1" s="1"/>
  <c r="AT26" i="1"/>
  <c r="AT17" i="1"/>
  <c r="AV362" i="1"/>
  <c r="AV330" i="1"/>
  <c r="AT328" i="1"/>
  <c r="AW328" i="1" s="1"/>
  <c r="AW267" i="1"/>
  <c r="AV223" i="1"/>
  <c r="AV215" i="1"/>
  <c r="AV206" i="1"/>
  <c r="AV194" i="1"/>
  <c r="AT183" i="1"/>
  <c r="AW183" i="1" s="1"/>
  <c r="AT178" i="1"/>
  <c r="AW178" i="1" s="1"/>
  <c r="AV158" i="1"/>
  <c r="AV134" i="1"/>
  <c r="AV122" i="1"/>
  <c r="AV82" i="1"/>
  <c r="AV77" i="1"/>
  <c r="AT75" i="1"/>
  <c r="AW75" i="1" s="1"/>
  <c r="AV72" i="1"/>
  <c r="AV65" i="1"/>
  <c r="AT60" i="1"/>
  <c r="AW60" i="1" s="1"/>
  <c r="AV53" i="1"/>
  <c r="AV48" i="1"/>
  <c r="AT39" i="1"/>
  <c r="AW39" i="1" s="1"/>
  <c r="AV30" i="1"/>
  <c r="AT12" i="1"/>
  <c r="AV681" i="1"/>
  <c r="AV643" i="1"/>
  <c r="AT531" i="1"/>
  <c r="AW531" i="1" s="1"/>
  <c r="AV531" i="1"/>
  <c r="AT308" i="1"/>
  <c r="AW308" i="1" s="1"/>
  <c r="AV308" i="1"/>
  <c r="AW756" i="1"/>
  <c r="AW748" i="1"/>
  <c r="AW740" i="1"/>
  <c r="AT709" i="1"/>
  <c r="AW702" i="1"/>
  <c r="AW687" i="1"/>
  <c r="AV685" i="1"/>
  <c r="AW685" i="1"/>
  <c r="AT677" i="1"/>
  <c r="AW677" i="1" s="1"/>
  <c r="AV662" i="1"/>
  <c r="AV655" i="1"/>
  <c r="AW655" i="1"/>
  <c r="AV650" i="1"/>
  <c r="AW650" i="1"/>
  <c r="AV635" i="1"/>
  <c r="AV630" i="1"/>
  <c r="AW630" i="1"/>
  <c r="AV638" i="1"/>
  <c r="AW638" i="1"/>
  <c r="AV526" i="1"/>
  <c r="AW751" i="1"/>
  <c r="AW743" i="1"/>
  <c r="AV689" i="1"/>
  <c r="AW689" i="1"/>
  <c r="AV627" i="1"/>
  <c r="AV622" i="1"/>
  <c r="AW622" i="1"/>
  <c r="AV593" i="1"/>
  <c r="AW593" i="1"/>
  <c r="AW579" i="1"/>
  <c r="AV579" i="1"/>
  <c r="AW534" i="1"/>
  <c r="AV534" i="1"/>
  <c r="AV325" i="1"/>
  <c r="AW312" i="1"/>
  <c r="AV312" i="1"/>
  <c r="AW754" i="1"/>
  <c r="AW746" i="1"/>
  <c r="AW738" i="1"/>
  <c r="AW732" i="1"/>
  <c r="AW730" i="1"/>
  <c r="AW728" i="1"/>
  <c r="AW726" i="1"/>
  <c r="AW722" i="1"/>
  <c r="AW720" i="1"/>
  <c r="AW718" i="1"/>
  <c r="AW716" i="1"/>
  <c r="AW710" i="1"/>
  <c r="AW695" i="1"/>
  <c r="AV693" i="1"/>
  <c r="AW678" i="1"/>
  <c r="AV664" i="1"/>
  <c r="AW664" i="1"/>
  <c r="AV619" i="1"/>
  <c r="AV614" i="1"/>
  <c r="AW614" i="1"/>
  <c r="AT547" i="1"/>
  <c r="AW547" i="1" s="1"/>
  <c r="AV547" i="1"/>
  <c r="AV542" i="1"/>
  <c r="AV697" i="1"/>
  <c r="AW697" i="1"/>
  <c r="AV666" i="1"/>
  <c r="AW666" i="1"/>
  <c r="AV654" i="1"/>
  <c r="AW654" i="1"/>
  <c r="AV629" i="1"/>
  <c r="AV595" i="1"/>
  <c r="AV581" i="1"/>
  <c r="AW752" i="1"/>
  <c r="AV701" i="1"/>
  <c r="AW701" i="1"/>
  <c r="AT693" i="1"/>
  <c r="AW693" i="1" s="1"/>
  <c r="AW686" i="1"/>
  <c r="AV649" i="1"/>
  <c r="AV621" i="1"/>
  <c r="AV611" i="1"/>
  <c r="AW611" i="1"/>
  <c r="AV606" i="1"/>
  <c r="AW606" i="1"/>
  <c r="AW550" i="1"/>
  <c r="AV550" i="1"/>
  <c r="AW755" i="1"/>
  <c r="AW747" i="1"/>
  <c r="AW739" i="1"/>
  <c r="AV705" i="1"/>
  <c r="AW705" i="1"/>
  <c r="AV673" i="1"/>
  <c r="AV663" i="1"/>
  <c r="AW663" i="1"/>
  <c r="AV651" i="1"/>
  <c r="AW651" i="1"/>
  <c r="AV646" i="1"/>
  <c r="AV603" i="1"/>
  <c r="AW603" i="1"/>
  <c r="AV585" i="1"/>
  <c r="AT576" i="1"/>
  <c r="AW576" i="1" s="1"/>
  <c r="AV576" i="1"/>
  <c r="AV558" i="1"/>
  <c r="AW750" i="1"/>
  <c r="AW735" i="1"/>
  <c r="AW733" i="1"/>
  <c r="AW731" i="1"/>
  <c r="AW721" i="1"/>
  <c r="AW719" i="1"/>
  <c r="AW715" i="1"/>
  <c r="AW711" i="1"/>
  <c r="AV709" i="1"/>
  <c r="AW709" i="1"/>
  <c r="AT701" i="1"/>
  <c r="AV677" i="1"/>
  <c r="AV658" i="1"/>
  <c r="AW658" i="1"/>
  <c r="AW670" i="1"/>
  <c r="AW660" i="1"/>
  <c r="AW652" i="1"/>
  <c r="AW644" i="1"/>
  <c r="AW628" i="1"/>
  <c r="AW612" i="1"/>
  <c r="AW604" i="1"/>
  <c r="AW591" i="1"/>
  <c r="AW584" i="1"/>
  <c r="AT583" i="1"/>
  <c r="AW583" i="1" s="1"/>
  <c r="AV577" i="1"/>
  <c r="AV426" i="1"/>
  <c r="AW668" i="1"/>
  <c r="AW647" i="1"/>
  <c r="AW631" i="1"/>
  <c r="AW623" i="1"/>
  <c r="AW607" i="1"/>
  <c r="AT575" i="1"/>
  <c r="AW575" i="1" s="1"/>
  <c r="AV563" i="1"/>
  <c r="AW642" i="1"/>
  <c r="AW634" i="1"/>
  <c r="AW626" i="1"/>
  <c r="AW618" i="1"/>
  <c r="AW592" i="1"/>
  <c r="AV587" i="1"/>
  <c r="AW580" i="1"/>
  <c r="AV555" i="1"/>
  <c r="AV539" i="1"/>
  <c r="AV446" i="1"/>
  <c r="AW446" i="1"/>
  <c r="AW570" i="1"/>
  <c r="AV570" i="1"/>
  <c r="AV568" i="1"/>
  <c r="AW656" i="1"/>
  <c r="AW624" i="1"/>
  <c r="AT599" i="1"/>
  <c r="AW599" i="1" s="1"/>
  <c r="AV574" i="1"/>
  <c r="AW566" i="1"/>
  <c r="AV566" i="1"/>
  <c r="AT559" i="1"/>
  <c r="AW559" i="1" s="1"/>
  <c r="AT515" i="1"/>
  <c r="AW515" i="1" s="1"/>
  <c r="AV515" i="1"/>
  <c r="AW472" i="1"/>
  <c r="AV472" i="1"/>
  <c r="AV554" i="1"/>
  <c r="AT561" i="1"/>
  <c r="AW561" i="1" s="1"/>
  <c r="AW552" i="1"/>
  <c r="AT545" i="1"/>
  <c r="AW545" i="1" s="1"/>
  <c r="AT529" i="1"/>
  <c r="AW529" i="1" s="1"/>
  <c r="AT513" i="1"/>
  <c r="AW513" i="1" s="1"/>
  <c r="AW508" i="1"/>
  <c r="AW500" i="1"/>
  <c r="AW492" i="1"/>
  <c r="AW484" i="1"/>
  <c r="AT469" i="1"/>
  <c r="AT457" i="1"/>
  <c r="AV442" i="1"/>
  <c r="AW442" i="1"/>
  <c r="AV422" i="1"/>
  <c r="AV370" i="1"/>
  <c r="AV338" i="1"/>
  <c r="AT290" i="1"/>
  <c r="AW290" i="1" s="1"/>
  <c r="AV290" i="1"/>
  <c r="AV572" i="1"/>
  <c r="AW562" i="1"/>
  <c r="AW530" i="1"/>
  <c r="AV480" i="1"/>
  <c r="AV470" i="1"/>
  <c r="AW470" i="1"/>
  <c r="AV468" i="1"/>
  <c r="AV458" i="1"/>
  <c r="AW458" i="1"/>
  <c r="AV438" i="1"/>
  <c r="AW438" i="1"/>
  <c r="AV418" i="1"/>
  <c r="AV374" i="1"/>
  <c r="AV342" i="1"/>
  <c r="AW329" i="1"/>
  <c r="AV314" i="1"/>
  <c r="AV191" i="1"/>
  <c r="AW556" i="1"/>
  <c r="AW524" i="1"/>
  <c r="AV506" i="1"/>
  <c r="AW506" i="1"/>
  <c r="AV498" i="1"/>
  <c r="AV490" i="1"/>
  <c r="AW490" i="1"/>
  <c r="AV482" i="1"/>
  <c r="AW482" i="1"/>
  <c r="AV309" i="1"/>
  <c r="AW518" i="1"/>
  <c r="AV454" i="1"/>
  <c r="AW454" i="1"/>
  <c r="AV434" i="1"/>
  <c r="AW434" i="1"/>
  <c r="AT296" i="1"/>
  <c r="AW296" i="1" s="1"/>
  <c r="AV296" i="1"/>
  <c r="AW560" i="1"/>
  <c r="AV538" i="1"/>
  <c r="AV522" i="1"/>
  <c r="AW512" i="1"/>
  <c r="AW496" i="1"/>
  <c r="AW488" i="1"/>
  <c r="AV478" i="1"/>
  <c r="AW478" i="1"/>
  <c r="AV466" i="1"/>
  <c r="AW466" i="1"/>
  <c r="AV450" i="1"/>
  <c r="AW450" i="1"/>
  <c r="AV394" i="1"/>
  <c r="AW384" i="1"/>
  <c r="AV354" i="1"/>
  <c r="AW352" i="1"/>
  <c r="AV328" i="1"/>
  <c r="AT324" i="1"/>
  <c r="AW324" i="1" s="1"/>
  <c r="AV324" i="1"/>
  <c r="AT302" i="1"/>
  <c r="AW302" i="1" s="1"/>
  <c r="AW288" i="1"/>
  <c r="AV288" i="1"/>
  <c r="AT282" i="1"/>
  <c r="AW282" i="1" s="1"/>
  <c r="AV255" i="1"/>
  <c r="AW255" i="1"/>
  <c r="AV430" i="1"/>
  <c r="AV358" i="1"/>
  <c r="AV297" i="1"/>
  <c r="AW297" i="1"/>
  <c r="AV283" i="1"/>
  <c r="AV273" i="1"/>
  <c r="AW273" i="1"/>
  <c r="AW548" i="1"/>
  <c r="AW532" i="1"/>
  <c r="AW516" i="1"/>
  <c r="AV510" i="1"/>
  <c r="AW510" i="1"/>
  <c r="AT509" i="1"/>
  <c r="AW509" i="1" s="1"/>
  <c r="AV502" i="1"/>
  <c r="AW502" i="1"/>
  <c r="AT501" i="1"/>
  <c r="AW501" i="1" s="1"/>
  <c r="AV494" i="1"/>
  <c r="AW494" i="1"/>
  <c r="AT493" i="1"/>
  <c r="AW493" i="1" s="1"/>
  <c r="AV486" i="1"/>
  <c r="AW486" i="1"/>
  <c r="AT485" i="1"/>
  <c r="AW485" i="1" s="1"/>
  <c r="AV474" i="1"/>
  <c r="AW474" i="1"/>
  <c r="AV462" i="1"/>
  <c r="AW462" i="1"/>
  <c r="AT441" i="1"/>
  <c r="AW441" i="1" s="1"/>
  <c r="AV303" i="1"/>
  <c r="AV265" i="1"/>
  <c r="AW265" i="1"/>
  <c r="AT264" i="1"/>
  <c r="AW264" i="1" s="1"/>
  <c r="AV257" i="1"/>
  <c r="AW257" i="1"/>
  <c r="AT256" i="1"/>
  <c r="AV198" i="1"/>
  <c r="AW198" i="1"/>
  <c r="AV175" i="1"/>
  <c r="AV119" i="1"/>
  <c r="AV111" i="1"/>
  <c r="AV103" i="1"/>
  <c r="AV95" i="1"/>
  <c r="AW95" i="1"/>
  <c r="AV87" i="1"/>
  <c r="AW87" i="1"/>
  <c r="AV286" i="1"/>
  <c r="AV271" i="1"/>
  <c r="AV253" i="1"/>
  <c r="AW253" i="1"/>
  <c r="AT252" i="1"/>
  <c r="AW252" i="1" s="1"/>
  <c r="AV207" i="1"/>
  <c r="AV128" i="1"/>
  <c r="AW128" i="1"/>
  <c r="AV329" i="1"/>
  <c r="AV313" i="1"/>
  <c r="AV292" i="1"/>
  <c r="AV289" i="1"/>
  <c r="AV281" i="1"/>
  <c r="AV251" i="1"/>
  <c r="AV247" i="1"/>
  <c r="AW247" i="1"/>
  <c r="AV243" i="1"/>
  <c r="AW195" i="1"/>
  <c r="AW414" i="1"/>
  <c r="AW410" i="1"/>
  <c r="AW402" i="1"/>
  <c r="AW398" i="1"/>
  <c r="AW390" i="1"/>
  <c r="AW386" i="1"/>
  <c r="AW378" i="1"/>
  <c r="AW374" i="1"/>
  <c r="AW366" i="1"/>
  <c r="AW362" i="1"/>
  <c r="AW354" i="1"/>
  <c r="AW346" i="1"/>
  <c r="AW330" i="1"/>
  <c r="AW327" i="1"/>
  <c r="AW317" i="1"/>
  <c r="AW314" i="1"/>
  <c r="AW311" i="1"/>
  <c r="AV301" i="1"/>
  <c r="AT300" i="1"/>
  <c r="AW300" i="1" s="1"/>
  <c r="AV279" i="1"/>
  <c r="AV269" i="1"/>
  <c r="AW269" i="1"/>
  <c r="AV261" i="1"/>
  <c r="AW261" i="1"/>
  <c r="AT260" i="1"/>
  <c r="AV299" i="1"/>
  <c r="AV267" i="1"/>
  <c r="AV259" i="1"/>
  <c r="AV293" i="1"/>
  <c r="AV277" i="1"/>
  <c r="AW277" i="1"/>
  <c r="AV250" i="1"/>
  <c r="AW250" i="1"/>
  <c r="AV246" i="1"/>
  <c r="AW246" i="1"/>
  <c r="AV242" i="1"/>
  <c r="AW242" i="1"/>
  <c r="AV166" i="1"/>
  <c r="AT320" i="1"/>
  <c r="AW320" i="1" s="1"/>
  <c r="AT304" i="1"/>
  <c r="AW304" i="1" s="1"/>
  <c r="AV285" i="1"/>
  <c r="AW285" i="1"/>
  <c r="AT284" i="1"/>
  <c r="AW284" i="1" s="1"/>
  <c r="AV182" i="1"/>
  <c r="AW182" i="1"/>
  <c r="AT251" i="1"/>
  <c r="AW251" i="1" s="1"/>
  <c r="AT243" i="1"/>
  <c r="AW243" i="1" s="1"/>
  <c r="AW239" i="1"/>
  <c r="AT235" i="1"/>
  <c r="AT227" i="1"/>
  <c r="AT219" i="1"/>
  <c r="AW219" i="1" s="1"/>
  <c r="AT209" i="1"/>
  <c r="AW209" i="1" s="1"/>
  <c r="AT193" i="1"/>
  <c r="AW193" i="1" s="1"/>
  <c r="AT177" i="1"/>
  <c r="AW177" i="1" s="1"/>
  <c r="AV147" i="1"/>
  <c r="AV145" i="1"/>
  <c r="AV143" i="1"/>
  <c r="AV116" i="1"/>
  <c r="AW116" i="1"/>
  <c r="AV108" i="1"/>
  <c r="AW108" i="1"/>
  <c r="AV100" i="1"/>
  <c r="AV92" i="1"/>
  <c r="AV35" i="1"/>
  <c r="AW35" i="1"/>
  <c r="AW234" i="1"/>
  <c r="AW226" i="1"/>
  <c r="AW218" i="1"/>
  <c r="AW208" i="1"/>
  <c r="AT207" i="1"/>
  <c r="AW207" i="1" s="1"/>
  <c r="AV203" i="1"/>
  <c r="AW192" i="1"/>
  <c r="AT191" i="1"/>
  <c r="AW191" i="1" s="1"/>
  <c r="AV187" i="1"/>
  <c r="AW176" i="1"/>
  <c r="AT175" i="1"/>
  <c r="AW175" i="1" s="1"/>
  <c r="AV171" i="1"/>
  <c r="AW159" i="1"/>
  <c r="AV153" i="1"/>
  <c r="AV151" i="1"/>
  <c r="AV149" i="1"/>
  <c r="AV136" i="1"/>
  <c r="AW136" i="1"/>
  <c r="AV132" i="1"/>
  <c r="AV121" i="1"/>
  <c r="AV113" i="1"/>
  <c r="AV105" i="1"/>
  <c r="AV97" i="1"/>
  <c r="AV89" i="1"/>
  <c r="AW89" i="1"/>
  <c r="AV81" i="1"/>
  <c r="AV64" i="1"/>
  <c r="AW64" i="1"/>
  <c r="AW190" i="1"/>
  <c r="AW174" i="1"/>
  <c r="AV163" i="1"/>
  <c r="AV123" i="1"/>
  <c r="AV118" i="1"/>
  <c r="AW118" i="1"/>
  <c r="AV110" i="1"/>
  <c r="AV102" i="1"/>
  <c r="AV94" i="1"/>
  <c r="AW94" i="1"/>
  <c r="AV86" i="1"/>
  <c r="AV199" i="1"/>
  <c r="AV183" i="1"/>
  <c r="AT171" i="1"/>
  <c r="AW171" i="1" s="1"/>
  <c r="AV167" i="1"/>
  <c r="AV165" i="1"/>
  <c r="AV144" i="1"/>
  <c r="AW144" i="1"/>
  <c r="AV140" i="1"/>
  <c r="AW140" i="1"/>
  <c r="AV138" i="1"/>
  <c r="AW138" i="1"/>
  <c r="AV125" i="1"/>
  <c r="AV115" i="1"/>
  <c r="AW115" i="1"/>
  <c r="AV107" i="1"/>
  <c r="AW107" i="1"/>
  <c r="AV99" i="1"/>
  <c r="AW99" i="1"/>
  <c r="AV91" i="1"/>
  <c r="AW91" i="1"/>
  <c r="AV83" i="1"/>
  <c r="AV49" i="1"/>
  <c r="AW49" i="1"/>
  <c r="AT247" i="1"/>
  <c r="AT239" i="1"/>
  <c r="AW235" i="1"/>
  <c r="AT231" i="1"/>
  <c r="AW231" i="1" s="1"/>
  <c r="AT223" i="1"/>
  <c r="AW223" i="1" s="1"/>
  <c r="AT215" i="1"/>
  <c r="AW215" i="1" s="1"/>
  <c r="AW202" i="1"/>
  <c r="AT201" i="1"/>
  <c r="AW201" i="1" s="1"/>
  <c r="AT185" i="1"/>
  <c r="AW185" i="1" s="1"/>
  <c r="AT169" i="1"/>
  <c r="AW169" i="1" s="1"/>
  <c r="AT157" i="1"/>
  <c r="AW157" i="1" s="1"/>
  <c r="AV152" i="1"/>
  <c r="AW152" i="1"/>
  <c r="AW150" i="1"/>
  <c r="AV148" i="1"/>
  <c r="AW148" i="1"/>
  <c r="AV146" i="1"/>
  <c r="AV129" i="1"/>
  <c r="AV127" i="1"/>
  <c r="AV120" i="1"/>
  <c r="AW120" i="1"/>
  <c r="AV112" i="1"/>
  <c r="AW112" i="1"/>
  <c r="AV104" i="1"/>
  <c r="AW104" i="1"/>
  <c r="AV96" i="1"/>
  <c r="AW96" i="1"/>
  <c r="AV88" i="1"/>
  <c r="AW238" i="1"/>
  <c r="AV211" i="1"/>
  <c r="AV195" i="1"/>
  <c r="AV179" i="1"/>
  <c r="AV160" i="1"/>
  <c r="AW160" i="1"/>
  <c r="AV156" i="1"/>
  <c r="AV154" i="1"/>
  <c r="AW154" i="1"/>
  <c r="AV117" i="1"/>
  <c r="AW117" i="1"/>
  <c r="AV109" i="1"/>
  <c r="AW109" i="1"/>
  <c r="AV101" i="1"/>
  <c r="AV93" i="1"/>
  <c r="AW93" i="1"/>
  <c r="AV85" i="1"/>
  <c r="AW85" i="1"/>
  <c r="AV51" i="1"/>
  <c r="AW51" i="1"/>
  <c r="AT229" i="1"/>
  <c r="AT221" i="1"/>
  <c r="AW221" i="1" s="1"/>
  <c r="AT213" i="1"/>
  <c r="AW213" i="1" s="1"/>
  <c r="AT197" i="1"/>
  <c r="AW197" i="1" s="1"/>
  <c r="AT181" i="1"/>
  <c r="AW181" i="1" s="1"/>
  <c r="AV164" i="1"/>
  <c r="AV162" i="1"/>
  <c r="AW162" i="1"/>
  <c r="AW137" i="1"/>
  <c r="AV137" i="1"/>
  <c r="AV124" i="1"/>
  <c r="AW124" i="1"/>
  <c r="AV114" i="1"/>
  <c r="AW114" i="1"/>
  <c r="AV106" i="1"/>
  <c r="AV98" i="1"/>
  <c r="AV90" i="1"/>
  <c r="AW90" i="1"/>
  <c r="AV79" i="1"/>
  <c r="AT71" i="1"/>
  <c r="AW71" i="1" s="1"/>
  <c r="AV47" i="1"/>
  <c r="AV25" i="1"/>
  <c r="AW25" i="1"/>
  <c r="AV10" i="1"/>
  <c r="AW122" i="1"/>
  <c r="AT79" i="1"/>
  <c r="AW79" i="1" s="1"/>
  <c r="AW57" i="1"/>
  <c r="AV55" i="1"/>
  <c r="AT47" i="1"/>
  <c r="AW47" i="1" s="1"/>
  <c r="AV29" i="1"/>
  <c r="AW29" i="1"/>
  <c r="AV13" i="1"/>
  <c r="AW13" i="1"/>
  <c r="AV59" i="1"/>
  <c r="AV37" i="1"/>
  <c r="AW37" i="1"/>
  <c r="AW84" i="1"/>
  <c r="AW82" i="1"/>
  <c r="AW80" i="1"/>
  <c r="AW65" i="1"/>
  <c r="AV63" i="1"/>
  <c r="AT55" i="1"/>
  <c r="AW55" i="1" s="1"/>
  <c r="AW48" i="1"/>
  <c r="AV17" i="1"/>
  <c r="AW17" i="1"/>
  <c r="AV67" i="1"/>
  <c r="AV39" i="1"/>
  <c r="AV71" i="1"/>
  <c r="AT63" i="1"/>
  <c r="AW63" i="1" s="1"/>
  <c r="AV41" i="1"/>
  <c r="AW41" i="1"/>
  <c r="AV33" i="1"/>
  <c r="AW33" i="1"/>
  <c r="AV21" i="1"/>
  <c r="AW21" i="1"/>
  <c r="AV6" i="1"/>
  <c r="AW6" i="1"/>
  <c r="AT141" i="1"/>
  <c r="AW141" i="1" s="1"/>
  <c r="AT133" i="1"/>
  <c r="AW133" i="1" s="1"/>
  <c r="AT125" i="1"/>
  <c r="AW125" i="1" s="1"/>
  <c r="AV75" i="1"/>
  <c r="AT67" i="1"/>
  <c r="AW67" i="1" s="1"/>
  <c r="AV43" i="1"/>
  <c r="AW43" i="1"/>
  <c r="AW31" i="1"/>
  <c r="AW27" i="1"/>
  <c r="AW23" i="1"/>
  <c r="AW19" i="1"/>
  <c r="AW15" i="1"/>
  <c r="AW11" i="1"/>
  <c r="AW8" i="1"/>
  <c r="AV4" i="1"/>
  <c r="Z325" i="1"/>
  <c r="Y325" i="1" s="1"/>
  <c r="Y253" i="1"/>
  <c r="Q205" i="1"/>
  <c r="AA205" i="1" s="1"/>
  <c r="S205" i="1"/>
  <c r="Q620" i="1"/>
  <c r="S620" i="1"/>
  <c r="Q334" i="1"/>
  <c r="S334" i="1"/>
  <c r="Q276" i="1"/>
  <c r="S276" i="1"/>
  <c r="Q78" i="1"/>
  <c r="S78" i="1"/>
  <c r="Z307" i="1"/>
  <c r="Y307" i="1" s="1"/>
  <c r="Q739" i="1"/>
  <c r="S739" i="1"/>
  <c r="Q115" i="1"/>
  <c r="S115" i="1"/>
  <c r="Q72" i="1"/>
  <c r="S72" i="1"/>
  <c r="Q744" i="1"/>
  <c r="S744" i="1"/>
  <c r="Q616" i="1"/>
  <c r="S616" i="1"/>
  <c r="Q316" i="1"/>
  <c r="S316" i="1"/>
  <c r="Q195" i="1"/>
  <c r="S195" i="1"/>
  <c r="Z621" i="1"/>
  <c r="Y621" i="1" s="1"/>
  <c r="Z557" i="1"/>
  <c r="Y557" i="1" s="1"/>
  <c r="Q726" i="1"/>
  <c r="S726" i="1"/>
  <c r="Q752" i="1"/>
  <c r="S752" i="1"/>
  <c r="Q732" i="1"/>
  <c r="S732" i="1"/>
  <c r="S702" i="1"/>
  <c r="Q702" i="1"/>
  <c r="Q693" i="1"/>
  <c r="S693" i="1"/>
  <c r="Q684" i="1"/>
  <c r="S684" i="1"/>
  <c r="Q680" i="1"/>
  <c r="S680" i="1"/>
  <c r="Q670" i="1"/>
  <c r="S670" i="1"/>
  <c r="Q648" i="1"/>
  <c r="S648" i="1"/>
  <c r="Q642" i="1"/>
  <c r="S642" i="1"/>
  <c r="Q737" i="1"/>
  <c r="S737" i="1"/>
  <c r="Z34" i="1"/>
  <c r="Y34" i="1" s="1"/>
  <c r="AC34" i="1" s="1"/>
  <c r="AD34" i="1"/>
  <c r="Q728" i="1"/>
  <c r="S728" i="1"/>
  <c r="Q716" i="1"/>
  <c r="S716" i="1"/>
  <c r="Q721" i="1"/>
  <c r="S721" i="1"/>
  <c r="S741" i="1"/>
  <c r="Q741" i="1"/>
  <c r="Q712" i="1"/>
  <c r="S712" i="1"/>
  <c r="Q754" i="1"/>
  <c r="S754" i="1"/>
  <c r="Q694" i="1"/>
  <c r="S694" i="1"/>
  <c r="Q676" i="1"/>
  <c r="S676" i="1"/>
  <c r="Q667" i="1"/>
  <c r="S667" i="1"/>
  <c r="Q643" i="1"/>
  <c r="S643" i="1"/>
  <c r="Q610" i="1"/>
  <c r="S610" i="1"/>
  <c r="Q603" i="1"/>
  <c r="S603" i="1"/>
  <c r="Q545" i="1"/>
  <c r="S545" i="1"/>
  <c r="S753" i="1"/>
  <c r="AA753" i="1" s="1"/>
  <c r="Z753" i="1" s="1"/>
  <c r="Y753" i="1" s="1"/>
  <c r="Q750" i="1"/>
  <c r="S750" i="1"/>
  <c r="Q743" i="1"/>
  <c r="AA743" i="1" s="1"/>
  <c r="Q740" i="1"/>
  <c r="S740" i="1"/>
  <c r="Q736" i="1"/>
  <c r="S736" i="1"/>
  <c r="Q725" i="1"/>
  <c r="AA725" i="1" s="1"/>
  <c r="Q720" i="1"/>
  <c r="S720" i="1"/>
  <c r="Q701" i="1"/>
  <c r="S701" i="1"/>
  <c r="Q687" i="1"/>
  <c r="S687" i="1"/>
  <c r="Q674" i="1"/>
  <c r="S674" i="1"/>
  <c r="Q661" i="1"/>
  <c r="S661" i="1"/>
  <c r="Q655" i="1"/>
  <c r="S655" i="1"/>
  <c r="S623" i="1"/>
  <c r="AA623" i="1" s="1"/>
  <c r="Q588" i="1"/>
  <c r="S588" i="1"/>
  <c r="Q383" i="1"/>
  <c r="S383" i="1"/>
  <c r="S735" i="1"/>
  <c r="AA735" i="1" s="1"/>
  <c r="S719" i="1"/>
  <c r="AA719" i="1" s="1"/>
  <c r="Q691" i="1"/>
  <c r="S691" i="1"/>
  <c r="Q591" i="1"/>
  <c r="S591" i="1"/>
  <c r="Q577" i="1"/>
  <c r="S577" i="1"/>
  <c r="Q568" i="1"/>
  <c r="S568" i="1"/>
  <c r="Q756" i="1"/>
  <c r="S756" i="1"/>
  <c r="Q746" i="1"/>
  <c r="S746" i="1"/>
  <c r="Q724" i="1"/>
  <c r="S724" i="1"/>
  <c r="Q665" i="1"/>
  <c r="S665" i="1"/>
  <c r="Q632" i="1"/>
  <c r="S632" i="1"/>
  <c r="Q628" i="1"/>
  <c r="S628" i="1"/>
  <c r="Q601" i="1"/>
  <c r="S601" i="1"/>
  <c r="Q595" i="1"/>
  <c r="S595" i="1"/>
  <c r="Q529" i="1"/>
  <c r="S529" i="1"/>
  <c r="S745" i="1"/>
  <c r="AA745" i="1" s="1"/>
  <c r="Z745" i="1" s="1"/>
  <c r="Y745" i="1" s="1"/>
  <c r="Q742" i="1"/>
  <c r="S742" i="1"/>
  <c r="Q734" i="1"/>
  <c r="S734" i="1"/>
  <c r="Q723" i="1"/>
  <c r="AA723" i="1" s="1"/>
  <c r="Q718" i="1"/>
  <c r="S718" i="1"/>
  <c r="S696" i="1"/>
  <c r="Q696" i="1"/>
  <c r="Q658" i="1"/>
  <c r="S658" i="1"/>
  <c r="Q645" i="1"/>
  <c r="S645" i="1"/>
  <c r="Q636" i="1"/>
  <c r="S636" i="1"/>
  <c r="Q613" i="1"/>
  <c r="S613" i="1"/>
  <c r="Q533" i="1"/>
  <c r="S533" i="1"/>
  <c r="Q730" i="1"/>
  <c r="S730" i="1"/>
  <c r="Q714" i="1"/>
  <c r="S714" i="1"/>
  <c r="Q668" i="1"/>
  <c r="S668" i="1"/>
  <c r="Q639" i="1"/>
  <c r="S639" i="1"/>
  <c r="Q626" i="1"/>
  <c r="S626" i="1"/>
  <c r="Q537" i="1"/>
  <c r="S537" i="1"/>
  <c r="Q409" i="1"/>
  <c r="S409" i="1"/>
  <c r="Q748" i="1"/>
  <c r="S748" i="1"/>
  <c r="Q738" i="1"/>
  <c r="S738" i="1"/>
  <c r="Q722" i="1"/>
  <c r="S722" i="1"/>
  <c r="Q649" i="1"/>
  <c r="S649" i="1"/>
  <c r="Q625" i="1"/>
  <c r="S625" i="1"/>
  <c r="Q585" i="1"/>
  <c r="S585" i="1"/>
  <c r="Q565" i="1"/>
  <c r="S565" i="1"/>
  <c r="Q556" i="1"/>
  <c r="S556" i="1"/>
  <c r="Q541" i="1"/>
  <c r="S541" i="1"/>
  <c r="Q692" i="1"/>
  <c r="S692" i="1"/>
  <c r="Q630" i="1"/>
  <c r="S630" i="1"/>
  <c r="Q596" i="1"/>
  <c r="S596" i="1"/>
  <c r="Q584" i="1"/>
  <c r="S584" i="1"/>
  <c r="Q330" i="1"/>
  <c r="S330" i="1"/>
  <c r="Q297" i="1"/>
  <c r="S297" i="1"/>
  <c r="S196" i="1"/>
  <c r="Q196" i="1"/>
  <c r="Q73" i="1"/>
  <c r="S73" i="1"/>
  <c r="Q35" i="1"/>
  <c r="S35" i="1"/>
  <c r="Q690" i="1"/>
  <c r="S690" i="1"/>
  <c r="Q675" i="1"/>
  <c r="S675" i="1"/>
  <c r="Q664" i="1"/>
  <c r="S664" i="1"/>
  <c r="Q660" i="1"/>
  <c r="S660" i="1"/>
  <c r="Q652" i="1"/>
  <c r="S652" i="1"/>
  <c r="Q633" i="1"/>
  <c r="S633" i="1"/>
  <c r="Q617" i="1"/>
  <c r="S617" i="1"/>
  <c r="Q612" i="1"/>
  <c r="S612" i="1"/>
  <c r="Q604" i="1"/>
  <c r="S604" i="1"/>
  <c r="Q600" i="1"/>
  <c r="S600" i="1"/>
  <c r="Q594" i="1"/>
  <c r="S594" i="1"/>
  <c r="Q587" i="1"/>
  <c r="S587" i="1"/>
  <c r="Q560" i="1"/>
  <c r="S560" i="1"/>
  <c r="Q401" i="1"/>
  <c r="S401" i="1"/>
  <c r="Q705" i="1"/>
  <c r="S705" i="1"/>
  <c r="Q686" i="1"/>
  <c r="S686" i="1"/>
  <c r="Q659" i="1"/>
  <c r="S659" i="1"/>
  <c r="Q644" i="1"/>
  <c r="S644" i="1"/>
  <c r="Q611" i="1"/>
  <c r="S611" i="1"/>
  <c r="Q590" i="1"/>
  <c r="S590" i="1"/>
  <c r="Q564" i="1"/>
  <c r="S564" i="1"/>
  <c r="S525" i="1"/>
  <c r="AA525" i="1" s="1"/>
  <c r="S521" i="1"/>
  <c r="AA521" i="1" s="1"/>
  <c r="Z521" i="1" s="1"/>
  <c r="Y521" i="1" s="1"/>
  <c r="S517" i="1"/>
  <c r="AA517" i="1" s="1"/>
  <c r="S513" i="1"/>
  <c r="AA513" i="1" s="1"/>
  <c r="Z513" i="1" s="1"/>
  <c r="Y513" i="1" s="1"/>
  <c r="S509" i="1"/>
  <c r="AA509" i="1" s="1"/>
  <c r="S505" i="1"/>
  <c r="AA505" i="1" s="1"/>
  <c r="Z505" i="1" s="1"/>
  <c r="Y505" i="1" s="1"/>
  <c r="S501" i="1"/>
  <c r="AA501" i="1" s="1"/>
  <c r="S497" i="1"/>
  <c r="AA497" i="1" s="1"/>
  <c r="Z497" i="1" s="1"/>
  <c r="Y497" i="1" s="1"/>
  <c r="S493" i="1"/>
  <c r="AA493" i="1" s="1"/>
  <c r="S489" i="1"/>
  <c r="AA489" i="1" s="1"/>
  <c r="Z489" i="1" s="1"/>
  <c r="Y489" i="1" s="1"/>
  <c r="S485" i="1"/>
  <c r="AA485" i="1" s="1"/>
  <c r="S481" i="1"/>
  <c r="AA481" i="1" s="1"/>
  <c r="S477" i="1"/>
  <c r="AA477" i="1" s="1"/>
  <c r="S473" i="1"/>
  <c r="AA473" i="1" s="1"/>
  <c r="Z473" i="1" s="1"/>
  <c r="Y473" i="1" s="1"/>
  <c r="S469" i="1"/>
  <c r="AA469" i="1" s="1"/>
  <c r="Q461" i="1"/>
  <c r="AA461" i="1" s="1"/>
  <c r="Q453" i="1"/>
  <c r="AA453" i="1" s="1"/>
  <c r="Q445" i="1"/>
  <c r="AA445" i="1" s="1"/>
  <c r="Q437" i="1"/>
  <c r="AA437" i="1" s="1"/>
  <c r="Q429" i="1"/>
  <c r="AA429" i="1" s="1"/>
  <c r="Q421" i="1"/>
  <c r="AA421" i="1" s="1"/>
  <c r="Q413" i="1"/>
  <c r="S413" i="1"/>
  <c r="Q371" i="1"/>
  <c r="S371" i="1"/>
  <c r="Q366" i="1"/>
  <c r="AA366" i="1" s="1"/>
  <c r="Q353" i="1"/>
  <c r="S353" i="1"/>
  <c r="Q465" i="1"/>
  <c r="S465" i="1"/>
  <c r="Q457" i="1"/>
  <c r="S457" i="1"/>
  <c r="Q449" i="1"/>
  <c r="S449" i="1"/>
  <c r="Q441" i="1"/>
  <c r="S441" i="1"/>
  <c r="Q433" i="1"/>
  <c r="S433" i="1"/>
  <c r="Q425" i="1"/>
  <c r="S425" i="1"/>
  <c r="Q417" i="1"/>
  <c r="S417" i="1"/>
  <c r="Q678" i="1"/>
  <c r="S678" i="1"/>
  <c r="S673" i="1"/>
  <c r="AA673" i="1" s="1"/>
  <c r="Z673" i="1" s="1"/>
  <c r="Y673" i="1" s="1"/>
  <c r="Q654" i="1"/>
  <c r="S654" i="1"/>
  <c r="S635" i="1"/>
  <c r="AA635" i="1" s="1"/>
  <c r="Q627" i="1"/>
  <c r="S627" i="1"/>
  <c r="Q606" i="1"/>
  <c r="S606" i="1"/>
  <c r="Q598" i="1"/>
  <c r="S598" i="1"/>
  <c r="Q572" i="1"/>
  <c r="S572" i="1"/>
  <c r="S553" i="1"/>
  <c r="AA553" i="1" s="1"/>
  <c r="Z553" i="1" s="1"/>
  <c r="Y553" i="1" s="1"/>
  <c r="Q375" i="1"/>
  <c r="S375" i="1"/>
  <c r="S710" i="1"/>
  <c r="Q710" i="1"/>
  <c r="S707" i="1"/>
  <c r="AA707" i="1" s="1"/>
  <c r="Q697" i="1"/>
  <c r="S697" i="1"/>
  <c r="S677" i="1"/>
  <c r="AA677" i="1" s="1"/>
  <c r="Q662" i="1"/>
  <c r="S662" i="1"/>
  <c r="S657" i="1"/>
  <c r="AA657" i="1" s="1"/>
  <c r="Q638" i="1"/>
  <c r="S638" i="1"/>
  <c r="Q619" i="1"/>
  <c r="S619" i="1"/>
  <c r="Q576" i="1"/>
  <c r="S576" i="1"/>
  <c r="Q681" i="1"/>
  <c r="S681" i="1"/>
  <c r="Q646" i="1"/>
  <c r="S646" i="1"/>
  <c r="Q622" i="1"/>
  <c r="S622" i="1"/>
  <c r="Q614" i="1"/>
  <c r="S614" i="1"/>
  <c r="Q580" i="1"/>
  <c r="S580" i="1"/>
  <c r="S399" i="1"/>
  <c r="AA399" i="1" s="1"/>
  <c r="Z399" i="1" s="1"/>
  <c r="Y399" i="1" s="1"/>
  <c r="Q382" i="1"/>
  <c r="AA382" i="1" s="1"/>
  <c r="Q365" i="1"/>
  <c r="S365" i="1"/>
  <c r="Q342" i="1"/>
  <c r="AA342" i="1" s="1"/>
  <c r="Q287" i="1"/>
  <c r="S287" i="1"/>
  <c r="Q552" i="1"/>
  <c r="S552" i="1"/>
  <c r="Q548" i="1"/>
  <c r="S548" i="1"/>
  <c r="Q544" i="1"/>
  <c r="S544" i="1"/>
  <c r="Q540" i="1"/>
  <c r="S540" i="1"/>
  <c r="Q536" i="1"/>
  <c r="S536" i="1"/>
  <c r="Q532" i="1"/>
  <c r="S532" i="1"/>
  <c r="Q528" i="1"/>
  <c r="S528" i="1"/>
  <c r="Q524" i="1"/>
  <c r="S524" i="1"/>
  <c r="Q520" i="1"/>
  <c r="S520" i="1"/>
  <c r="Q516" i="1"/>
  <c r="S516" i="1"/>
  <c r="Q512" i="1"/>
  <c r="S512" i="1"/>
  <c r="Q508" i="1"/>
  <c r="S508" i="1"/>
  <c r="Q504" i="1"/>
  <c r="S504" i="1"/>
  <c r="Q500" i="1"/>
  <c r="S500" i="1"/>
  <c r="Q496" i="1"/>
  <c r="S496" i="1"/>
  <c r="Q492" i="1"/>
  <c r="S492" i="1"/>
  <c r="Q488" i="1"/>
  <c r="S488" i="1"/>
  <c r="Q484" i="1"/>
  <c r="S484" i="1"/>
  <c r="Q480" i="1"/>
  <c r="S480" i="1"/>
  <c r="Q476" i="1"/>
  <c r="S476" i="1"/>
  <c r="Q472" i="1"/>
  <c r="S472" i="1"/>
  <c r="S468" i="1"/>
  <c r="Q468" i="1"/>
  <c r="S464" i="1"/>
  <c r="Q464" i="1"/>
  <c r="S456" i="1"/>
  <c r="Q456" i="1"/>
  <c r="S448" i="1"/>
  <c r="Q448" i="1"/>
  <c r="S440" i="1"/>
  <c r="Q440" i="1"/>
  <c r="S432" i="1"/>
  <c r="Q432" i="1"/>
  <c r="S424" i="1"/>
  <c r="Q424" i="1"/>
  <c r="S416" i="1"/>
  <c r="Q416" i="1"/>
  <c r="Q373" i="1"/>
  <c r="S373" i="1"/>
  <c r="Q369" i="1"/>
  <c r="S369" i="1"/>
  <c r="Q306" i="1"/>
  <c r="S306" i="1"/>
  <c r="S267" i="1"/>
  <c r="Q267" i="1"/>
  <c r="S703" i="1"/>
  <c r="AA703" i="1" s="1"/>
  <c r="S695" i="1"/>
  <c r="AA695" i="1" s="1"/>
  <c r="S679" i="1"/>
  <c r="AA679" i="1" s="1"/>
  <c r="S663" i="1"/>
  <c r="AA663" i="1" s="1"/>
  <c r="S647" i="1"/>
  <c r="AA647" i="1" s="1"/>
  <c r="Z647" i="1" s="1"/>
  <c r="Y647" i="1" s="1"/>
  <c r="S631" i="1"/>
  <c r="AA631" i="1" s="1"/>
  <c r="S615" i="1"/>
  <c r="AA615" i="1" s="1"/>
  <c r="S599" i="1"/>
  <c r="AA599" i="1" s="1"/>
  <c r="S583" i="1"/>
  <c r="AA583" i="1" s="1"/>
  <c r="Z583" i="1" s="1"/>
  <c r="Y583" i="1" s="1"/>
  <c r="S579" i="1"/>
  <c r="AA579" i="1" s="1"/>
  <c r="S575" i="1"/>
  <c r="AA575" i="1" s="1"/>
  <c r="S571" i="1"/>
  <c r="AA571" i="1" s="1"/>
  <c r="S567" i="1"/>
  <c r="AA567" i="1" s="1"/>
  <c r="S563" i="1"/>
  <c r="AA563" i="1" s="1"/>
  <c r="S559" i="1"/>
  <c r="AA559" i="1" s="1"/>
  <c r="S555" i="1"/>
  <c r="AA555" i="1" s="1"/>
  <c r="S551" i="1"/>
  <c r="AA551" i="1" s="1"/>
  <c r="S547" i="1"/>
  <c r="AA547" i="1" s="1"/>
  <c r="Q381" i="1"/>
  <c r="S381" i="1"/>
  <c r="Q377" i="1"/>
  <c r="S377" i="1"/>
  <c r="S320" i="1"/>
  <c r="Q320" i="1"/>
  <c r="Q314" i="1"/>
  <c r="S314" i="1"/>
  <c r="Q213" i="1"/>
  <c r="S213" i="1"/>
  <c r="Q170" i="1"/>
  <c r="S170" i="1"/>
  <c r="Q166" i="1"/>
  <c r="S166" i="1"/>
  <c r="Q682" i="1"/>
  <c r="S682" i="1"/>
  <c r="Q666" i="1"/>
  <c r="S666" i="1"/>
  <c r="Q650" i="1"/>
  <c r="S650" i="1"/>
  <c r="Q634" i="1"/>
  <c r="S634" i="1"/>
  <c r="Q618" i="1"/>
  <c r="S618" i="1"/>
  <c r="Q602" i="1"/>
  <c r="S602" i="1"/>
  <c r="Q586" i="1"/>
  <c r="S586" i="1"/>
  <c r="Q389" i="1"/>
  <c r="S389" i="1"/>
  <c r="Q385" i="1"/>
  <c r="S385" i="1"/>
  <c r="Q349" i="1"/>
  <c r="S349" i="1"/>
  <c r="Q309" i="1"/>
  <c r="S309" i="1"/>
  <c r="Q273" i="1"/>
  <c r="S273" i="1"/>
  <c r="Q688" i="1"/>
  <c r="S688" i="1"/>
  <c r="Q672" i="1"/>
  <c r="S672" i="1"/>
  <c r="Q656" i="1"/>
  <c r="S656" i="1"/>
  <c r="Q640" i="1"/>
  <c r="S640" i="1"/>
  <c r="Q624" i="1"/>
  <c r="S624" i="1"/>
  <c r="Q608" i="1"/>
  <c r="S608" i="1"/>
  <c r="Q592" i="1"/>
  <c r="S592" i="1"/>
  <c r="Q397" i="1"/>
  <c r="S397" i="1"/>
  <c r="Q393" i="1"/>
  <c r="S393" i="1"/>
  <c r="S258" i="1"/>
  <c r="Q258" i="1"/>
  <c r="Q582" i="1"/>
  <c r="S582" i="1"/>
  <c r="Q578" i="1"/>
  <c r="S578" i="1"/>
  <c r="Q574" i="1"/>
  <c r="S574" i="1"/>
  <c r="Q570" i="1"/>
  <c r="S570" i="1"/>
  <c r="Q566" i="1"/>
  <c r="S566" i="1"/>
  <c r="Q562" i="1"/>
  <c r="S562" i="1"/>
  <c r="Q558" i="1"/>
  <c r="S558" i="1"/>
  <c r="Q554" i="1"/>
  <c r="S554" i="1"/>
  <c r="Q550" i="1"/>
  <c r="S550" i="1"/>
  <c r="Q546" i="1"/>
  <c r="S546" i="1"/>
  <c r="Q542" i="1"/>
  <c r="S542" i="1"/>
  <c r="Q538" i="1"/>
  <c r="S538" i="1"/>
  <c r="Q534" i="1"/>
  <c r="S534" i="1"/>
  <c r="Q530" i="1"/>
  <c r="S530" i="1"/>
  <c r="Q526" i="1"/>
  <c r="S526" i="1"/>
  <c r="Q522" i="1"/>
  <c r="S522" i="1"/>
  <c r="Q518" i="1"/>
  <c r="S518" i="1"/>
  <c r="Q514" i="1"/>
  <c r="S514" i="1"/>
  <c r="Q510" i="1"/>
  <c r="S510" i="1"/>
  <c r="Q506" i="1"/>
  <c r="S506" i="1"/>
  <c r="Q502" i="1"/>
  <c r="S502" i="1"/>
  <c r="Q498" i="1"/>
  <c r="S498" i="1"/>
  <c r="Q494" i="1"/>
  <c r="S494" i="1"/>
  <c r="Q490" i="1"/>
  <c r="S490" i="1"/>
  <c r="Q486" i="1"/>
  <c r="S486" i="1"/>
  <c r="Q482" i="1"/>
  <c r="S482" i="1"/>
  <c r="Q478" i="1"/>
  <c r="S478" i="1"/>
  <c r="Q474" i="1"/>
  <c r="S474" i="1"/>
  <c r="Q470" i="1"/>
  <c r="S470" i="1"/>
  <c r="Q405" i="1"/>
  <c r="S405" i="1"/>
  <c r="Q354" i="1"/>
  <c r="S354" i="1"/>
  <c r="Q318" i="1"/>
  <c r="S318" i="1"/>
  <c r="Q265" i="1"/>
  <c r="S265" i="1"/>
  <c r="Q408" i="1"/>
  <c r="AA408" i="1" s="1"/>
  <c r="Q400" i="1"/>
  <c r="AA400" i="1" s="1"/>
  <c r="Q392" i="1"/>
  <c r="AA392" i="1" s="1"/>
  <c r="Q384" i="1"/>
  <c r="AA384" i="1" s="1"/>
  <c r="Q376" i="1"/>
  <c r="AA376" i="1" s="1"/>
  <c r="Q368" i="1"/>
  <c r="AA368" i="1" s="1"/>
  <c r="Q352" i="1"/>
  <c r="AA352" i="1" s="1"/>
  <c r="S341" i="1"/>
  <c r="AA341" i="1" s="1"/>
  <c r="Q333" i="1"/>
  <c r="S333" i="1"/>
  <c r="S329" i="1"/>
  <c r="AA329" i="1" s="1"/>
  <c r="Z329" i="1" s="1"/>
  <c r="Y329" i="1" s="1"/>
  <c r="Q304" i="1"/>
  <c r="AA304" i="1" s="1"/>
  <c r="Q288" i="1"/>
  <c r="S288" i="1"/>
  <c r="Q272" i="1"/>
  <c r="S272" i="1"/>
  <c r="S245" i="1"/>
  <c r="Q245" i="1"/>
  <c r="Q144" i="1"/>
  <c r="S144" i="1"/>
  <c r="Q91" i="1"/>
  <c r="S91" i="1"/>
  <c r="Q77" i="1"/>
  <c r="S77" i="1"/>
  <c r="Q337" i="1"/>
  <c r="S337" i="1"/>
  <c r="Q239" i="1"/>
  <c r="S239" i="1"/>
  <c r="S204" i="1"/>
  <c r="Q204" i="1"/>
  <c r="Q167" i="1"/>
  <c r="S167" i="1"/>
  <c r="Q162" i="1"/>
  <c r="S162" i="1"/>
  <c r="Q129" i="1"/>
  <c r="S129" i="1"/>
  <c r="Q148" i="1"/>
  <c r="S148" i="1"/>
  <c r="Q133" i="1"/>
  <c r="S133" i="1"/>
  <c r="S358" i="1"/>
  <c r="AA358" i="1" s="1"/>
  <c r="Q317" i="1"/>
  <c r="S317" i="1"/>
  <c r="S313" i="1"/>
  <c r="AA313" i="1" s="1"/>
  <c r="Z313" i="1" s="1"/>
  <c r="Y313" i="1" s="1"/>
  <c r="Q291" i="1"/>
  <c r="S291" i="1"/>
  <c r="Q275" i="1"/>
  <c r="AA275" i="1" s="1"/>
  <c r="S257" i="1"/>
  <c r="AA257" i="1" s="1"/>
  <c r="Z257" i="1" s="1"/>
  <c r="Y257" i="1" s="1"/>
  <c r="Q242" i="1"/>
  <c r="AA242" i="1" s="1"/>
  <c r="Z242" i="1" s="1"/>
  <c r="Y242" i="1" s="1"/>
  <c r="Q189" i="1"/>
  <c r="S189" i="1"/>
  <c r="Q460" i="1"/>
  <c r="AA460" i="1" s="1"/>
  <c r="Q452" i="1"/>
  <c r="AA452" i="1" s="1"/>
  <c r="Q444" i="1"/>
  <c r="AA444" i="1" s="1"/>
  <c r="Q436" i="1"/>
  <c r="AA436" i="1" s="1"/>
  <c r="Q428" i="1"/>
  <c r="AA428" i="1" s="1"/>
  <c r="Q420" i="1"/>
  <c r="AA420" i="1" s="1"/>
  <c r="Q412" i="1"/>
  <c r="AA412" i="1" s="1"/>
  <c r="Q404" i="1"/>
  <c r="AA404" i="1" s="1"/>
  <c r="Q396" i="1"/>
  <c r="AA396" i="1" s="1"/>
  <c r="Q388" i="1"/>
  <c r="AA388" i="1" s="1"/>
  <c r="Q380" i="1"/>
  <c r="AA380" i="1" s="1"/>
  <c r="Q372" i="1"/>
  <c r="AA372" i="1" s="1"/>
  <c r="Q364" i="1"/>
  <c r="AA364" i="1" s="1"/>
  <c r="S361" i="1"/>
  <c r="AA361" i="1" s="1"/>
  <c r="Z361" i="1" s="1"/>
  <c r="Y361" i="1" s="1"/>
  <c r="S350" i="1"/>
  <c r="AA350" i="1" s="1"/>
  <c r="S346" i="1"/>
  <c r="AA346" i="1" s="1"/>
  <c r="Z346" i="1" s="1"/>
  <c r="Y346" i="1" s="1"/>
  <c r="S339" i="1"/>
  <c r="AA339" i="1" s="1"/>
  <c r="S335" i="1"/>
  <c r="AA335" i="1" s="1"/>
  <c r="Z335" i="1" s="1"/>
  <c r="Y335" i="1" s="1"/>
  <c r="Q321" i="1"/>
  <c r="S321" i="1"/>
  <c r="Q294" i="1"/>
  <c r="AA294" i="1" s="1"/>
  <c r="S281" i="1"/>
  <c r="AA281" i="1" s="1"/>
  <c r="Z281" i="1" s="1"/>
  <c r="Y281" i="1" s="1"/>
  <c r="S263" i="1"/>
  <c r="AA263" i="1" s="1"/>
  <c r="Z263" i="1" s="1"/>
  <c r="Y263" i="1" s="1"/>
  <c r="S237" i="1"/>
  <c r="Q237" i="1"/>
  <c r="S226" i="1"/>
  <c r="Q226" i="1"/>
  <c r="Q221" i="1"/>
  <c r="S221" i="1"/>
  <c r="S188" i="1"/>
  <c r="Q188" i="1"/>
  <c r="S174" i="1"/>
  <c r="Q174" i="1"/>
  <c r="Q247" i="1"/>
  <c r="S247" i="1"/>
  <c r="Q231" i="1"/>
  <c r="S231" i="1"/>
  <c r="Q197" i="1"/>
  <c r="S197" i="1"/>
  <c r="Q187" i="1"/>
  <c r="S187" i="1"/>
  <c r="Q229" i="1"/>
  <c r="S229" i="1"/>
  <c r="S212" i="1"/>
  <c r="Q212" i="1"/>
  <c r="S207" i="1"/>
  <c r="AA207" i="1" s="1"/>
  <c r="Q203" i="1"/>
  <c r="S203" i="1"/>
  <c r="Q156" i="1"/>
  <c r="S156" i="1"/>
  <c r="Q147" i="1"/>
  <c r="S147" i="1"/>
  <c r="Q64" i="1"/>
  <c r="S64" i="1"/>
  <c r="S305" i="1"/>
  <c r="AA305" i="1" s="1"/>
  <c r="Z305" i="1" s="1"/>
  <c r="Y305" i="1" s="1"/>
  <c r="S289" i="1"/>
  <c r="AA289" i="1" s="1"/>
  <c r="Z289" i="1" s="1"/>
  <c r="Y289" i="1" s="1"/>
  <c r="Q274" i="1"/>
  <c r="AA274" i="1" s="1"/>
  <c r="Q259" i="1"/>
  <c r="AA259" i="1" s="1"/>
  <c r="Q256" i="1"/>
  <c r="S256" i="1"/>
  <c r="S220" i="1"/>
  <c r="Q220" i="1"/>
  <c r="Q211" i="1"/>
  <c r="S211" i="1"/>
  <c r="Q202" i="1"/>
  <c r="AA202" i="1" s="1"/>
  <c r="Z202" i="1" s="1"/>
  <c r="Y202" i="1" s="1"/>
  <c r="Q177" i="1"/>
  <c r="AA177" i="1" s="1"/>
  <c r="Z177" i="1" s="1"/>
  <c r="Y177" i="1" s="1"/>
  <c r="Q155" i="1"/>
  <c r="S155" i="1"/>
  <c r="Q75" i="1"/>
  <c r="S75" i="1"/>
  <c r="S298" i="1"/>
  <c r="AA298" i="1" s="1"/>
  <c r="Z298" i="1" s="1"/>
  <c r="Y298" i="1" s="1"/>
  <c r="S282" i="1"/>
  <c r="AA282" i="1" s="1"/>
  <c r="Z282" i="1" s="1"/>
  <c r="Y282" i="1" s="1"/>
  <c r="S255" i="1"/>
  <c r="AA255" i="1" s="1"/>
  <c r="S252" i="1"/>
  <c r="Q252" i="1"/>
  <c r="S248" i="1"/>
  <c r="Q248" i="1"/>
  <c r="S240" i="1"/>
  <c r="Q240" i="1"/>
  <c r="S228" i="1"/>
  <c r="Q228" i="1"/>
  <c r="S223" i="1"/>
  <c r="AA223" i="1" s="1"/>
  <c r="Z223" i="1" s="1"/>
  <c r="Y223" i="1" s="1"/>
  <c r="Q219" i="1"/>
  <c r="S219" i="1"/>
  <c r="Q160" i="1"/>
  <c r="S160" i="1"/>
  <c r="Q113" i="1"/>
  <c r="S113" i="1"/>
  <c r="Q99" i="1"/>
  <c r="S99" i="1"/>
  <c r="Q89" i="1"/>
  <c r="S89" i="1"/>
  <c r="S301" i="1"/>
  <c r="AA301" i="1" s="1"/>
  <c r="S285" i="1"/>
  <c r="AA285" i="1" s="1"/>
  <c r="S264" i="1"/>
  <c r="AA264" i="1" s="1"/>
  <c r="S251" i="1"/>
  <c r="AA251" i="1" s="1"/>
  <c r="S244" i="1"/>
  <c r="Q244" i="1"/>
  <c r="S236" i="1"/>
  <c r="Q236" i="1"/>
  <c r="Q227" i="1"/>
  <c r="S227" i="1"/>
  <c r="Q218" i="1"/>
  <c r="AA218" i="1" s="1"/>
  <c r="Z218" i="1" s="1"/>
  <c r="Y218" i="1" s="1"/>
  <c r="Q180" i="1"/>
  <c r="AA180" i="1" s="1"/>
  <c r="S176" i="1"/>
  <c r="Q176" i="1"/>
  <c r="S163" i="1"/>
  <c r="AA163" i="1" s="1"/>
  <c r="S126" i="1"/>
  <c r="AA126" i="1" s="1"/>
  <c r="S121" i="1"/>
  <c r="AA121" i="1" s="1"/>
  <c r="Z121" i="1" s="1"/>
  <c r="Y121" i="1" s="1"/>
  <c r="Q117" i="1"/>
  <c r="S117" i="1"/>
  <c r="Q107" i="1"/>
  <c r="S107" i="1"/>
  <c r="Q243" i="1"/>
  <c r="S243" i="1"/>
  <c r="Q235" i="1"/>
  <c r="S235" i="1"/>
  <c r="Q171" i="1"/>
  <c r="S171" i="1"/>
  <c r="Q159" i="1"/>
  <c r="S159" i="1"/>
  <c r="Q145" i="1"/>
  <c r="S145" i="1"/>
  <c r="Q139" i="1"/>
  <c r="S139" i="1"/>
  <c r="Q94" i="1"/>
  <c r="S94" i="1"/>
  <c r="Q125" i="1"/>
  <c r="S125" i="1"/>
  <c r="Q120" i="1"/>
  <c r="S120" i="1"/>
  <c r="Q112" i="1"/>
  <c r="S112" i="1"/>
  <c r="Q85" i="1"/>
  <c r="S85" i="1"/>
  <c r="Q172" i="1"/>
  <c r="S172" i="1"/>
  <c r="Q158" i="1"/>
  <c r="S158" i="1"/>
  <c r="Q123" i="1"/>
  <c r="S123" i="1"/>
  <c r="Q93" i="1"/>
  <c r="S93" i="1"/>
  <c r="Q88" i="1"/>
  <c r="S88" i="1"/>
  <c r="Q80" i="1"/>
  <c r="S80" i="1"/>
  <c r="Q67" i="1"/>
  <c r="S67" i="1"/>
  <c r="S181" i="1"/>
  <c r="AA181" i="1" s="1"/>
  <c r="Q141" i="1"/>
  <c r="S141" i="1"/>
  <c r="Q136" i="1"/>
  <c r="S136" i="1"/>
  <c r="Q128" i="1"/>
  <c r="S128" i="1"/>
  <c r="Q101" i="1"/>
  <c r="S101" i="1"/>
  <c r="Q83" i="1"/>
  <c r="S83" i="1"/>
  <c r="Q48" i="1"/>
  <c r="S48" i="1"/>
  <c r="Q232" i="1"/>
  <c r="AA232" i="1" s="1"/>
  <c r="Q224" i="1"/>
  <c r="AA224" i="1" s="1"/>
  <c r="Q216" i="1"/>
  <c r="AA216" i="1" s="1"/>
  <c r="Q208" i="1"/>
  <c r="AA208" i="1" s="1"/>
  <c r="Q200" i="1"/>
  <c r="AA200" i="1" s="1"/>
  <c r="Q192" i="1"/>
  <c r="AA192" i="1" s="1"/>
  <c r="Q184" i="1"/>
  <c r="AA184" i="1" s="1"/>
  <c r="Q164" i="1"/>
  <c r="S164" i="1"/>
  <c r="S157" i="1"/>
  <c r="AA157" i="1" s="1"/>
  <c r="Q131" i="1"/>
  <c r="S131" i="1"/>
  <c r="Q51" i="1"/>
  <c r="S51" i="1"/>
  <c r="Q152" i="1"/>
  <c r="S152" i="1"/>
  <c r="Q109" i="1"/>
  <c r="S109" i="1"/>
  <c r="Q104" i="1"/>
  <c r="S104" i="1"/>
  <c r="Q96" i="1"/>
  <c r="S96" i="1"/>
  <c r="Q32" i="1"/>
  <c r="S32" i="1"/>
  <c r="S143" i="1"/>
  <c r="AA143" i="1" s="1"/>
  <c r="Z143" i="1" s="1"/>
  <c r="Y143" i="1" s="1"/>
  <c r="S140" i="1"/>
  <c r="AA140" i="1" s="1"/>
  <c r="S127" i="1"/>
  <c r="AA127" i="1" s="1"/>
  <c r="Z127" i="1" s="1"/>
  <c r="Y127" i="1" s="1"/>
  <c r="S124" i="1"/>
  <c r="AA124" i="1" s="1"/>
  <c r="S111" i="1"/>
  <c r="AA111" i="1" s="1"/>
  <c r="S108" i="1"/>
  <c r="AA108" i="1" s="1"/>
  <c r="S95" i="1"/>
  <c r="AA95" i="1" s="1"/>
  <c r="Z95" i="1" s="1"/>
  <c r="Y95" i="1" s="1"/>
  <c r="S92" i="1"/>
  <c r="AA92" i="1" s="1"/>
  <c r="S79" i="1"/>
  <c r="AA79" i="1" s="1"/>
  <c r="S76" i="1"/>
  <c r="AA76" i="1" s="1"/>
  <c r="S63" i="1"/>
  <c r="AA63" i="1" s="1"/>
  <c r="Z63" i="1" s="1"/>
  <c r="Y63" i="1" s="1"/>
  <c r="S60" i="1"/>
  <c r="AA60" i="1" s="1"/>
  <c r="S47" i="1"/>
  <c r="AA47" i="1" s="1"/>
  <c r="S44" i="1"/>
  <c r="AA44" i="1" s="1"/>
  <c r="S31" i="1"/>
  <c r="AA31" i="1" s="1"/>
  <c r="S28" i="1"/>
  <c r="AA28" i="1" s="1"/>
  <c r="Z28" i="1" s="1"/>
  <c r="Y28" i="1" s="1"/>
  <c r="S59" i="1"/>
  <c r="AA59" i="1" s="1"/>
  <c r="S56" i="1"/>
  <c r="AA56" i="1" s="1"/>
  <c r="S43" i="1"/>
  <c r="AA43" i="1" s="1"/>
  <c r="S40" i="1"/>
  <c r="AA40" i="1" s="1"/>
  <c r="D17" i="6"/>
  <c r="D15" i="6" s="1"/>
  <c r="D18" i="6" s="1"/>
  <c r="C14" i="6"/>
  <c r="C13" i="6"/>
  <c r="D12" i="6"/>
  <c r="D15" i="5"/>
  <c r="D16" i="5" s="1"/>
  <c r="D21" i="5" s="1"/>
  <c r="D12" i="5"/>
  <c r="Z2" i="1" l="1"/>
  <c r="Y2" i="1" s="1"/>
  <c r="Y23" i="1"/>
  <c r="Z23" i="1"/>
  <c r="Z26" i="1"/>
  <c r="Y26" i="1" s="1"/>
  <c r="Y20" i="1"/>
  <c r="Z20" i="1"/>
  <c r="AA280" i="1"/>
  <c r="Z280" i="1" s="1"/>
  <c r="Y280" i="1" s="1"/>
  <c r="AA238" i="1"/>
  <c r="Z238" i="1" s="1"/>
  <c r="Y238" i="1" s="1"/>
  <c r="AA610" i="1"/>
  <c r="Z610" i="1" s="1"/>
  <c r="Y610" i="1" s="1"/>
  <c r="AA732" i="1"/>
  <c r="AA653" i="1"/>
  <c r="AA5" i="1"/>
  <c r="AA680" i="1"/>
  <c r="AA248" i="1"/>
  <c r="AA212" i="1"/>
  <c r="AA424" i="1"/>
  <c r="AA456" i="1"/>
  <c r="AA761" i="1"/>
  <c r="AA694" i="1"/>
  <c r="AA737" i="1"/>
  <c r="Z737" i="1" s="1"/>
  <c r="Y737" i="1" s="1"/>
  <c r="AA109" i="1"/>
  <c r="AA89" i="1"/>
  <c r="Z89" i="1" s="1"/>
  <c r="Y89" i="1" s="1"/>
  <c r="AA219" i="1"/>
  <c r="AA155" i="1"/>
  <c r="AA256" i="1"/>
  <c r="AA147" i="1"/>
  <c r="AA321" i="1"/>
  <c r="Z321" i="1" s="1"/>
  <c r="Y321" i="1" s="1"/>
  <c r="AA614" i="1"/>
  <c r="AA576" i="1"/>
  <c r="AA627" i="1"/>
  <c r="AA417" i="1"/>
  <c r="Z417" i="1" s="1"/>
  <c r="Y417" i="1" s="1"/>
  <c r="AA449" i="1"/>
  <c r="Z449" i="1" s="1"/>
  <c r="Y449" i="1" s="1"/>
  <c r="AA644" i="1"/>
  <c r="AA401" i="1"/>
  <c r="Z401" i="1" s="1"/>
  <c r="Y401" i="1" s="1"/>
  <c r="AA600" i="1"/>
  <c r="AA633" i="1"/>
  <c r="Z633" i="1" s="1"/>
  <c r="Y633" i="1" s="1"/>
  <c r="AA675" i="1"/>
  <c r="AA98" i="1"/>
  <c r="Z98" i="1" s="1"/>
  <c r="Y98" i="1" s="1"/>
  <c r="AA435" i="1"/>
  <c r="Z435" i="1" s="1"/>
  <c r="Y435" i="1" s="1"/>
  <c r="AA55" i="1"/>
  <c r="Z55" i="1" s="1"/>
  <c r="Y55" i="1" s="1"/>
  <c r="AA447" i="1"/>
  <c r="AA491" i="1"/>
  <c r="AA523" i="1"/>
  <c r="Z523" i="1" s="1"/>
  <c r="Y523" i="1" s="1"/>
  <c r="Z3" i="1"/>
  <c r="Y3" i="1" s="1"/>
  <c r="Z9" i="1"/>
  <c r="Y9" i="1" s="1"/>
  <c r="Y13" i="1"/>
  <c r="Z13" i="1"/>
  <c r="Z5" i="1"/>
  <c r="Y5" i="1" s="1"/>
  <c r="Z7" i="1"/>
  <c r="Y7" i="1" s="1"/>
  <c r="Z296" i="1"/>
  <c r="Y296" i="1" s="1"/>
  <c r="Z18" i="1"/>
  <c r="Y18" i="1"/>
  <c r="Z21" i="1"/>
  <c r="Y21" i="1" s="1"/>
  <c r="Z24" i="1"/>
  <c r="Y24" i="1" s="1"/>
  <c r="Z16" i="1"/>
  <c r="Y16" i="1" s="1"/>
  <c r="Z25" i="1"/>
  <c r="Y25" i="1" s="1"/>
  <c r="Z8" i="1"/>
  <c r="Y8" i="1" s="1"/>
  <c r="AA131" i="1"/>
  <c r="AA580" i="1"/>
  <c r="AA681" i="1"/>
  <c r="Z681" i="1" s="1"/>
  <c r="Y681" i="1" s="1"/>
  <c r="AA606" i="1"/>
  <c r="AA678" i="1"/>
  <c r="AA441" i="1"/>
  <c r="Z441" i="1" s="1"/>
  <c r="Y441" i="1" s="1"/>
  <c r="AA73" i="1"/>
  <c r="Z73" i="1" s="1"/>
  <c r="Y73" i="1" s="1"/>
  <c r="AA584" i="1"/>
  <c r="AA541" i="1"/>
  <c r="AA625" i="1"/>
  <c r="Z625" i="1" s="1"/>
  <c r="Y625" i="1" s="1"/>
  <c r="AA748" i="1"/>
  <c r="AA639" i="1"/>
  <c r="AA533" i="1"/>
  <c r="AA658" i="1"/>
  <c r="Z658" i="1" s="1"/>
  <c r="Y658" i="1" s="1"/>
  <c r="AA601" i="1"/>
  <c r="AA724" i="1"/>
  <c r="AA577" i="1"/>
  <c r="Z577" i="1" s="1"/>
  <c r="Y577" i="1" s="1"/>
  <c r="AA383" i="1"/>
  <c r="AA754" i="1"/>
  <c r="Z754" i="1" s="1"/>
  <c r="Y754" i="1" s="1"/>
  <c r="Z27" i="1"/>
  <c r="Y27" i="1" s="1"/>
  <c r="AA101" i="1"/>
  <c r="AA195" i="1"/>
  <c r="AA426" i="1"/>
  <c r="Z426" i="1" s="1"/>
  <c r="Y426" i="1" s="1"/>
  <c r="Z269" i="1"/>
  <c r="Y269" i="1" s="1"/>
  <c r="AC269" i="1" s="1"/>
  <c r="AA316" i="1"/>
  <c r="AA326" i="1"/>
  <c r="Z326" i="1" s="1"/>
  <c r="Y326" i="1" s="1"/>
  <c r="Y357" i="1"/>
  <c r="Z268" i="1"/>
  <c r="Y268" i="1" s="1"/>
  <c r="AC268" i="1" s="1"/>
  <c r="AA334" i="1"/>
  <c r="Z395" i="1"/>
  <c r="Y395" i="1" s="1"/>
  <c r="AA744" i="1"/>
  <c r="AA378" i="1"/>
  <c r="Z378" i="1" s="1"/>
  <c r="Y378" i="1" s="1"/>
  <c r="Z284" i="1"/>
  <c r="Y284" i="1" s="1"/>
  <c r="Z653" i="1"/>
  <c r="Y653" i="1" s="1"/>
  <c r="Z491" i="1"/>
  <c r="Y491" i="1" s="1"/>
  <c r="Z54" i="1"/>
  <c r="Y54" i="1" s="1"/>
  <c r="Z336" i="1"/>
  <c r="Y336" i="1" s="1"/>
  <c r="AA93" i="1"/>
  <c r="AA120" i="1"/>
  <c r="AA145" i="1"/>
  <c r="Z145" i="1" s="1"/>
  <c r="Y145" i="1" s="1"/>
  <c r="AA243" i="1"/>
  <c r="AA176" i="1"/>
  <c r="AA244" i="1"/>
  <c r="AA229" i="1"/>
  <c r="AA247" i="1"/>
  <c r="Z247" i="1" s="1"/>
  <c r="Y247" i="1" s="1"/>
  <c r="AA291" i="1"/>
  <c r="AA148" i="1"/>
  <c r="AA91" i="1"/>
  <c r="AA288" i="1"/>
  <c r="Z288" i="1" s="1"/>
  <c r="Y288" i="1" s="1"/>
  <c r="AA318" i="1"/>
  <c r="AA474" i="1"/>
  <c r="Z474" i="1" s="1"/>
  <c r="Y474" i="1" s="1"/>
  <c r="AA490" i="1"/>
  <c r="Z490" i="1" s="1"/>
  <c r="Y490" i="1" s="1"/>
  <c r="AA506" i="1"/>
  <c r="Z506" i="1" s="1"/>
  <c r="Y506" i="1" s="1"/>
  <c r="AA522" i="1"/>
  <c r="Z522" i="1" s="1"/>
  <c r="Y522" i="1" s="1"/>
  <c r="AA538" i="1"/>
  <c r="Z538" i="1" s="1"/>
  <c r="Y538" i="1" s="1"/>
  <c r="AA554" i="1"/>
  <c r="Z554" i="1" s="1"/>
  <c r="Y554" i="1" s="1"/>
  <c r="AA570" i="1"/>
  <c r="Z570" i="1" s="1"/>
  <c r="Y570" i="1" s="1"/>
  <c r="AA608" i="1"/>
  <c r="AA672" i="1"/>
  <c r="AA349" i="1"/>
  <c r="AA602" i="1"/>
  <c r="Z602" i="1" s="1"/>
  <c r="Y602" i="1" s="1"/>
  <c r="AA666" i="1"/>
  <c r="Z666" i="1" s="1"/>
  <c r="Y666" i="1" s="1"/>
  <c r="AA213" i="1"/>
  <c r="AA381" i="1"/>
  <c r="AA369" i="1"/>
  <c r="Z369" i="1" s="1"/>
  <c r="Y369" i="1" s="1"/>
  <c r="AA480" i="1"/>
  <c r="AA496" i="1"/>
  <c r="AA512" i="1"/>
  <c r="AA528" i="1"/>
  <c r="AA544" i="1"/>
  <c r="AA371" i="1"/>
  <c r="AA196" i="1"/>
  <c r="AA696" i="1"/>
  <c r="Z696" i="1" s="1"/>
  <c r="Y696" i="1" s="1"/>
  <c r="AA742" i="1"/>
  <c r="AA72" i="1"/>
  <c r="AA78" i="1"/>
  <c r="AA175" i="1"/>
  <c r="AA344" i="1"/>
  <c r="AA249" i="1"/>
  <c r="Z249" i="1" s="1"/>
  <c r="Y249" i="1" s="1"/>
  <c r="AA33" i="1"/>
  <c r="AA687" i="1"/>
  <c r="AA702" i="1"/>
  <c r="AA115" i="1"/>
  <c r="AA276" i="1"/>
  <c r="AA760" i="1"/>
  <c r="AA278" i="1"/>
  <c r="Z278" i="1" s="1"/>
  <c r="Y278" i="1" s="1"/>
  <c r="AC278" i="1" s="1"/>
  <c r="AA503" i="1"/>
  <c r="Z503" i="1" s="1"/>
  <c r="Y503" i="1" s="1"/>
  <c r="AA29" i="1"/>
  <c r="Z29" i="1" s="1"/>
  <c r="Y29" i="1" s="1"/>
  <c r="AA535" i="1"/>
  <c r="AA439" i="1"/>
  <c r="AA310" i="1"/>
  <c r="Z310" i="1" s="1"/>
  <c r="Y310" i="1" s="1"/>
  <c r="AA471" i="1"/>
  <c r="AA391" i="1"/>
  <c r="Z391" i="1" s="1"/>
  <c r="Y391" i="1" s="1"/>
  <c r="AA605" i="1"/>
  <c r="Z605" i="1" s="1"/>
  <c r="Y605" i="1" s="1"/>
  <c r="AA581" i="1"/>
  <c r="Z581" i="1" s="1"/>
  <c r="Y581" i="1" s="1"/>
  <c r="AA347" i="1"/>
  <c r="AA733" i="1"/>
  <c r="AA755" i="1"/>
  <c r="AA293" i="1"/>
  <c r="AA39" i="1"/>
  <c r="Z39" i="1" s="1"/>
  <c r="Y39" i="1" s="1"/>
  <c r="Z447" i="1"/>
  <c r="Y447" i="1" s="1"/>
  <c r="AA178" i="1"/>
  <c r="Z178" i="1" s="1"/>
  <c r="Y178" i="1" s="1"/>
  <c r="AA356" i="1"/>
  <c r="Z356" i="1" s="1"/>
  <c r="Y356" i="1" s="1"/>
  <c r="AA173" i="1"/>
  <c r="AA338" i="1"/>
  <c r="Z338" i="1" s="1"/>
  <c r="Y338" i="1" s="1"/>
  <c r="AA87" i="1"/>
  <c r="Z87" i="1" s="1"/>
  <c r="Y87" i="1" s="1"/>
  <c r="AA328" i="1"/>
  <c r="Z328" i="1" s="1"/>
  <c r="Y328" i="1" s="1"/>
  <c r="AA527" i="1"/>
  <c r="Z527" i="1" s="1"/>
  <c r="Y527" i="1" s="1"/>
  <c r="AA45" i="1"/>
  <c r="Z45" i="1" s="1"/>
  <c r="Y45" i="1" s="1"/>
  <c r="AA573" i="1"/>
  <c r="Z573" i="1" s="1"/>
  <c r="Y573" i="1" s="1"/>
  <c r="AA262" i="1"/>
  <c r="AA487" i="1"/>
  <c r="AA419" i="1"/>
  <c r="AA495" i="1"/>
  <c r="Z495" i="1" s="1"/>
  <c r="Y495" i="1" s="1"/>
  <c r="AA270" i="1"/>
  <c r="AA515" i="1"/>
  <c r="Z515" i="1" s="1"/>
  <c r="Y515" i="1" s="1"/>
  <c r="AA651" i="1"/>
  <c r="Z651" i="1" s="1"/>
  <c r="Y651" i="1" s="1"/>
  <c r="AA57" i="1"/>
  <c r="Z57" i="1" s="1"/>
  <c r="Y57" i="1" s="1"/>
  <c r="AA475" i="1"/>
  <c r="AD475" i="1" s="1"/>
  <c r="AA699" i="1"/>
  <c r="AA543" i="1"/>
  <c r="Z543" i="1" s="1"/>
  <c r="Y543" i="1" s="1"/>
  <c r="AA727" i="1"/>
  <c r="Z727" i="1" s="1"/>
  <c r="Y727" i="1" s="1"/>
  <c r="Z116" i="1"/>
  <c r="Y116" i="1"/>
  <c r="Z52" i="1"/>
  <c r="Y52" i="1" s="1"/>
  <c r="Z246" i="1"/>
  <c r="Y246" i="1" s="1"/>
  <c r="Z312" i="1"/>
  <c r="Y312" i="1" s="1"/>
  <c r="Z68" i="1"/>
  <c r="Y68" i="1" s="1"/>
  <c r="Z700" i="1"/>
  <c r="Y700" i="1" s="1"/>
  <c r="AA620" i="1"/>
  <c r="Z620" i="1" s="1"/>
  <c r="Y620" i="1" s="1"/>
  <c r="AA759" i="1"/>
  <c r="AA37" i="1"/>
  <c r="AA100" i="1"/>
  <c r="Z100" i="1" s="1"/>
  <c r="Y100" i="1" s="1"/>
  <c r="AA637" i="1"/>
  <c r="AA61" i="1"/>
  <c r="AA479" i="1"/>
  <c r="AA387" i="1"/>
  <c r="Z387" i="1" s="1"/>
  <c r="Y387" i="1" s="1"/>
  <c r="AA41" i="1"/>
  <c r="Z41" i="1" s="1"/>
  <c r="Y41" i="1" s="1"/>
  <c r="AA286" i="1"/>
  <c r="AA629" i="1"/>
  <c r="AA507" i="1"/>
  <c r="Z507" i="1" s="1"/>
  <c r="Y507" i="1" s="1"/>
  <c r="AA69" i="1"/>
  <c r="Z69" i="1" s="1"/>
  <c r="Y69" i="1" s="1"/>
  <c r="AA277" i="1"/>
  <c r="AA685" i="1"/>
  <c r="AA549" i="1"/>
  <c r="Z549" i="1" s="1"/>
  <c r="Y549" i="1" s="1"/>
  <c r="AA90" i="1"/>
  <c r="Z90" i="1" s="1"/>
  <c r="Y90" i="1" s="1"/>
  <c r="AA511" i="1"/>
  <c r="Z511" i="1" s="1"/>
  <c r="Y511" i="1" s="1"/>
  <c r="AA607" i="1"/>
  <c r="AA332" i="1"/>
  <c r="Z332" i="1" s="1"/>
  <c r="Y332" i="1" s="1"/>
  <c r="AA130" i="1"/>
  <c r="Z130" i="1" s="1"/>
  <c r="Y130" i="1" s="1"/>
  <c r="Z411" i="1"/>
  <c r="Y411" i="1" s="1"/>
  <c r="Z422" i="1"/>
  <c r="Y422" i="1" s="1"/>
  <c r="AD270" i="1"/>
  <c r="Z270" i="1"/>
  <c r="Y270" i="1" s="1"/>
  <c r="AC270" i="1" s="1"/>
  <c r="AA96" i="1"/>
  <c r="AA48" i="1"/>
  <c r="Z48" i="1" s="1"/>
  <c r="Y48" i="1" s="1"/>
  <c r="AA136" i="1"/>
  <c r="AA113" i="1"/>
  <c r="Z113" i="1" s="1"/>
  <c r="Y113" i="1" s="1"/>
  <c r="AA240" i="1"/>
  <c r="AA211" i="1"/>
  <c r="AA203" i="1"/>
  <c r="AA188" i="1"/>
  <c r="Z188" i="1" s="1"/>
  <c r="Y188" i="1" s="1"/>
  <c r="AA189" i="1"/>
  <c r="AA317" i="1"/>
  <c r="AA245" i="1"/>
  <c r="AA320" i="1"/>
  <c r="Z320" i="1" s="1"/>
  <c r="Y320" i="1" s="1"/>
  <c r="AA267" i="1"/>
  <c r="Z267" i="1" s="1"/>
  <c r="Y267" i="1" s="1"/>
  <c r="AA416" i="1"/>
  <c r="AA448" i="1"/>
  <c r="AA646" i="1"/>
  <c r="AA638" i="1"/>
  <c r="AA710" i="1"/>
  <c r="Z710" i="1" s="1"/>
  <c r="AA598" i="1"/>
  <c r="AA433" i="1"/>
  <c r="Z433" i="1" s="1"/>
  <c r="Y433" i="1" s="1"/>
  <c r="AA465" i="1"/>
  <c r="Z465" i="1" s="1"/>
  <c r="Y465" i="1" s="1"/>
  <c r="AA590" i="1"/>
  <c r="AA686" i="1"/>
  <c r="AA587" i="1"/>
  <c r="Z587" i="1" s="1"/>
  <c r="Y587" i="1" s="1"/>
  <c r="AA612" i="1"/>
  <c r="Z612" i="1" s="1"/>
  <c r="Y612" i="1" s="1"/>
  <c r="AA660" i="1"/>
  <c r="AA297" i="1"/>
  <c r="Z297" i="1" s="1"/>
  <c r="Y297" i="1" s="1"/>
  <c r="AA630" i="1"/>
  <c r="Z630" i="1" s="1"/>
  <c r="Y630" i="1" s="1"/>
  <c r="AA565" i="1"/>
  <c r="AA722" i="1"/>
  <c r="Z722" i="1" s="1"/>
  <c r="Y722" i="1" s="1"/>
  <c r="AA537" i="1"/>
  <c r="Z537" i="1" s="1"/>
  <c r="Y537" i="1" s="1"/>
  <c r="AA714" i="1"/>
  <c r="Z714" i="1" s="1"/>
  <c r="Y714" i="1" s="1"/>
  <c r="AA636" i="1"/>
  <c r="AA718" i="1"/>
  <c r="AA529" i="1"/>
  <c r="Z529" i="1" s="1"/>
  <c r="Y529" i="1" s="1"/>
  <c r="AA632" i="1"/>
  <c r="Z632" i="1" s="1"/>
  <c r="Y632" i="1" s="1"/>
  <c r="AA756" i="1"/>
  <c r="Z756" i="1" s="1"/>
  <c r="Y756" i="1" s="1"/>
  <c r="AA691" i="1"/>
  <c r="AA740" i="1"/>
  <c r="Z462" i="1"/>
  <c r="Y462" i="1" s="1"/>
  <c r="Z407" i="1"/>
  <c r="Y407" i="1" s="1"/>
  <c r="Z319" i="1"/>
  <c r="Y319" i="1" s="1"/>
  <c r="AA362" i="1"/>
  <c r="Z362" i="1" s="1"/>
  <c r="Y362" i="1" s="1"/>
  <c r="AA704" i="1"/>
  <c r="Z704" i="1" s="1"/>
  <c r="Y704" i="1" s="1"/>
  <c r="AA751" i="1"/>
  <c r="Z355" i="1"/>
  <c r="Y355" i="1" s="1"/>
  <c r="AA220" i="1"/>
  <c r="AA739" i="1"/>
  <c r="Z168" i="1"/>
  <c r="Y168" i="1" s="1"/>
  <c r="Z70" i="1"/>
  <c r="Y70" i="1" s="1"/>
  <c r="Z165" i="1"/>
  <c r="Y165" i="1" s="1"/>
  <c r="Z637" i="1"/>
  <c r="Y637" i="1" s="1"/>
  <c r="Z286" i="1"/>
  <c r="Y286" i="1" s="1"/>
  <c r="Z629" i="1"/>
  <c r="Y629" i="1" s="1"/>
  <c r="AD277" i="1"/>
  <c r="Z277" i="1"/>
  <c r="Y277" i="1" s="1"/>
  <c r="AC277" i="1" s="1"/>
  <c r="Z607" i="1"/>
  <c r="Y607" i="1" s="1"/>
  <c r="Z46" i="1"/>
  <c r="Y46" i="1" s="1"/>
  <c r="Z446" i="1"/>
  <c r="Y446" i="1" s="1"/>
  <c r="Z206" i="1"/>
  <c r="Y206" i="1" s="1"/>
  <c r="Z84" i="1"/>
  <c r="Y84" i="1" s="1"/>
  <c r="Z179" i="1"/>
  <c r="Y179" i="1" s="1"/>
  <c r="Y708" i="1"/>
  <c r="Z708" i="1"/>
  <c r="Z150" i="1"/>
  <c r="Y150" i="1" s="1"/>
  <c r="Z487" i="1"/>
  <c r="Y487" i="1" s="1"/>
  <c r="Z699" i="1"/>
  <c r="Y699" i="1" s="1"/>
  <c r="AA661" i="1"/>
  <c r="AA720" i="1"/>
  <c r="Z720" i="1" s="1"/>
  <c r="Y720" i="1" s="1"/>
  <c r="AA750" i="1"/>
  <c r="Z214" i="1"/>
  <c r="Y214" i="1" s="1"/>
  <c r="Z103" i="1"/>
  <c r="Y103" i="1" s="1"/>
  <c r="Z198" i="1"/>
  <c r="Y198" i="1"/>
  <c r="AA49" i="1"/>
  <c r="Z49" i="1" s="1"/>
  <c r="Y49" i="1" s="1"/>
  <c r="AA135" i="1"/>
  <c r="Z135" i="1" s="1"/>
  <c r="Y135" i="1" s="1"/>
  <c r="AA671" i="1"/>
  <c r="Z671" i="1" s="1"/>
  <c r="Y671" i="1" s="1"/>
  <c r="AA71" i="1"/>
  <c r="Z71" i="1" s="1"/>
  <c r="Y71" i="1" s="1"/>
  <c r="AA114" i="1"/>
  <c r="Z114" i="1" s="1"/>
  <c r="Y114" i="1" s="1"/>
  <c r="AA423" i="1"/>
  <c r="Z423" i="1" s="1"/>
  <c r="Y423" i="1" s="1"/>
  <c r="AA343" i="1"/>
  <c r="Z343" i="1" s="1"/>
  <c r="Y343" i="1" s="1"/>
  <c r="AA199" i="1"/>
  <c r="Z199" i="1" s="1"/>
  <c r="Y199" i="1" s="1"/>
  <c r="AA519" i="1"/>
  <c r="Z519" i="1" s="1"/>
  <c r="Y519" i="1" s="1"/>
  <c r="AA81" i="1"/>
  <c r="Z81" i="1" s="1"/>
  <c r="Y81" i="1" s="1"/>
  <c r="AA300" i="1"/>
  <c r="AA749" i="1"/>
  <c r="Z749" i="1" s="1"/>
  <c r="Y749" i="1" s="1"/>
  <c r="AA561" i="1"/>
  <c r="Z561" i="1" s="1"/>
  <c r="Y561" i="1" s="1"/>
  <c r="AA261" i="1"/>
  <c r="AA589" i="1"/>
  <c r="AA683" i="1"/>
  <c r="Z419" i="1"/>
  <c r="Y419" i="1" s="1"/>
  <c r="AD271" i="1"/>
  <c r="Z271" i="1"/>
  <c r="Y271" i="1" s="1"/>
  <c r="AC271" i="1" s="1"/>
  <c r="AA225" i="1"/>
  <c r="Z225" i="1" s="1"/>
  <c r="Y225" i="1" s="1"/>
  <c r="AA190" i="1"/>
  <c r="AA209" i="1"/>
  <c r="Z209" i="1" s="1"/>
  <c r="Y209" i="1" s="1"/>
  <c r="AA217" i="1"/>
  <c r="Z217" i="1" s="1"/>
  <c r="Y217" i="1" s="1"/>
  <c r="AA233" i="1"/>
  <c r="Z233" i="1" s="1"/>
  <c r="Y233" i="1" s="1"/>
  <c r="AA698" i="1"/>
  <c r="Z698" i="1" s="1"/>
  <c r="Y698" i="1" s="1"/>
  <c r="Z406" i="1"/>
  <c r="Y406" i="1" s="1"/>
  <c r="Z53" i="1"/>
  <c r="Y53" i="1" s="1"/>
  <c r="Z403" i="1"/>
  <c r="Y403" i="1" s="1"/>
  <c r="Z132" i="1"/>
  <c r="Y132" i="1" s="1"/>
  <c r="Z390" i="1"/>
  <c r="Y390" i="1" s="1"/>
  <c r="AD278" i="1"/>
  <c r="Z535" i="1"/>
  <c r="Y535" i="1" s="1"/>
  <c r="Z439" i="1"/>
  <c r="Z471" i="1"/>
  <c r="Y471" i="1" s="1"/>
  <c r="Z347" i="1"/>
  <c r="Y347" i="1" s="1"/>
  <c r="Z733" i="1"/>
  <c r="Y733" i="1" s="1"/>
  <c r="Z755" i="1"/>
  <c r="Y755" i="1" s="1"/>
  <c r="Z475" i="1"/>
  <c r="AA228" i="1"/>
  <c r="AA174" i="1"/>
  <c r="Z174" i="1" s="1"/>
  <c r="Y174" i="1" s="1"/>
  <c r="AA237" i="1"/>
  <c r="AA440" i="1"/>
  <c r="AA468" i="1"/>
  <c r="AA545" i="1"/>
  <c r="Z545" i="1" s="1"/>
  <c r="Y545" i="1" s="1"/>
  <c r="AA667" i="1"/>
  <c r="AA648" i="1"/>
  <c r="Z648" i="1" s="1"/>
  <c r="Y648" i="1" s="1"/>
  <c r="AA693" i="1"/>
  <c r="AA616" i="1"/>
  <c r="Z616" i="1" s="1"/>
  <c r="Y616" i="1" s="1"/>
  <c r="Z302" i="1"/>
  <c r="Y302" i="1" s="1"/>
  <c r="Z459" i="1"/>
  <c r="Y459" i="1"/>
  <c r="Z142" i="1"/>
  <c r="Y142" i="1" s="1"/>
  <c r="AA241" i="1"/>
  <c r="Z241" i="1" s="1"/>
  <c r="Y241" i="1" s="1"/>
  <c r="AA254" i="1"/>
  <c r="AA539" i="1"/>
  <c r="AA717" i="1"/>
  <c r="AA641" i="1"/>
  <c r="Z641" i="1" s="1"/>
  <c r="Y641" i="1" s="1"/>
  <c r="Z760" i="1"/>
  <c r="Y760" i="1" s="1"/>
  <c r="Z761" i="1"/>
  <c r="Y761" i="1"/>
  <c r="Z757" i="1"/>
  <c r="Y757" i="1" s="1"/>
  <c r="Z759" i="1"/>
  <c r="Y759" i="1" s="1"/>
  <c r="Z316" i="1"/>
  <c r="Y316" i="1" s="1"/>
  <c r="Z72" i="1"/>
  <c r="Y72" i="1" s="1"/>
  <c r="Z739" i="1"/>
  <c r="AD276" i="1"/>
  <c r="Z276" i="1"/>
  <c r="Y276" i="1" s="1"/>
  <c r="AC276" i="1" s="1"/>
  <c r="Z334" i="1"/>
  <c r="Y334" i="1" s="1"/>
  <c r="Z205" i="1"/>
  <c r="Y205" i="1" s="1"/>
  <c r="Z195" i="1"/>
  <c r="Y195" i="1" s="1"/>
  <c r="Z92" i="1"/>
  <c r="Y92" i="1" s="1"/>
  <c r="Z93" i="1"/>
  <c r="Y93" i="1" s="1"/>
  <c r="Z244" i="1"/>
  <c r="Y244" i="1" s="1"/>
  <c r="Z259" i="1"/>
  <c r="Y259" i="1" s="1"/>
  <c r="Z388" i="1"/>
  <c r="Y388" i="1" s="1"/>
  <c r="Z318" i="1"/>
  <c r="Y318" i="1" s="1"/>
  <c r="Z608" i="1"/>
  <c r="Y608" i="1" s="1"/>
  <c r="Z213" i="1"/>
  <c r="Y213" i="1" s="1"/>
  <c r="Z544" i="1"/>
  <c r="Y544" i="1" s="1"/>
  <c r="Z461" i="1"/>
  <c r="Y461" i="1" s="1"/>
  <c r="Z702" i="1"/>
  <c r="Y702" i="1" s="1"/>
  <c r="Z744" i="1"/>
  <c r="Y744" i="1" s="1"/>
  <c r="Z43" i="1"/>
  <c r="Y43" i="1" s="1"/>
  <c r="AA128" i="1"/>
  <c r="Z255" i="1"/>
  <c r="Y255" i="1" s="1"/>
  <c r="Z237" i="1"/>
  <c r="Z304" i="1"/>
  <c r="Y304" i="1" s="1"/>
  <c r="Z547" i="1"/>
  <c r="Y547" i="1" s="1"/>
  <c r="AA572" i="1"/>
  <c r="Z501" i="1"/>
  <c r="Y501" i="1" s="1"/>
  <c r="AA652" i="1"/>
  <c r="AA649" i="1"/>
  <c r="Z649" i="1" s="1"/>
  <c r="Y649" i="1" s="1"/>
  <c r="AA645" i="1"/>
  <c r="AA746" i="1"/>
  <c r="Z746" i="1" s="1"/>
  <c r="Y746" i="1" s="1"/>
  <c r="Z743" i="1"/>
  <c r="Y743" i="1"/>
  <c r="Z56" i="1"/>
  <c r="Y56" i="1" s="1"/>
  <c r="Z44" i="1"/>
  <c r="Y44" i="1" s="1"/>
  <c r="Z108" i="1"/>
  <c r="Y108" i="1" s="1"/>
  <c r="AA164" i="1"/>
  <c r="AA67" i="1"/>
  <c r="AA123" i="1"/>
  <c r="AA125" i="1"/>
  <c r="AA159" i="1"/>
  <c r="Z159" i="1" s="1"/>
  <c r="Y159" i="1" s="1"/>
  <c r="AA107" i="1"/>
  <c r="Z180" i="1"/>
  <c r="Y180" i="1" s="1"/>
  <c r="Z251" i="1"/>
  <c r="Y251" i="1" s="1"/>
  <c r="AA187" i="1"/>
  <c r="Z404" i="1"/>
  <c r="Y404" i="1" s="1"/>
  <c r="AA129" i="1"/>
  <c r="Z129" i="1" s="1"/>
  <c r="Y129" i="1" s="1"/>
  <c r="AA239" i="1"/>
  <c r="AA144" i="1"/>
  <c r="Z392" i="1"/>
  <c r="Y392" i="1" s="1"/>
  <c r="AA354" i="1"/>
  <c r="Z354" i="1" s="1"/>
  <c r="Y354" i="1" s="1"/>
  <c r="AA478" i="1"/>
  <c r="AA494" i="1"/>
  <c r="AA510" i="1"/>
  <c r="AA526" i="1"/>
  <c r="AA542" i="1"/>
  <c r="AA558" i="1"/>
  <c r="AA574" i="1"/>
  <c r="AA393" i="1"/>
  <c r="Z393" i="1" s="1"/>
  <c r="Y393" i="1" s="1"/>
  <c r="AA624" i="1"/>
  <c r="AA688" i="1"/>
  <c r="AA385" i="1"/>
  <c r="Z385" i="1" s="1"/>
  <c r="Y385" i="1" s="1"/>
  <c r="AA618" i="1"/>
  <c r="Z618" i="1" s="1"/>
  <c r="Y618" i="1" s="1"/>
  <c r="AA682" i="1"/>
  <c r="Z682" i="1" s="1"/>
  <c r="Y682" i="1" s="1"/>
  <c r="AA314" i="1"/>
  <c r="Z314" i="1" s="1"/>
  <c r="Y314" i="1" s="1"/>
  <c r="Z551" i="1"/>
  <c r="Y551" i="1" s="1"/>
  <c r="Z703" i="1"/>
  <c r="Y703" i="1" s="1"/>
  <c r="AA373" i="1"/>
  <c r="AA484" i="1"/>
  <c r="AA500" i="1"/>
  <c r="AA516" i="1"/>
  <c r="AA532" i="1"/>
  <c r="AA548" i="1"/>
  <c r="Z382" i="1"/>
  <c r="Y382" i="1" s="1"/>
  <c r="Z707" i="1"/>
  <c r="Y707" i="1" s="1"/>
  <c r="AA654" i="1"/>
  <c r="AA413" i="1"/>
  <c r="AA734" i="1"/>
  <c r="AA643" i="1"/>
  <c r="AA721" i="1"/>
  <c r="Z721" i="1" s="1"/>
  <c r="Y721" i="1" s="1"/>
  <c r="Z176" i="1"/>
  <c r="Y176" i="1" s="1"/>
  <c r="Z512" i="1"/>
  <c r="Y512" i="1" s="1"/>
  <c r="Z723" i="1"/>
  <c r="Y723" i="1" s="1"/>
  <c r="Z694" i="1"/>
  <c r="Y694" i="1" s="1"/>
  <c r="AA32" i="1"/>
  <c r="Z228" i="1"/>
  <c r="Y228" i="1" s="1"/>
  <c r="AA425" i="1"/>
  <c r="Z425" i="1" s="1"/>
  <c r="Y425" i="1" s="1"/>
  <c r="AA690" i="1"/>
  <c r="Z690" i="1" s="1"/>
  <c r="Y690" i="1" s="1"/>
  <c r="Z59" i="1"/>
  <c r="Y59" i="1" s="1"/>
  <c r="Z184" i="1"/>
  <c r="Y184" i="1" s="1"/>
  <c r="Z211" i="1"/>
  <c r="Y211" i="1" s="1"/>
  <c r="Z203" i="1"/>
  <c r="Y203" i="1" s="1"/>
  <c r="Z350" i="1"/>
  <c r="Y350" i="1" s="1"/>
  <c r="Z412" i="1"/>
  <c r="Y412" i="1"/>
  <c r="Z189" i="1"/>
  <c r="Y189" i="1" s="1"/>
  <c r="Z245" i="1"/>
  <c r="Y245" i="1" s="1"/>
  <c r="Z400" i="1"/>
  <c r="Y400" i="1" s="1"/>
  <c r="Z555" i="1"/>
  <c r="Y555" i="1"/>
  <c r="Z599" i="1"/>
  <c r="Y599" i="1" s="1"/>
  <c r="Z416" i="1"/>
  <c r="Y416" i="1" s="1"/>
  <c r="Z448" i="1"/>
  <c r="Y448" i="1" s="1"/>
  <c r="Z646" i="1"/>
  <c r="Y646" i="1" s="1"/>
  <c r="Z638" i="1"/>
  <c r="Y638" i="1" s="1"/>
  <c r="Z598" i="1"/>
  <c r="Y598" i="1" s="1"/>
  <c r="Z421" i="1"/>
  <c r="Y421" i="1" s="1"/>
  <c r="AD477" i="1"/>
  <c r="Z477" i="1"/>
  <c r="Y477" i="1" s="1"/>
  <c r="AC477" i="1" s="1"/>
  <c r="Z509" i="1"/>
  <c r="Y509" i="1" s="1"/>
  <c r="Z590" i="1"/>
  <c r="Y590" i="1" s="1"/>
  <c r="Z686" i="1"/>
  <c r="Y686" i="1" s="1"/>
  <c r="Z660" i="1"/>
  <c r="Y660" i="1" s="1"/>
  <c r="Z639" i="1"/>
  <c r="Y639" i="1" s="1"/>
  <c r="Z533" i="1"/>
  <c r="Y533" i="1" s="1"/>
  <c r="Z661" i="1"/>
  <c r="Z750" i="1"/>
  <c r="Y750" i="1" s="1"/>
  <c r="Z680" i="1"/>
  <c r="Y680" i="1" s="1"/>
  <c r="Z732" i="1"/>
  <c r="Y732" i="1" s="1"/>
  <c r="Z224" i="1"/>
  <c r="Y224" i="1" s="1"/>
  <c r="Z148" i="1"/>
  <c r="Y148" i="1" s="1"/>
  <c r="Z376" i="1"/>
  <c r="Y376" i="1"/>
  <c r="AD672" i="1"/>
  <c r="Z672" i="1"/>
  <c r="Y672" i="1" s="1"/>
  <c r="AC672" i="1" s="1"/>
  <c r="Z575" i="1"/>
  <c r="Y575" i="1" s="1"/>
  <c r="AD480" i="1"/>
  <c r="Z480" i="1"/>
  <c r="Y480" i="1" s="1"/>
  <c r="AC480" i="1" s="1"/>
  <c r="Z371" i="1"/>
  <c r="Y371" i="1" s="1"/>
  <c r="Z196" i="1"/>
  <c r="Y196" i="1"/>
  <c r="Z232" i="1"/>
  <c r="Y232" i="1" s="1"/>
  <c r="Z460" i="1"/>
  <c r="Y460" i="1" s="1"/>
  <c r="Z695" i="1"/>
  <c r="Y695" i="1" s="1"/>
  <c r="AA622" i="1"/>
  <c r="Z469" i="1"/>
  <c r="Y469" i="1" s="1"/>
  <c r="AA604" i="1"/>
  <c r="Z111" i="1"/>
  <c r="Y111" i="1" s="1"/>
  <c r="Z60" i="1"/>
  <c r="Y60" i="1" s="1"/>
  <c r="Z192" i="1"/>
  <c r="Y192" i="1" s="1"/>
  <c r="AA80" i="1"/>
  <c r="AA158" i="1"/>
  <c r="AA85" i="1"/>
  <c r="AA94" i="1"/>
  <c r="AA171" i="1"/>
  <c r="AA117" i="1"/>
  <c r="Z285" i="1"/>
  <c r="Y285" i="1" s="1"/>
  <c r="Z220" i="1"/>
  <c r="Y220" i="1" s="1"/>
  <c r="Z207" i="1"/>
  <c r="Y207" i="1" s="1"/>
  <c r="AA197" i="1"/>
  <c r="Z420" i="1"/>
  <c r="Y420" i="1" s="1"/>
  <c r="Z358" i="1"/>
  <c r="Y358" i="1" s="1"/>
  <c r="AA162" i="1"/>
  <c r="Z162" i="1" s="1"/>
  <c r="Y162" i="1" s="1"/>
  <c r="AA337" i="1"/>
  <c r="Z337" i="1" s="1"/>
  <c r="Y337" i="1" s="1"/>
  <c r="AA333" i="1"/>
  <c r="Z408" i="1"/>
  <c r="Y408" i="1" s="1"/>
  <c r="AA405" i="1"/>
  <c r="AA482" i="1"/>
  <c r="Z482" i="1" s="1"/>
  <c r="Y482" i="1" s="1"/>
  <c r="AA498" i="1"/>
  <c r="Z498" i="1" s="1"/>
  <c r="Y498" i="1" s="1"/>
  <c r="AA514" i="1"/>
  <c r="Z514" i="1" s="1"/>
  <c r="Y514" i="1" s="1"/>
  <c r="AA530" i="1"/>
  <c r="Z530" i="1" s="1"/>
  <c r="Y530" i="1" s="1"/>
  <c r="AA546" i="1"/>
  <c r="Z546" i="1" s="1"/>
  <c r="Y546" i="1" s="1"/>
  <c r="AA562" i="1"/>
  <c r="Z562" i="1" s="1"/>
  <c r="Y562" i="1" s="1"/>
  <c r="AA578" i="1"/>
  <c r="Z578" i="1" s="1"/>
  <c r="Y578" i="1" s="1"/>
  <c r="AA397" i="1"/>
  <c r="AA640" i="1"/>
  <c r="AA273" i="1"/>
  <c r="AA389" i="1"/>
  <c r="AA634" i="1"/>
  <c r="Z634" i="1" s="1"/>
  <c r="Y634" i="1" s="1"/>
  <c r="AA166" i="1"/>
  <c r="Z559" i="1"/>
  <c r="Y559" i="1" s="1"/>
  <c r="Z615" i="1"/>
  <c r="Y615" i="1" s="1"/>
  <c r="AA472" i="1"/>
  <c r="AA488" i="1"/>
  <c r="AA504" i="1"/>
  <c r="AA520" i="1"/>
  <c r="AA536" i="1"/>
  <c r="AA552" i="1"/>
  <c r="Z657" i="1"/>
  <c r="Y657" i="1" s="1"/>
  <c r="Z429" i="1"/>
  <c r="Y429" i="1" s="1"/>
  <c r="AD481" i="1"/>
  <c r="Z481" i="1"/>
  <c r="Y481" i="1" s="1"/>
  <c r="AC481" i="1" s="1"/>
  <c r="Z742" i="1"/>
  <c r="Y742" i="1" s="1"/>
  <c r="Z383" i="1"/>
  <c r="Y383" i="1" s="1"/>
  <c r="Z725" i="1"/>
  <c r="Y725" i="1" s="1"/>
  <c r="AA716" i="1"/>
  <c r="Z78" i="1"/>
  <c r="Y78" i="1" s="1"/>
  <c r="Z120" i="1"/>
  <c r="Y120" i="1" s="1"/>
  <c r="Z91" i="1"/>
  <c r="Y91" i="1" s="1"/>
  <c r="Z381" i="1"/>
  <c r="Y381" i="1" s="1"/>
  <c r="Z740" i="1"/>
  <c r="Y740" i="1" s="1"/>
  <c r="AD31" i="1"/>
  <c r="Z31" i="1"/>
  <c r="Y31" i="1" s="1"/>
  <c r="AC31" i="1" s="1"/>
  <c r="Z339" i="1"/>
  <c r="Y339" i="1" s="1"/>
  <c r="Z440" i="1"/>
  <c r="Y440" i="1" s="1"/>
  <c r="AA697" i="1"/>
  <c r="Z697" i="1" s="1"/>
  <c r="Y697" i="1" s="1"/>
  <c r="AA564" i="1"/>
  <c r="AA670" i="1"/>
  <c r="Z47" i="1"/>
  <c r="Y47" i="1" s="1"/>
  <c r="AA104" i="1"/>
  <c r="AA83" i="1"/>
  <c r="AA227" i="1"/>
  <c r="Z248" i="1"/>
  <c r="Y248" i="1" s="1"/>
  <c r="AA64" i="1"/>
  <c r="Z364" i="1"/>
  <c r="Y364" i="1" s="1"/>
  <c r="Z341" i="1"/>
  <c r="Y341" i="1" s="1"/>
  <c r="Z563" i="1"/>
  <c r="Y563" i="1" s="1"/>
  <c r="Z631" i="1"/>
  <c r="Y631" i="1" s="1"/>
  <c r="Z424" i="1"/>
  <c r="Y424" i="1" s="1"/>
  <c r="Z456" i="1"/>
  <c r="Y456" i="1" s="1"/>
  <c r="Z580" i="1"/>
  <c r="Y580" i="1" s="1"/>
  <c r="Z606" i="1"/>
  <c r="Y606" i="1" s="1"/>
  <c r="Z678" i="1"/>
  <c r="Y678" i="1" s="1"/>
  <c r="AA353" i="1"/>
  <c r="Z353" i="1" s="1"/>
  <c r="Y353" i="1" s="1"/>
  <c r="Z437" i="1"/>
  <c r="Y437" i="1" s="1"/>
  <c r="Z485" i="1"/>
  <c r="Y485" i="1" s="1"/>
  <c r="Z517" i="1"/>
  <c r="Y517" i="1" s="1"/>
  <c r="AA611" i="1"/>
  <c r="AA705" i="1"/>
  <c r="Z705" i="1" s="1"/>
  <c r="Y705" i="1" s="1"/>
  <c r="AA594" i="1"/>
  <c r="Z594" i="1" s="1"/>
  <c r="Y594" i="1" s="1"/>
  <c r="AA617" i="1"/>
  <c r="Z617" i="1" s="1"/>
  <c r="Y617" i="1" s="1"/>
  <c r="AA664" i="1"/>
  <c r="AA35" i="1"/>
  <c r="AA330" i="1"/>
  <c r="Z330" i="1" s="1"/>
  <c r="Y330" i="1" s="1"/>
  <c r="AA692" i="1"/>
  <c r="AA585" i="1"/>
  <c r="Z585" i="1" s="1"/>
  <c r="Y585" i="1" s="1"/>
  <c r="AA738" i="1"/>
  <c r="Z738" i="1" s="1"/>
  <c r="Y738" i="1" s="1"/>
  <c r="AA409" i="1"/>
  <c r="Z409" i="1" s="1"/>
  <c r="Y409" i="1" s="1"/>
  <c r="AA668" i="1"/>
  <c r="AA613" i="1"/>
  <c r="AA595" i="1"/>
  <c r="AA665" i="1"/>
  <c r="Z665" i="1" s="1"/>
  <c r="Y665" i="1" s="1"/>
  <c r="AA591" i="1"/>
  <c r="Z591" i="1" s="1"/>
  <c r="Y591" i="1" s="1"/>
  <c r="AA674" i="1"/>
  <c r="Z674" i="1" s="1"/>
  <c r="Y674" i="1" s="1"/>
  <c r="AA642" i="1"/>
  <c r="Z642" i="1" s="1"/>
  <c r="Y642" i="1" s="1"/>
  <c r="AA684" i="1"/>
  <c r="AA752" i="1"/>
  <c r="AA726" i="1"/>
  <c r="Z157" i="1"/>
  <c r="Y157" i="1" s="1"/>
  <c r="Z452" i="1"/>
  <c r="Y452" i="1" s="1"/>
  <c r="Z349" i="1"/>
  <c r="Y349" i="1" s="1"/>
  <c r="Z528" i="1"/>
  <c r="Y528" i="1"/>
  <c r="Z635" i="1"/>
  <c r="Y635" i="1" s="1"/>
  <c r="Z719" i="1"/>
  <c r="Y719" i="1" s="1"/>
  <c r="Z115" i="1"/>
  <c r="Y115" i="1" s="1"/>
  <c r="AA152" i="1"/>
  <c r="Z274" i="1"/>
  <c r="Y274" i="1" s="1"/>
  <c r="AC274" i="1" s="1"/>
  <c r="AD274" i="1"/>
  <c r="Z396" i="1"/>
  <c r="Y396" i="1" s="1"/>
  <c r="Z384" i="1"/>
  <c r="Y384" i="1" s="1"/>
  <c r="Z468" i="1"/>
  <c r="Y468" i="1" s="1"/>
  <c r="AA365" i="1"/>
  <c r="AA457" i="1"/>
  <c r="Z457" i="1" s="1"/>
  <c r="Y457" i="1" s="1"/>
  <c r="AA659" i="1"/>
  <c r="AA596" i="1"/>
  <c r="AA730" i="1"/>
  <c r="Z730" i="1" s="1"/>
  <c r="Y730" i="1" s="1"/>
  <c r="AA628" i="1"/>
  <c r="AA568" i="1"/>
  <c r="AA655" i="1"/>
  <c r="Z655" i="1" s="1"/>
  <c r="Y655" i="1" s="1"/>
  <c r="Z96" i="1"/>
  <c r="Y96" i="1" s="1"/>
  <c r="Z136" i="1"/>
  <c r="Y136" i="1" s="1"/>
  <c r="Z264" i="1"/>
  <c r="Y264" i="1" s="1"/>
  <c r="Z124" i="1"/>
  <c r="Y124" i="1" s="1"/>
  <c r="AA51" i="1"/>
  <c r="Z200" i="1"/>
  <c r="Y200" i="1"/>
  <c r="AA141" i="1"/>
  <c r="Z301" i="1"/>
  <c r="Y301" i="1" s="1"/>
  <c r="AA160" i="1"/>
  <c r="AA75" i="1"/>
  <c r="Z212" i="1"/>
  <c r="Y212" i="1" s="1"/>
  <c r="Z294" i="1"/>
  <c r="Y294" i="1" s="1"/>
  <c r="Z428" i="1"/>
  <c r="Y428" i="1"/>
  <c r="Z76" i="1"/>
  <c r="Y76" i="1" s="1"/>
  <c r="Z140" i="1"/>
  <c r="Y140" i="1"/>
  <c r="Z208" i="1"/>
  <c r="Y208" i="1" s="1"/>
  <c r="Z181" i="1"/>
  <c r="Y181" i="1" s="1"/>
  <c r="AA88" i="1"/>
  <c r="AA172" i="1"/>
  <c r="AA112" i="1"/>
  <c r="AA139" i="1"/>
  <c r="AA235" i="1"/>
  <c r="Z126" i="1"/>
  <c r="Y126" i="1" s="1"/>
  <c r="AA236" i="1"/>
  <c r="AA231" i="1"/>
  <c r="AA221" i="1"/>
  <c r="Z372" i="1"/>
  <c r="Y372" i="1" s="1"/>
  <c r="Z436" i="1"/>
  <c r="Y436" i="1" s="1"/>
  <c r="AD275" i="1"/>
  <c r="Z275" i="1"/>
  <c r="Y275" i="1" s="1"/>
  <c r="AC275" i="1" s="1"/>
  <c r="AA133" i="1"/>
  <c r="AA167" i="1"/>
  <c r="AA77" i="1"/>
  <c r="AA272" i="1"/>
  <c r="Z352" i="1"/>
  <c r="Y352" i="1" s="1"/>
  <c r="AA265" i="1"/>
  <c r="Z265" i="1" s="1"/>
  <c r="Y265" i="1" s="1"/>
  <c r="AA470" i="1"/>
  <c r="AA486" i="1"/>
  <c r="AA502" i="1"/>
  <c r="AA518" i="1"/>
  <c r="AA534" i="1"/>
  <c r="AA550" i="1"/>
  <c r="AA566" i="1"/>
  <c r="AA582" i="1"/>
  <c r="AA592" i="1"/>
  <c r="AA656" i="1"/>
  <c r="AA309" i="1"/>
  <c r="AA586" i="1"/>
  <c r="Z586" i="1" s="1"/>
  <c r="Y586" i="1" s="1"/>
  <c r="AA650" i="1"/>
  <c r="Z650" i="1" s="1"/>
  <c r="Y650" i="1" s="1"/>
  <c r="AA170" i="1"/>
  <c r="Z170" i="1" s="1"/>
  <c r="Y170" i="1" s="1"/>
  <c r="AA377" i="1"/>
  <c r="Z377" i="1" s="1"/>
  <c r="Y377" i="1" s="1"/>
  <c r="Z567" i="1"/>
  <c r="Y567" i="1" s="1"/>
  <c r="AA306" i="1"/>
  <c r="Z306" i="1" s="1"/>
  <c r="Y306" i="1" s="1"/>
  <c r="AA476" i="1"/>
  <c r="AA492" i="1"/>
  <c r="AA508" i="1"/>
  <c r="AA524" i="1"/>
  <c r="AA540" i="1"/>
  <c r="AA287" i="1"/>
  <c r="AA662" i="1"/>
  <c r="AA375" i="1"/>
  <c r="Z366" i="1"/>
  <c r="Y366" i="1" s="1"/>
  <c r="Z445" i="1"/>
  <c r="Y445" i="1" s="1"/>
  <c r="AA588" i="1"/>
  <c r="AA736" i="1"/>
  <c r="AA603" i="1"/>
  <c r="AA676" i="1"/>
  <c r="AA712" i="1"/>
  <c r="AA728" i="1"/>
  <c r="Z40" i="1"/>
  <c r="Y40" i="1" s="1"/>
  <c r="Z243" i="1"/>
  <c r="Z229" i="1"/>
  <c r="Y229" i="1" s="1"/>
  <c r="Z291" i="1"/>
  <c r="Y291" i="1" s="1"/>
  <c r="Z679" i="1"/>
  <c r="Y679" i="1" s="1"/>
  <c r="Z496" i="1"/>
  <c r="Y496" i="1" s="1"/>
  <c r="AA99" i="1"/>
  <c r="AA156" i="1"/>
  <c r="Z579" i="1"/>
  <c r="Y579" i="1" s="1"/>
  <c r="AA619" i="1"/>
  <c r="AA560" i="1"/>
  <c r="AA556" i="1"/>
  <c r="AA626" i="1"/>
  <c r="Z626" i="1" s="1"/>
  <c r="Y626" i="1" s="1"/>
  <c r="Z735" i="1"/>
  <c r="Y735" i="1" s="1"/>
  <c r="AA701" i="1"/>
  <c r="Z79" i="1"/>
  <c r="Y79" i="1" s="1"/>
  <c r="Z109" i="1"/>
  <c r="Y109" i="1" s="1"/>
  <c r="Z131" i="1"/>
  <c r="Y131" i="1" s="1"/>
  <c r="Z216" i="1"/>
  <c r="Y216" i="1" s="1"/>
  <c r="Z101" i="1"/>
  <c r="Y101" i="1"/>
  <c r="Z163" i="1"/>
  <c r="Y163" i="1" s="1"/>
  <c r="Z219" i="1"/>
  <c r="Y219" i="1" s="1"/>
  <c r="AA252" i="1"/>
  <c r="Z155" i="1"/>
  <c r="Y155" i="1" s="1"/>
  <c r="Z256" i="1"/>
  <c r="Y256" i="1"/>
  <c r="Z147" i="1"/>
  <c r="Y147" i="1" s="1"/>
  <c r="AA226" i="1"/>
  <c r="Z226" i="1" s="1"/>
  <c r="Y226" i="1" s="1"/>
  <c r="Z380" i="1"/>
  <c r="Y380" i="1" s="1"/>
  <c r="Z444" i="1"/>
  <c r="Y444" i="1" s="1"/>
  <c r="AA204" i="1"/>
  <c r="Z368" i="1"/>
  <c r="Y368" i="1" s="1"/>
  <c r="AA258" i="1"/>
  <c r="Z258" i="1" s="1"/>
  <c r="Y258" i="1" s="1"/>
  <c r="Z571" i="1"/>
  <c r="Y571" i="1" s="1"/>
  <c r="Z663" i="1"/>
  <c r="Y663" i="1" s="1"/>
  <c r="AA432" i="1"/>
  <c r="AA464" i="1"/>
  <c r="Z342" i="1"/>
  <c r="Y342" i="1" s="1"/>
  <c r="Z614" i="1"/>
  <c r="Y614" i="1" s="1"/>
  <c r="Z576" i="1"/>
  <c r="Y576" i="1"/>
  <c r="Z677" i="1"/>
  <c r="Y677" i="1" s="1"/>
  <c r="Z627" i="1"/>
  <c r="Y627" i="1"/>
  <c r="Z453" i="1"/>
  <c r="Y453" i="1" s="1"/>
  <c r="Z493" i="1"/>
  <c r="Y493" i="1" s="1"/>
  <c r="Z525" i="1"/>
  <c r="Y525" i="1" s="1"/>
  <c r="Z644" i="1"/>
  <c r="Y644" i="1" s="1"/>
  <c r="Z600" i="1"/>
  <c r="Y600" i="1" s="1"/>
  <c r="Z675" i="1"/>
  <c r="Y675" i="1"/>
  <c r="Z584" i="1"/>
  <c r="Y584" i="1" s="1"/>
  <c r="Z541" i="1"/>
  <c r="Y541" i="1" s="1"/>
  <c r="Z748" i="1"/>
  <c r="Y748" i="1" s="1"/>
  <c r="Z636" i="1"/>
  <c r="Y636" i="1" s="1"/>
  <c r="Z718" i="1"/>
  <c r="Y718" i="1" s="1"/>
  <c r="Z601" i="1"/>
  <c r="Y601" i="1"/>
  <c r="Z724" i="1"/>
  <c r="Y724" i="1" s="1"/>
  <c r="Z691" i="1"/>
  <c r="Y691" i="1" s="1"/>
  <c r="Z623" i="1"/>
  <c r="Y623" i="1" s="1"/>
  <c r="Z687" i="1"/>
  <c r="Y687" i="1" s="1"/>
  <c r="AA741" i="1"/>
  <c r="Z693" i="1"/>
  <c r="Y693" i="1" s="1"/>
  <c r="D20" i="6"/>
  <c r="D21" i="6"/>
  <c r="D19" i="5"/>
  <c r="D29" i="5" s="1"/>
  <c r="D32" i="5" s="1"/>
  <c r="Y439" i="1" l="1"/>
  <c r="Y243" i="1"/>
  <c r="Y237" i="1"/>
  <c r="Z173" i="1"/>
  <c r="Y173" i="1" s="1"/>
  <c r="Z240" i="1"/>
  <c r="Y240" i="1" s="1"/>
  <c r="Y475" i="1"/>
  <c r="AC475" i="1" s="1"/>
  <c r="Y661" i="1"/>
  <c r="AD33" i="1"/>
  <c r="Z33" i="1"/>
  <c r="Y33" i="1" s="1"/>
  <c r="AC33" i="1" s="1"/>
  <c r="Y739" i="1"/>
  <c r="AD479" i="1"/>
  <c r="Z479" i="1"/>
  <c r="Y479" i="1" s="1"/>
  <c r="AC479" i="1" s="1"/>
  <c r="Z667" i="1"/>
  <c r="Y667" i="1" s="1"/>
  <c r="Z262" i="1"/>
  <c r="Y262" i="1" s="1"/>
  <c r="Z685" i="1"/>
  <c r="Y685" i="1" s="1"/>
  <c r="Z61" i="1"/>
  <c r="Y61" i="1"/>
  <c r="Z344" i="1"/>
  <c r="Y344" i="1"/>
  <c r="Z175" i="1"/>
  <c r="Y175" i="1" s="1"/>
  <c r="Z293" i="1"/>
  <c r="Y293" i="1" s="1"/>
  <c r="AD37" i="1"/>
  <c r="Z37" i="1"/>
  <c r="Y37" i="1" s="1"/>
  <c r="AC37" i="1" s="1"/>
  <c r="Z254" i="1"/>
  <c r="Y254" i="1" s="1"/>
  <c r="Z565" i="1"/>
  <c r="Y565" i="1" s="1"/>
  <c r="Y710" i="1"/>
  <c r="Z317" i="1"/>
  <c r="Y317" i="1" s="1"/>
  <c r="Z683" i="1"/>
  <c r="Y683" i="1" s="1"/>
  <c r="Z751" i="1"/>
  <c r="Y751" i="1"/>
  <c r="Z589" i="1"/>
  <c r="Y589" i="1" s="1"/>
  <c r="Z717" i="1"/>
  <c r="Y717" i="1"/>
  <c r="Z190" i="1"/>
  <c r="Y190" i="1" s="1"/>
  <c r="Z261" i="1"/>
  <c r="Y261" i="1" s="1"/>
  <c r="Z539" i="1"/>
  <c r="Y539" i="1" s="1"/>
  <c r="Z300" i="1"/>
  <c r="Y300" i="1" s="1"/>
  <c r="Z712" i="1"/>
  <c r="Y712" i="1" s="1"/>
  <c r="Z518" i="1"/>
  <c r="Y518" i="1" s="1"/>
  <c r="Z692" i="1"/>
  <c r="Y692" i="1" s="1"/>
  <c r="Z488" i="1"/>
  <c r="Y488" i="1" s="1"/>
  <c r="Z164" i="1"/>
  <c r="Y164" i="1" s="1"/>
  <c r="Z526" i="1"/>
  <c r="Y526" i="1" s="1"/>
  <c r="Z239" i="1"/>
  <c r="Y239" i="1" s="1"/>
  <c r="Z560" i="1"/>
  <c r="Y560" i="1" s="1"/>
  <c r="Z676" i="1"/>
  <c r="Y676" i="1" s="1"/>
  <c r="Z375" i="1"/>
  <c r="Y375" i="1"/>
  <c r="Z656" i="1"/>
  <c r="Y656" i="1" s="1"/>
  <c r="Z486" i="1"/>
  <c r="Y486" i="1" s="1"/>
  <c r="Z133" i="1"/>
  <c r="Y133" i="1" s="1"/>
  <c r="Z221" i="1"/>
  <c r="Y221" i="1" s="1"/>
  <c r="Z172" i="1"/>
  <c r="Y172" i="1" s="1"/>
  <c r="Z596" i="1"/>
  <c r="Y596" i="1" s="1"/>
  <c r="Z752" i="1"/>
  <c r="Y752" i="1" s="1"/>
  <c r="Z613" i="1"/>
  <c r="Y613" i="1" s="1"/>
  <c r="Z35" i="1"/>
  <c r="AD35" i="1"/>
  <c r="Y35" i="1"/>
  <c r="AC35" i="1" s="1"/>
  <c r="Z640" i="1"/>
  <c r="Y640" i="1" s="1"/>
  <c r="Z604" i="1"/>
  <c r="Y604" i="1" s="1"/>
  <c r="Z373" i="1"/>
  <c r="Y373" i="1" s="1"/>
  <c r="Z510" i="1"/>
  <c r="Y510" i="1" s="1"/>
  <c r="Z107" i="1"/>
  <c r="Y107" i="1" s="1"/>
  <c r="Z652" i="1"/>
  <c r="Y652" i="1" s="1"/>
  <c r="Z77" i="1"/>
  <c r="Y77" i="1" s="1"/>
  <c r="Z654" i="1"/>
  <c r="Y654" i="1" s="1"/>
  <c r="Z502" i="1"/>
  <c r="Y502" i="1" s="1"/>
  <c r="Z472" i="1"/>
  <c r="Y472" i="1" s="1"/>
  <c r="Z464" i="1"/>
  <c r="Y464" i="1" s="1"/>
  <c r="Z619" i="1"/>
  <c r="Y619" i="1" s="1"/>
  <c r="Z603" i="1"/>
  <c r="Y603" i="1" s="1"/>
  <c r="Z662" i="1"/>
  <c r="Y662" i="1" s="1"/>
  <c r="Z592" i="1"/>
  <c r="Y592" i="1" s="1"/>
  <c r="Z470" i="1"/>
  <c r="Y470" i="1" s="1"/>
  <c r="Z231" i="1"/>
  <c r="Y231" i="1" s="1"/>
  <c r="Z88" i="1"/>
  <c r="Y88" i="1" s="1"/>
  <c r="Z141" i="1"/>
  <c r="Y141" i="1" s="1"/>
  <c r="Z659" i="1"/>
  <c r="Y659" i="1" s="1"/>
  <c r="Z726" i="1"/>
  <c r="Y726" i="1"/>
  <c r="Z684" i="1"/>
  <c r="Y684" i="1"/>
  <c r="Z664" i="1"/>
  <c r="Y664" i="1" s="1"/>
  <c r="Z397" i="1"/>
  <c r="Y397" i="1" s="1"/>
  <c r="Z405" i="1"/>
  <c r="Y405" i="1" s="1"/>
  <c r="Z688" i="1"/>
  <c r="Y688" i="1" s="1"/>
  <c r="Z494" i="1"/>
  <c r="Y494" i="1" s="1"/>
  <c r="Z492" i="1"/>
  <c r="Y492" i="1" s="1"/>
  <c r="Z628" i="1"/>
  <c r="Y628" i="1" s="1"/>
  <c r="Z158" i="1"/>
  <c r="Y158" i="1" s="1"/>
  <c r="Z500" i="1"/>
  <c r="Y500" i="1" s="1"/>
  <c r="Z167" i="1"/>
  <c r="Y167" i="1" s="1"/>
  <c r="Z64" i="1"/>
  <c r="Y64" i="1" s="1"/>
  <c r="Z432" i="1"/>
  <c r="Y432" i="1"/>
  <c r="Z287" i="1"/>
  <c r="Y287" i="1"/>
  <c r="Z582" i="1"/>
  <c r="Y582" i="1" s="1"/>
  <c r="Z236" i="1"/>
  <c r="Y236" i="1" s="1"/>
  <c r="AD668" i="1"/>
  <c r="Z668" i="1"/>
  <c r="Y668" i="1" s="1"/>
  <c r="AC668" i="1" s="1"/>
  <c r="Z227" i="1"/>
  <c r="Y227" i="1" s="1"/>
  <c r="Z552" i="1"/>
  <c r="Y552" i="1" s="1"/>
  <c r="Z117" i="1"/>
  <c r="Y117" i="1" s="1"/>
  <c r="Z624" i="1"/>
  <c r="Y624" i="1"/>
  <c r="AD478" i="1"/>
  <c r="Z478" i="1"/>
  <c r="Y478" i="1" s="1"/>
  <c r="AC478" i="1" s="1"/>
  <c r="Z125" i="1"/>
  <c r="Y125" i="1" s="1"/>
  <c r="Z643" i="1"/>
  <c r="Y643" i="1" s="1"/>
  <c r="Z556" i="1"/>
  <c r="Y556" i="1" s="1"/>
  <c r="Z309" i="1"/>
  <c r="Y309" i="1"/>
  <c r="Z80" i="1"/>
  <c r="Y80" i="1" s="1"/>
  <c r="Z204" i="1"/>
  <c r="Y204" i="1" s="1"/>
  <c r="Z365" i="1"/>
  <c r="Y365" i="1" s="1"/>
  <c r="Z83" i="1"/>
  <c r="Y83" i="1" s="1"/>
  <c r="AD670" i="1"/>
  <c r="Z670" i="1"/>
  <c r="Y670" i="1" s="1"/>
  <c r="AC670" i="1" s="1"/>
  <c r="Z536" i="1"/>
  <c r="Y536" i="1" s="1"/>
  <c r="Z197" i="1"/>
  <c r="Y197" i="1" s="1"/>
  <c r="Z171" i="1"/>
  <c r="Y171" i="1" s="1"/>
  <c r="Z622" i="1"/>
  <c r="Y622" i="1" s="1"/>
  <c r="Z548" i="1"/>
  <c r="Y548" i="1" s="1"/>
  <c r="Z187" i="1"/>
  <c r="Y187" i="1" s="1"/>
  <c r="Z572" i="1"/>
  <c r="Y572" i="1" s="1"/>
  <c r="Z252" i="1"/>
  <c r="Y252" i="1" s="1"/>
  <c r="Z139" i="1"/>
  <c r="Y139" i="1" s="1"/>
  <c r="Z144" i="1"/>
  <c r="Y144" i="1" s="1"/>
  <c r="Z645" i="1"/>
  <c r="Y645" i="1" s="1"/>
  <c r="AD476" i="1"/>
  <c r="Z476" i="1"/>
  <c r="Y476" i="1" s="1"/>
  <c r="AC476" i="1" s="1"/>
  <c r="AD273" i="1"/>
  <c r="Z273" i="1"/>
  <c r="Y273" i="1" s="1"/>
  <c r="AC273" i="1" s="1"/>
  <c r="Z484" i="1"/>
  <c r="Y484" i="1" s="1"/>
  <c r="Z741" i="1"/>
  <c r="Y741" i="1" s="1"/>
  <c r="Z701" i="1"/>
  <c r="Y701" i="1" s="1"/>
  <c r="Z736" i="1"/>
  <c r="Y736" i="1" s="1"/>
  <c r="Z540" i="1"/>
  <c r="Y540" i="1" s="1"/>
  <c r="Z566" i="1"/>
  <c r="Y566" i="1" s="1"/>
  <c r="Z156" i="1"/>
  <c r="Y156" i="1" s="1"/>
  <c r="Z588" i="1"/>
  <c r="Y588" i="1"/>
  <c r="Z524" i="1"/>
  <c r="Y524" i="1" s="1"/>
  <c r="Z550" i="1"/>
  <c r="Y550" i="1" s="1"/>
  <c r="Z51" i="1"/>
  <c r="Y51" i="1" s="1"/>
  <c r="Z152" i="1"/>
  <c r="Y152" i="1" s="1"/>
  <c r="Z104" i="1"/>
  <c r="Y104" i="1" s="1"/>
  <c r="Z520" i="1"/>
  <c r="Y520" i="1" s="1"/>
  <c r="Z166" i="1"/>
  <c r="Y166" i="1" s="1"/>
  <c r="Z333" i="1"/>
  <c r="Y333" i="1" s="1"/>
  <c r="Z94" i="1"/>
  <c r="Y94" i="1" s="1"/>
  <c r="Z734" i="1"/>
  <c r="Y734" i="1" s="1"/>
  <c r="Z532" i="1"/>
  <c r="Y532" i="1" s="1"/>
  <c r="Z574" i="1"/>
  <c r="Y574" i="1" s="1"/>
  <c r="Z123" i="1"/>
  <c r="Y123" i="1"/>
  <c r="Z128" i="1"/>
  <c r="Y128" i="1" s="1"/>
  <c r="Z160" i="1"/>
  <c r="Y160" i="1" s="1"/>
  <c r="Z716" i="1"/>
  <c r="Y716" i="1" s="1"/>
  <c r="Z389" i="1"/>
  <c r="Y389" i="1" s="1"/>
  <c r="Z542" i="1"/>
  <c r="Y542" i="1" s="1"/>
  <c r="Z112" i="1"/>
  <c r="Y112" i="1" s="1"/>
  <c r="Z99" i="1"/>
  <c r="Y99" i="1" s="1"/>
  <c r="Z728" i="1"/>
  <c r="Y728" i="1" s="1"/>
  <c r="Z508" i="1"/>
  <c r="Y508" i="1" s="1"/>
  <c r="Z534" i="1"/>
  <c r="Y534" i="1" s="1"/>
  <c r="Z272" i="1"/>
  <c r="Y272" i="1" s="1"/>
  <c r="AC272" i="1" s="1"/>
  <c r="AD272" i="1"/>
  <c r="Z235" i="1"/>
  <c r="Y235" i="1" s="1"/>
  <c r="Z75" i="1"/>
  <c r="Y75" i="1" s="1"/>
  <c r="Z568" i="1"/>
  <c r="Y568" i="1"/>
  <c r="Z595" i="1"/>
  <c r="Y595" i="1" s="1"/>
  <c r="Z611" i="1"/>
  <c r="Y611" i="1" s="1"/>
  <c r="Z564" i="1"/>
  <c r="Y564" i="1" s="1"/>
  <c r="Z504" i="1"/>
  <c r="Y504" i="1" s="1"/>
  <c r="Z85" i="1"/>
  <c r="Y85" i="1" s="1"/>
  <c r="AD32" i="1"/>
  <c r="Z32" i="1"/>
  <c r="Y32" i="1"/>
  <c r="AC32" i="1" s="1"/>
  <c r="Z413" i="1"/>
  <c r="Y413" i="1" s="1"/>
  <c r="Z516" i="1"/>
  <c r="Y516" i="1" s="1"/>
  <c r="Z558" i="1"/>
  <c r="Y558" i="1" s="1"/>
  <c r="Z67" i="1"/>
  <c r="Y67" i="1" s="1"/>
  <c r="D28" i="5"/>
  <c r="D27" i="5" s="1"/>
  <c r="D31" i="5" s="1"/>
</calcChain>
</file>

<file path=xl/sharedStrings.xml><?xml version="1.0" encoding="utf-8"?>
<sst xmlns="http://schemas.openxmlformats.org/spreadsheetml/2006/main" count="3615" uniqueCount="410">
  <si>
    <t>DGD</t>
  </si>
  <si>
    <t>SIT</t>
  </si>
  <si>
    <t>AC</t>
  </si>
  <si>
    <t>RG</t>
  </si>
  <si>
    <t>esterel</t>
  </si>
  <si>
    <t>patio monnet</t>
  </si>
  <si>
    <t>bureau</t>
  </si>
  <si>
    <t>salaires</t>
  </si>
  <si>
    <t>alpha o btp</t>
  </si>
  <si>
    <t>castorama</t>
  </si>
  <si>
    <t>la poste</t>
  </si>
  <si>
    <t>sarl les milles repro</t>
  </si>
  <si>
    <t>db activités</t>
  </si>
  <si>
    <t>hr levage</t>
  </si>
  <si>
    <t>prometal armatures</t>
  </si>
  <si>
    <t>coffra loc</t>
  </si>
  <si>
    <t>cemex</t>
  </si>
  <si>
    <t>total energies</t>
  </si>
  <si>
    <t>quincaillerie med</t>
  </si>
  <si>
    <t>nord coffrage</t>
  </si>
  <si>
    <t>ciffreo bona</t>
  </si>
  <si>
    <t>interim nation</t>
  </si>
  <si>
    <t>cgl</t>
  </si>
  <si>
    <t>hilti</t>
  </si>
  <si>
    <t>eureka</t>
  </si>
  <si>
    <t>altrad</t>
  </si>
  <si>
    <t>leroymerlin</t>
  </si>
  <si>
    <t>simc</t>
  </si>
  <si>
    <t>mr batiment</t>
  </si>
  <si>
    <t>csm</t>
  </si>
  <si>
    <t>pv pro bennes</t>
  </si>
  <si>
    <t>point p</t>
  </si>
  <si>
    <t>b2m</t>
  </si>
  <si>
    <t>pancha construcoes</t>
  </si>
  <si>
    <t>prolians</t>
  </si>
  <si>
    <t>loxam</t>
  </si>
  <si>
    <t>ecs</t>
  </si>
  <si>
    <t>cohb</t>
  </si>
  <si>
    <t>quincaillerie aixoise</t>
  </si>
  <si>
    <t>cabinet kupiec</t>
  </si>
  <si>
    <t>chantiers divers</t>
  </si>
  <si>
    <t>pep 13</t>
  </si>
  <si>
    <t>frais divers</t>
  </si>
  <si>
    <t>arles coffrages</t>
  </si>
  <si>
    <t>la seynoise</t>
  </si>
  <si>
    <t>sasu grp</t>
  </si>
  <si>
    <t>kiloutou</t>
  </si>
  <si>
    <t>loc+</t>
  </si>
  <si>
    <t>lafarge</t>
  </si>
  <si>
    <t>ets billotet</t>
  </si>
  <si>
    <t>sud fer eve sas</t>
  </si>
  <si>
    <t>dec ingenierie</t>
  </si>
  <si>
    <t>salti</t>
  </si>
  <si>
    <t>edf</t>
  </si>
  <si>
    <t>ad location</t>
  </si>
  <si>
    <t>schock</t>
  </si>
  <si>
    <t>spe maintenance</t>
  </si>
  <si>
    <t>spe logistique</t>
  </si>
  <si>
    <t>cougnaud</t>
  </si>
  <si>
    <t>da silva</t>
  </si>
  <si>
    <t>diversis</t>
  </si>
  <si>
    <t>bronzo perasso</t>
  </si>
  <si>
    <t>opusbeton</t>
  </si>
  <si>
    <t>enso</t>
  </si>
  <si>
    <t>abo erg geotechnique</t>
  </si>
  <si>
    <t>lgc</t>
  </si>
  <si>
    <t>geometre expert</t>
  </si>
  <si>
    <t>kp1</t>
  </si>
  <si>
    <t>farina</t>
  </si>
  <si>
    <t>bricoman</t>
  </si>
  <si>
    <t>compass</t>
  </si>
  <si>
    <t>andrety</t>
  </si>
  <si>
    <t>decathlon</t>
  </si>
  <si>
    <t>deltazur</t>
  </si>
  <si>
    <t>fuel littoral</t>
  </si>
  <si>
    <t>amrani batiment</t>
  </si>
  <si>
    <t>ciffreo balitrand</t>
  </si>
  <si>
    <t>pbm distribution</t>
  </si>
  <si>
    <t>lapeyre</t>
  </si>
  <si>
    <t>mila</t>
  </si>
  <si>
    <t>maestro</t>
  </si>
  <si>
    <t>france volet</t>
  </si>
  <si>
    <t>ferrato</t>
  </si>
  <si>
    <t>vareco</t>
  </si>
  <si>
    <t>concept interim</t>
  </si>
  <si>
    <t xml:space="preserve">de oliveira barbosa </t>
  </si>
  <si>
    <t>matild</t>
  </si>
  <si>
    <t>alphi</t>
  </si>
  <si>
    <t>fls</t>
  </si>
  <si>
    <t>codip</t>
  </si>
  <si>
    <t>sgabtp</t>
  </si>
  <si>
    <t>huissier de justice</t>
  </si>
  <si>
    <t>sofovar</t>
  </si>
  <si>
    <t>wojcik</t>
  </si>
  <si>
    <t>lbs</t>
  </si>
  <si>
    <t>fb construcoes</t>
  </si>
  <si>
    <t>minas nettoyage</t>
  </si>
  <si>
    <t>actis location</t>
  </si>
  <si>
    <t>saur</t>
  </si>
  <si>
    <t>pum</t>
  </si>
  <si>
    <t>sas artp</t>
  </si>
  <si>
    <t>fehr</t>
  </si>
  <si>
    <t>duclaux kalkias</t>
  </si>
  <si>
    <t>dgema</t>
  </si>
  <si>
    <t>sarp seav</t>
  </si>
  <si>
    <t>dacos</t>
  </si>
  <si>
    <t>idetec</t>
  </si>
  <si>
    <t>wc plus sud</t>
  </si>
  <si>
    <t>ojbf renovation</t>
  </si>
  <si>
    <t>piripiri</t>
  </si>
  <si>
    <t>sarl crp</t>
  </si>
  <si>
    <t>batilakhal</t>
  </si>
  <si>
    <t>eg sol sud</t>
  </si>
  <si>
    <t>vivreenbois</t>
  </si>
  <si>
    <t>sgs</t>
  </si>
  <si>
    <t>salm construction</t>
  </si>
  <si>
    <t>langlois</t>
  </si>
  <si>
    <t>mltm</t>
  </si>
  <si>
    <t>eurovia</t>
  </si>
  <si>
    <t>eaux de marseille</t>
  </si>
  <si>
    <t>charvet</t>
  </si>
  <si>
    <t>tam groupe</t>
  </si>
  <si>
    <t>sedes</t>
  </si>
  <si>
    <t>indigo</t>
  </si>
  <si>
    <t>spb</t>
  </si>
  <si>
    <t>provazur etancheite</t>
  </si>
  <si>
    <t>regie eaux provence</t>
  </si>
  <si>
    <t>stir</t>
  </si>
  <si>
    <t>azur service assainissement</t>
  </si>
  <si>
    <t>mcc</t>
  </si>
  <si>
    <t>tavares construction</t>
  </si>
  <si>
    <t>brico depot</t>
  </si>
  <si>
    <t>uperio</t>
  </si>
  <si>
    <t>pradier</t>
  </si>
  <si>
    <t>caumes</t>
  </si>
  <si>
    <t>new loc</t>
  </si>
  <si>
    <t>sapb</t>
  </si>
  <si>
    <t>menard</t>
  </si>
  <si>
    <t>gsp</t>
  </si>
  <si>
    <t>delta service location</t>
  </si>
  <si>
    <t>sasu dinal construction</t>
  </si>
  <si>
    <t>fugazencanto unipessoal</t>
  </si>
  <si>
    <t>wurth</t>
  </si>
  <si>
    <t>aco</t>
  </si>
  <si>
    <t>kaliac huissiers</t>
  </si>
  <si>
    <t>socotec</t>
  </si>
  <si>
    <t>unibeton</t>
  </si>
  <si>
    <t>pami</t>
  </si>
  <si>
    <t>roure btp</t>
  </si>
  <si>
    <t>trans mat sud</t>
  </si>
  <si>
    <t>ilon materiel</t>
  </si>
  <si>
    <t>veolia</t>
  </si>
  <si>
    <t>bergon</t>
  </si>
  <si>
    <t>sas kdvr</t>
  </si>
  <si>
    <t>comat coffrages</t>
  </si>
  <si>
    <t>fo1</t>
  </si>
  <si>
    <t>fo2</t>
  </si>
  <si>
    <t>fo3</t>
  </si>
  <si>
    <t>fo4</t>
  </si>
  <si>
    <t>fo5</t>
  </si>
  <si>
    <t>fo6</t>
  </si>
  <si>
    <t>fo7</t>
  </si>
  <si>
    <t>fo8</t>
  </si>
  <si>
    <t>fo9</t>
  </si>
  <si>
    <t>fo10</t>
  </si>
  <si>
    <t>fo11</t>
  </si>
  <si>
    <t>fo12</t>
  </si>
  <si>
    <t>fo13</t>
  </si>
  <si>
    <t>fo14</t>
  </si>
  <si>
    <t>fo15</t>
  </si>
  <si>
    <t>fo16</t>
  </si>
  <si>
    <t>fo17</t>
  </si>
  <si>
    <t>fo18</t>
  </si>
  <si>
    <t>fo19</t>
  </si>
  <si>
    <t>fo20</t>
  </si>
  <si>
    <t>fo21</t>
  </si>
  <si>
    <t>fo22</t>
  </si>
  <si>
    <t>fo23</t>
  </si>
  <si>
    <t>fo24</t>
  </si>
  <si>
    <t>fo25</t>
  </si>
  <si>
    <t>fo26</t>
  </si>
  <si>
    <t>fo27</t>
  </si>
  <si>
    <t>fo28</t>
  </si>
  <si>
    <t>fo29</t>
  </si>
  <si>
    <t>fo30</t>
  </si>
  <si>
    <t>fo31</t>
  </si>
  <si>
    <t>fo32</t>
  </si>
  <si>
    <t>fo33</t>
  </si>
  <si>
    <t>fo34</t>
  </si>
  <si>
    <t>fo35</t>
  </si>
  <si>
    <t>fo36</t>
  </si>
  <si>
    <t>fo37</t>
  </si>
  <si>
    <t>fo38</t>
  </si>
  <si>
    <t>fo39</t>
  </si>
  <si>
    <t>fo40</t>
  </si>
  <si>
    <t>fo41</t>
  </si>
  <si>
    <t>fo42</t>
  </si>
  <si>
    <t>fo43</t>
  </si>
  <si>
    <t>fo44</t>
  </si>
  <si>
    <t>fo45</t>
  </si>
  <si>
    <t>fo46</t>
  </si>
  <si>
    <t>fo47</t>
  </si>
  <si>
    <t>fo48</t>
  </si>
  <si>
    <t>fo49</t>
  </si>
  <si>
    <t>fo50</t>
  </si>
  <si>
    <t>fo51</t>
  </si>
  <si>
    <t>fo52</t>
  </si>
  <si>
    <t>fo53</t>
  </si>
  <si>
    <t>fo54</t>
  </si>
  <si>
    <t>fo55</t>
  </si>
  <si>
    <t>fo56</t>
  </si>
  <si>
    <t>fo57</t>
  </si>
  <si>
    <t>fo58</t>
  </si>
  <si>
    <t>fo59</t>
  </si>
  <si>
    <t>fo60</t>
  </si>
  <si>
    <t>fo61</t>
  </si>
  <si>
    <t>fo62</t>
  </si>
  <si>
    <t>fo63</t>
  </si>
  <si>
    <t>fo64</t>
  </si>
  <si>
    <t>fo65</t>
  </si>
  <si>
    <t>fo66</t>
  </si>
  <si>
    <t>fo67</t>
  </si>
  <si>
    <t>fo68</t>
  </si>
  <si>
    <t>fo69</t>
  </si>
  <si>
    <t>fo70</t>
  </si>
  <si>
    <t>fo71</t>
  </si>
  <si>
    <t>fo72</t>
  </si>
  <si>
    <t>fo73</t>
  </si>
  <si>
    <t>fo74</t>
  </si>
  <si>
    <t>fo75</t>
  </si>
  <si>
    <t>fo76</t>
  </si>
  <si>
    <t>fo77</t>
  </si>
  <si>
    <t>fo78</t>
  </si>
  <si>
    <t>fo79</t>
  </si>
  <si>
    <t>fo80</t>
  </si>
  <si>
    <t>fo81</t>
  </si>
  <si>
    <t>fo82</t>
  </si>
  <si>
    <t>fo83</t>
  </si>
  <si>
    <t>fo84</t>
  </si>
  <si>
    <t>fo85</t>
  </si>
  <si>
    <t>Marche initial HT</t>
  </si>
  <si>
    <t>TS1 HT</t>
  </si>
  <si>
    <t>TS2 HT</t>
  </si>
  <si>
    <t>TS3 HT</t>
  </si>
  <si>
    <t>TS4 HT</t>
  </si>
  <si>
    <t>TS5 HT</t>
  </si>
  <si>
    <t>TS6 HT</t>
  </si>
  <si>
    <t>TS7 HT</t>
  </si>
  <si>
    <t>TS8 HT</t>
  </si>
  <si>
    <t>marche final HT</t>
  </si>
  <si>
    <t>chantier</t>
  </si>
  <si>
    <t>client</t>
  </si>
  <si>
    <t>type</t>
  </si>
  <si>
    <t>fournisseurs</t>
  </si>
  <si>
    <t>famille</t>
  </si>
  <si>
    <t>BF</t>
  </si>
  <si>
    <t>UNIQUE</t>
  </si>
  <si>
    <t>PRORATA</t>
  </si>
  <si>
    <t>altor</t>
  </si>
  <si>
    <t>novel basto</t>
  </si>
  <si>
    <t>coffrage et etaiement</t>
  </si>
  <si>
    <t>pichet promotion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</si>
  <si>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</si>
  <si>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</si>
  <si>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</si>
  <si>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</si>
  <si>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</si>
  <si>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</si>
  <si>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</si>
  <si>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</si>
  <si>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ferraillage</t>
  </si>
  <si>
    <t>beton</t>
  </si>
  <si>
    <t>materiel</t>
  </si>
  <si>
    <t>sous traitant</t>
  </si>
  <si>
    <t>etude</t>
  </si>
  <si>
    <t>ma divers</t>
  </si>
  <si>
    <t>ma identifié</t>
  </si>
  <si>
    <t>conso</t>
  </si>
  <si>
    <t>mo</t>
  </si>
  <si>
    <t>E-RG TTC</t>
  </si>
  <si>
    <t>E-BF TTC</t>
  </si>
  <si>
    <t>S-famille</t>
  </si>
  <si>
    <t>S-donnee TTC</t>
  </si>
  <si>
    <t>E-chantier</t>
  </si>
  <si>
    <t>E-client</t>
  </si>
  <si>
    <t>E-date facture</t>
  </si>
  <si>
    <t>E-date echeance</t>
  </si>
  <si>
    <t>E-date paiement</t>
  </si>
  <si>
    <t>E-type</t>
  </si>
  <si>
    <t>E-ordre facture</t>
  </si>
  <si>
    <t>E-n° facture</t>
  </si>
  <si>
    <t>E-concat facture</t>
  </si>
  <si>
    <t>E-avancement HT</t>
  </si>
  <si>
    <t>E-taux TVA</t>
  </si>
  <si>
    <t>E-avancement TTC</t>
  </si>
  <si>
    <t>E-acompte TTC</t>
  </si>
  <si>
    <t>E-taux RG</t>
  </si>
  <si>
    <t>E-taux BF</t>
  </si>
  <si>
    <t>E-retenue TTC</t>
  </si>
  <si>
    <t>E-p.direct 1 TTC</t>
  </si>
  <si>
    <t>E-p.direct 2 TTC</t>
  </si>
  <si>
    <t>E-p.direct 3 TTC</t>
  </si>
  <si>
    <t>E-p.direct 4 TTC</t>
  </si>
  <si>
    <t>E-net payer TTC</t>
  </si>
  <si>
    <t>E-statut</t>
  </si>
  <si>
    <t>S-chantier</t>
  </si>
  <si>
    <t>S-fournisseur</t>
  </si>
  <si>
    <t>S-date facture</t>
  </si>
  <si>
    <t>S-date echeance</t>
  </si>
  <si>
    <t>S-date paiement</t>
  </si>
  <si>
    <t>S-n° facture</t>
  </si>
  <si>
    <t>S-concat facture</t>
  </si>
  <si>
    <t>S-donnee HT</t>
  </si>
  <si>
    <t>S-paiement HT</t>
  </si>
  <si>
    <t>S-taux TVA</t>
  </si>
  <si>
    <t>S-montant TVA</t>
  </si>
  <si>
    <t>S-net payer TTC</t>
  </si>
  <si>
    <t>S-statut</t>
  </si>
  <si>
    <t>E-avancement TVA</t>
  </si>
  <si>
    <t>E-net payer TVA</t>
  </si>
  <si>
    <t>E-net payer HT</t>
  </si>
  <si>
    <t>E-paye HT</t>
  </si>
  <si>
    <t>E-paye TTC</t>
  </si>
  <si>
    <t>S-depense HT</t>
  </si>
  <si>
    <t>S-depense TTC</t>
  </si>
  <si>
    <t>G-marche HT</t>
  </si>
  <si>
    <t>S-prorata</t>
  </si>
  <si>
    <t>prorata</t>
  </si>
  <si>
    <t>Chantierentree</t>
  </si>
  <si>
    <t>Chantiersortie</t>
  </si>
  <si>
    <t>E-partiellement paye TTC</t>
  </si>
  <si>
    <t>S-partiellement paye TTC</t>
  </si>
  <si>
    <t>Formulaire Entrée d'argent</t>
  </si>
  <si>
    <t>Formulaire Sortie d'argent</t>
  </si>
  <si>
    <t>residence du parc</t>
  </si>
  <si>
    <t>sageprime</t>
  </si>
  <si>
    <t>Date de reception des travaux</t>
  </si>
  <si>
    <t>Montant marché HT</t>
  </si>
  <si>
    <t/>
  </si>
  <si>
    <t>culture interim</t>
  </si>
  <si>
    <t>mostopo</t>
  </si>
  <si>
    <t>sntl</t>
  </si>
  <si>
    <t>vf construction btp</t>
  </si>
  <si>
    <t>cabinet lesueur</t>
  </si>
  <si>
    <t>rs2d</t>
  </si>
  <si>
    <t>coffrages gaillard</t>
  </si>
  <si>
    <t>prefa 2000</t>
  </si>
  <si>
    <t>sccv mla</t>
  </si>
  <si>
    <t>rodrigues gaspar</t>
  </si>
  <si>
    <t>mk location</t>
  </si>
  <si>
    <t>sasu arnaud</t>
  </si>
  <si>
    <t>pires construction</t>
  </si>
  <si>
    <t>domino missions</t>
  </si>
  <si>
    <t>tout en un</t>
  </si>
  <si>
    <t>traction levage</t>
  </si>
  <si>
    <t>gradel coffrages</t>
  </si>
  <si>
    <t>heidelberg materials</t>
  </si>
  <si>
    <t>pse</t>
  </si>
  <si>
    <t>maurelle</t>
  </si>
  <si>
    <t>sccv la maurelle</t>
  </si>
  <si>
    <t>trtp</t>
  </si>
  <si>
    <t>sps</t>
  </si>
  <si>
    <t>fbf</t>
  </si>
  <si>
    <t>main d'œuvre</t>
  </si>
  <si>
    <t>conso et benne</t>
  </si>
  <si>
    <t>F026156</t>
  </si>
  <si>
    <t>191470959-0002</t>
  </si>
  <si>
    <t>FA 9059</t>
  </si>
  <si>
    <t>FA2410063</t>
  </si>
  <si>
    <t>FA2410050</t>
  </si>
  <si>
    <t>f-2410145</t>
  </si>
  <si>
    <t>f-240442</t>
  </si>
  <si>
    <t>f-240449</t>
  </si>
  <si>
    <t>f-240556</t>
  </si>
  <si>
    <t>f-240670</t>
  </si>
  <si>
    <t>f-240792</t>
  </si>
  <si>
    <t>f-240896</t>
  </si>
  <si>
    <t>f-2409112</t>
  </si>
  <si>
    <t>f-2410143</t>
  </si>
  <si>
    <t>25/09/2024</t>
  </si>
  <si>
    <t>31/10/2024</t>
  </si>
  <si>
    <t>19/11/2024</t>
  </si>
  <si>
    <t>f-240561</t>
  </si>
  <si>
    <t>f-240679</t>
  </si>
  <si>
    <t>f-240562r5</t>
  </si>
  <si>
    <t>f-240673r2</t>
  </si>
  <si>
    <t>f-240787</t>
  </si>
  <si>
    <t>f-240788</t>
  </si>
  <si>
    <t>f-240899</t>
  </si>
  <si>
    <t>f-2408100</t>
  </si>
  <si>
    <t>f-2409108</t>
  </si>
  <si>
    <t>f-2409109</t>
  </si>
  <si>
    <t>f-240569</t>
  </si>
  <si>
    <t>f-2410141</t>
  </si>
  <si>
    <t>f-2410142</t>
  </si>
  <si>
    <t>scvv la maurelle</t>
  </si>
  <si>
    <t>f-240224</t>
  </si>
  <si>
    <t>f-240452</t>
  </si>
  <si>
    <t>f-240563</t>
  </si>
  <si>
    <t>f-240681</t>
  </si>
  <si>
    <t>f-240791</t>
  </si>
  <si>
    <t>f-2408101</t>
  </si>
  <si>
    <t>f-2409123</t>
  </si>
  <si>
    <t>f-2410144</t>
  </si>
  <si>
    <t>f-240794</t>
  </si>
  <si>
    <t>f-240793</t>
  </si>
  <si>
    <t>f-2408102</t>
  </si>
  <si>
    <t>f-2409111</t>
  </si>
  <si>
    <t>PRESTATION</t>
  </si>
  <si>
    <t>f-240566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</si>
</sst>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#,##0.00\ &quot;€&quot;\ &quot;HT&quot;"/>
    <numFmt numFmtId="166" formatCode="#,##0.00\ &quot;€&quot;\ &quot;TTC&quot;"/>
    <numFmt numFmtId="167" formatCode="#,##0.00\ &quot;€&quot;\ &quot;TVA&quot;"/>
    <numFmt numFmtId="168" formatCode="m/d/yyyy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4"/>
      <color theme="2"/>
      <name val="Calibri"/>
      <family val="2"/>
      <scheme val="minor"/>
    </font>
    <font>
      <sz val="14"/>
      <color theme="2"/>
      <name val="Arial Black"/>
      <family val="2"/>
    </font>
    <font>
      <sz val="14"/>
      <color rgb="FF00B050"/>
      <name val="Arial Black"/>
      <family val="2"/>
    </font>
    <font>
      <sz val="14"/>
      <color rgb="FFFF0000"/>
      <name val="Arial Black"/>
      <family val="2"/>
    </font>
    <font>
      <b/>
      <sz val="14"/>
      <color theme="0"/>
      <name val="Arial Black"/>
      <family val="2"/>
    </font>
    <font>
      <sz val="14"/>
      <color rgb="FF008000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/>
      <top style="medium">
        <color theme="1"/>
      </top>
      <bottom style="thick">
        <color theme="0"/>
      </bottom>
      <diagonal/>
    </border>
    <border>
      <left/>
      <right/>
      <top style="thick">
        <color theme="0"/>
      </top>
      <bottom style="medium">
        <color theme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10" xfId="0" applyFill="1" applyBorder="1"/>
    <xf numFmtId="0" fontId="0" fillId="5" borderId="5" xfId="0" applyFill="1" applyBorder="1"/>
    <xf numFmtId="0" fontId="0" fillId="5" borderId="4" xfId="0" applyFill="1" applyBorder="1"/>
    <xf numFmtId="0" fontId="0" fillId="5" borderId="6" xfId="0" applyFill="1" applyBorder="1"/>
    <xf numFmtId="0" fontId="0" fillId="5" borderId="8" xfId="0" applyFill="1" applyBorder="1"/>
    <xf numFmtId="0" fontId="0" fillId="5" borderId="7" xfId="0" applyFill="1" applyBorder="1"/>
    <xf numFmtId="0" fontId="0" fillId="5" borderId="10" xfId="0" applyFill="1" applyBorder="1"/>
    <xf numFmtId="0" fontId="0" fillId="5" borderId="9" xfId="0" applyFill="1" applyBorder="1"/>
    <xf numFmtId="0" fontId="0" fillId="4" borderId="12" xfId="0" applyFill="1" applyBorder="1"/>
    <xf numFmtId="0" fontId="4" fillId="3" borderId="3" xfId="0" applyFont="1" applyFill="1" applyBorder="1" applyAlignment="1" applyProtection="1">
      <alignment horizontal="right" vertical="center"/>
      <protection locked="0"/>
    </xf>
    <xf numFmtId="14" fontId="4" fillId="3" borderId="3" xfId="0" applyNumberFormat="1" applyFont="1" applyFill="1" applyBorder="1" applyAlignment="1" applyProtection="1">
      <alignment horizontal="right" vertical="center"/>
      <protection locked="0"/>
    </xf>
    <xf numFmtId="166" fontId="4" fillId="3" borderId="3" xfId="0" applyNumberFormat="1" applyFont="1" applyFill="1" applyBorder="1" applyAlignment="1" applyProtection="1">
      <alignment horizontal="right" vertical="center"/>
      <protection locked="0"/>
    </xf>
    <xf numFmtId="0" fontId="5" fillId="2" borderId="3" xfId="0" applyFont="1" applyFill="1" applyBorder="1" applyAlignment="1">
      <alignment horizontal="right" vertical="center"/>
    </xf>
    <xf numFmtId="165" fontId="4" fillId="3" borderId="3" xfId="0" applyNumberFormat="1" applyFont="1" applyFill="1" applyBorder="1" applyAlignment="1" applyProtection="1">
      <alignment horizontal="right" vertical="center"/>
      <protection locked="0"/>
    </xf>
    <xf numFmtId="10" fontId="4" fillId="3" borderId="3" xfId="0" applyNumberFormat="1" applyFont="1" applyFill="1" applyBorder="1" applyAlignment="1" applyProtection="1">
      <alignment horizontal="right" vertical="center"/>
      <protection locked="0"/>
    </xf>
    <xf numFmtId="167" fontId="5" fillId="2" borderId="3" xfId="0" applyNumberFormat="1" applyFont="1" applyFill="1" applyBorder="1" applyAlignment="1">
      <alignment horizontal="right" vertical="center"/>
    </xf>
    <xf numFmtId="166" fontId="5" fillId="2" borderId="3" xfId="0" applyNumberFormat="1" applyFont="1" applyFill="1" applyBorder="1" applyAlignment="1">
      <alignment horizontal="right" vertical="center"/>
    </xf>
    <xf numFmtId="165" fontId="5" fillId="2" borderId="3" xfId="0" applyNumberFormat="1" applyFont="1" applyFill="1" applyBorder="1" applyAlignment="1">
      <alignment horizontal="right" vertical="center"/>
    </xf>
    <xf numFmtId="0" fontId="6" fillId="2" borderId="3" xfId="0" applyFont="1" applyFill="1" applyBorder="1" applyAlignment="1">
      <alignment horizontal="right" vertical="center"/>
    </xf>
    <xf numFmtId="165" fontId="6" fillId="2" borderId="3" xfId="0" applyNumberFormat="1" applyFont="1" applyFill="1" applyBorder="1" applyAlignment="1">
      <alignment horizontal="right" vertical="center"/>
    </xf>
    <xf numFmtId="167" fontId="6" fillId="2" borderId="3" xfId="0" applyNumberFormat="1" applyFont="1" applyFill="1" applyBorder="1" applyAlignment="1">
      <alignment horizontal="right" vertical="center"/>
    </xf>
    <xf numFmtId="166" fontId="6" fillId="2" borderId="3" xfId="0" applyNumberFormat="1" applyFont="1" applyFill="1" applyBorder="1" applyAlignment="1">
      <alignment horizontal="right" vertical="center"/>
    </xf>
    <xf numFmtId="0" fontId="7" fillId="4" borderId="3" xfId="0" applyFont="1" applyFill="1" applyBorder="1" applyAlignment="1">
      <alignment horizontal="left" vertical="center"/>
    </xf>
    <xf numFmtId="14" fontId="7" fillId="4" borderId="3" xfId="0" applyNumberFormat="1" applyFont="1" applyFill="1" applyBorder="1" applyAlignment="1">
      <alignment horizontal="left" vertical="center"/>
    </xf>
    <xf numFmtId="164" fontId="7" fillId="4" borderId="3" xfId="0" applyNumberFormat="1" applyFont="1" applyFill="1" applyBorder="1" applyAlignment="1">
      <alignment horizontal="left" vertical="center"/>
    </xf>
    <xf numFmtId="10" fontId="7" fillId="4" borderId="3" xfId="0" applyNumberFormat="1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7" fillId="6" borderId="3" xfId="0" applyFont="1" applyFill="1" applyBorder="1" applyAlignment="1">
      <alignment horizontal="left" vertical="center"/>
    </xf>
    <xf numFmtId="14" fontId="7" fillId="6" borderId="3" xfId="0" applyNumberFormat="1" applyFont="1" applyFill="1" applyBorder="1" applyAlignment="1">
      <alignment horizontal="left" vertical="center"/>
    </xf>
    <xf numFmtId="164" fontId="7" fillId="6" borderId="3" xfId="0" applyNumberFormat="1" applyFont="1" applyFill="1" applyBorder="1" applyAlignment="1">
      <alignment horizontal="left" vertical="center"/>
    </xf>
    <xf numFmtId="10" fontId="7" fillId="6" borderId="3" xfId="0" applyNumberFormat="1" applyFont="1" applyFill="1" applyBorder="1" applyAlignment="1">
      <alignment horizontal="left" vertical="center"/>
    </xf>
    <xf numFmtId="164" fontId="0" fillId="0" borderId="0" xfId="0" applyNumberFormat="1"/>
    <xf numFmtId="164" fontId="0" fillId="0" borderId="2" xfId="0" applyNumberFormat="1" applyBorder="1"/>
    <xf numFmtId="14" fontId="0" fillId="0" borderId="0" xfId="0" applyNumberFormat="1"/>
    <xf numFmtId="166" fontId="0" fillId="0" borderId="0" xfId="0" applyNumberFormat="1"/>
    <xf numFmtId="168" fontId="0" fillId="0" borderId="0" xfId="0" applyNumberFormat="1" applyAlignment="1">
      <alignment horizontal="center" vertical="center"/>
    </xf>
    <xf numFmtId="0" fontId="0" fillId="7" borderId="0" xfId="0" applyFill="1"/>
    <xf numFmtId="168" fontId="0" fillId="0" borderId="0" xfId="0" applyNumberFormat="1"/>
    <xf numFmtId="164" fontId="0" fillId="7" borderId="0" xfId="0" applyNumberFormat="1" applyFill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164" fontId="0" fillId="0" borderId="0" xfId="0" applyNumberFormat="1" applyBorder="1"/>
    <xf numFmtId="0" fontId="3" fillId="5" borderId="11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</cellXfs>
  <cellStyles count="1">
    <cellStyle name="Normal" xfId="0" builtinId="0"/>
  </cellStyles>
  <dxfs count="162">
    <dxf>
      <numFmt numFmtId="168" formatCode="m/d/yyyy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0" formatCode="General"/>
      <fill>
        <patternFill patternType="solid">
          <fgColor indexed="64"/>
          <bgColor theme="0"/>
        </patternFill>
      </fill>
      <protection locked="1" hidden="0"/>
    </dxf>
    <dxf>
      <numFmt numFmtId="164" formatCode="#,##0.00\ &quot;€&quot;"/>
      <fill>
        <patternFill patternType="solid">
          <fgColor indexed="64"/>
          <bgColor theme="0"/>
        </patternFill>
      </fill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font>
        <color theme="1"/>
      </font>
      <fill>
        <patternFill>
          <fgColor auto="1"/>
          <bgColor rgb="FFFF0000"/>
        </patternFill>
      </fill>
    </dxf>
    <dxf>
      <font>
        <color theme="1"/>
      </font>
      <fill>
        <patternFill>
          <fgColor auto="1"/>
          <bgColor rgb="FFFF0000"/>
        </patternFill>
      </fill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>
        <bottom style="medium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</xdr:row>
          <xdr:rowOff>352425</xdr:rowOff>
        </xdr:from>
        <xdr:to>
          <xdr:col>7</xdr:col>
          <xdr:colOff>485775</xdr:colOff>
          <xdr:row>3</xdr:row>
          <xdr:rowOff>57150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8000"/>
                  </a:solidFill>
                  <a:latin typeface="Arial Black"/>
                </a:rPr>
                <a:t>CRÉER UNE LIGNE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142875</xdr:rowOff>
        </xdr:from>
        <xdr:to>
          <xdr:col>7</xdr:col>
          <xdr:colOff>476250</xdr:colOff>
          <xdr:row>4</xdr:row>
          <xdr:rowOff>257175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8000"/>
                  </a:solidFill>
                  <a:latin typeface="Arial Black"/>
                </a:rPr>
                <a:t>MODIFIER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</xdr:row>
          <xdr:rowOff>352425</xdr:rowOff>
        </xdr:from>
        <xdr:to>
          <xdr:col>7</xdr:col>
          <xdr:colOff>485775</xdr:colOff>
          <xdr:row>3</xdr:row>
          <xdr:rowOff>47625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 Black"/>
                </a:rPr>
                <a:t>CRÉER UNE LIGNE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133350</xdr:rowOff>
        </xdr:from>
        <xdr:to>
          <xdr:col>7</xdr:col>
          <xdr:colOff>476250</xdr:colOff>
          <xdr:row>4</xdr:row>
          <xdr:rowOff>238125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 Black"/>
                </a:rPr>
                <a:t>MODIFIER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1EF9B1-13F7-41CD-8EF0-FB9586DE3AB8}" name="Tableauentree" displayName="Tableauentree" ref="A1:AX756" totalsRowShown="0" headerRowDxfId="161" dataDxfId="159" headerRowBorderDxfId="160">
  <autoFilter ref="A1:AX756" xr:uid="{791EF9B1-13F7-41CD-8EF0-FB9586DE3AB8}"/>
  <tableColumns count="50">
    <tableColumn id="1" xr3:uid="{C28B7BA5-403C-44AD-BC19-86C378C63A86}" name="E-chantier" dataDxfId="158"/>
    <tableColumn id="2" xr3:uid="{B7B87BB4-3A46-40D4-89E5-E0209F77ADCD}" name="E-client" dataDxfId="157"/>
    <tableColumn id="3" xr3:uid="{F8DFD2C8-92B5-4710-A087-C088446EDE29}" name="E-date facture" dataDxfId="156"/>
    <tableColumn id="4" xr3:uid="{1926E7D2-4D7E-4494-ABDE-FB5F44E0D0D3}" name="E-date echeance" dataDxfId="155"/>
    <tableColumn id="5" xr3:uid="{7659D796-18DA-43B6-A785-6ED84E200E5A}" name="E-date paiement" dataDxfId="154"/>
    <tableColumn id="6" xr3:uid="{BBCD7F1B-04AA-4D74-BD89-54E4061973D8}" name="E-partiellement paye TTC" dataDxfId="153"/>
    <tableColumn id="7" xr3:uid="{B34C6BD7-0B0C-4846-AC0A-00628D922933}" name="E-type" dataDxfId="152"/>
    <tableColumn id="8" xr3:uid="{0F757E66-BEA3-4EE7-9E6C-6950A09E43FF}" name="E-ordre facture" dataDxfId="151"/>
    <tableColumn id="9" xr3:uid="{3C916FAB-37F0-4E97-A5AE-1A9244FE2450}" name="E-n° facture" dataDxfId="150"/>
    <tableColumn id="23" xr3:uid="{B7884A80-3437-4A00-A9E6-E617B113527C}" name="E-concat facture" dataDxfId="149">
      <calculatedColumnFormula>IF($I2="","",_xlfn.CONCAT("EF-",$I2))</calculatedColumnFormula>
    </tableColumn>
    <tableColumn id="10" xr3:uid="{0A627584-B589-44D1-B2DB-B45FD55083DB}" name="E-avancement HT" dataDxfId="148"/>
    <tableColumn id="11" xr3:uid="{22DA9F7B-F4CA-4E57-8E89-41BDF3721F90}" name="E-taux TVA" dataDxfId="147"/>
    <tableColumn id="12" xr3:uid="{BC5813AF-C23B-4CE6-B5C8-5117B7301AB5}" name="E-avancement TVA" dataDxfId="146">
      <calculatedColumnFormula>$K2*$L2</calculatedColumnFormula>
    </tableColumn>
    <tableColumn id="13" xr3:uid="{BDD362D2-D31F-4524-BA3C-99F988D1D5F3}" name="E-avancement TTC" dataDxfId="145">
      <calculatedColumnFormula>$K2+$M2</calculatedColumnFormula>
    </tableColumn>
    <tableColumn id="14" xr3:uid="{303AF50D-30C7-41A4-AEE7-46E7B15C73AC}" name="E-acompte TTC" dataDxfId="144"/>
    <tableColumn id="24" xr3:uid="{185616D0-9C8A-44C0-BE36-CD336D87EFB3}" name="E-taux RG" dataDxfId="143"/>
    <tableColumn id="15" xr3:uid="{B3DB6322-3BD2-4396-922C-D6C37F5EFCA5}" name="E-RG TTC" dataDxfId="142">
      <calculatedColumnFormula>$N2*$P2</calculatedColumnFormula>
    </tableColumn>
    <tableColumn id="16" xr3:uid="{13A9015A-761A-4AD7-8F53-860D918982B3}" name="E-taux BF" dataDxfId="141"/>
    <tableColumn id="25" xr3:uid="{08357DE3-6A6A-4535-B617-67B3C9A6F838}" name="E-BF TTC" dataDxfId="140">
      <calculatedColumnFormula>$N2*$R2</calculatedColumnFormula>
    </tableColumn>
    <tableColumn id="26" xr3:uid="{C55F63DD-F785-4C87-9753-7BB1E552F3DE}" name="E-retenue TTC" dataDxfId="139"/>
    <tableColumn id="17" xr3:uid="{86D7F985-F645-4737-9900-9035C4AB52C6}" name="E-p.direct 1 TTC" dataDxfId="138"/>
    <tableColumn id="18" xr3:uid="{859A89C3-A05D-40EA-80E2-6544FD9B63E4}" name="E-p.direct 2 TTC" dataDxfId="137"/>
    <tableColumn id="19" xr3:uid="{CC5DA017-BD8A-41EE-9153-E44C2B1A0CEB}" name="E-p.direct 3 TTC" dataDxfId="136"/>
    <tableColumn id="20" xr3:uid="{6201CD92-DE97-4424-9FEE-6B1C4026E61F}" name="E-p.direct 4 TTC" dataDxfId="135"/>
    <tableColumn id="49" xr3:uid="{BF036A4B-DF67-4195-84BD-1C8678644608}" name="E-net payer HT" dataDxfId="134">
      <calculatedColumnFormula>$AA2-$Z2</calculatedColumnFormula>
    </tableColumn>
    <tableColumn id="50" xr3:uid="{59891BA2-2545-464A-B7EC-C4512BEC4FDF}" name="E-net payer TVA" dataDxfId="133">
      <calculatedColumnFormula>$AA2*$L2</calculatedColumnFormula>
    </tableColumn>
    <tableColumn id="21" xr3:uid="{30662F8B-7538-4DFE-BC19-A66F930DEADC}" name="E-net payer TTC" dataDxfId="132">
      <calculatedColumnFormula>$N2-$O2-$Q2-$S2-$T2-$U2-$V2-$W2-$X2</calculatedColumnFormula>
    </tableColumn>
    <tableColumn id="22" xr3:uid="{478F3D00-F7D9-4E03-836F-B47496213659}" name="E-statut" dataDxfId="131">
      <calculatedColumnFormula>IF(A2="","",IF($E2="","en attente",IF($F2="","paye","partiel")))</calculatedColumnFormula>
    </tableColumn>
    <tableColumn id="51" xr3:uid="{DEEBFCD4-86D8-4E89-9029-1612C1361B4F}" name="E-paye HT" dataDxfId="130">
      <calculatedColumnFormula>IF($AB2="paye",$Y2,IF($AB2="partiel",$F2-$F2*$L2,""))</calculatedColumnFormula>
    </tableColumn>
    <tableColumn id="52" xr3:uid="{FC903162-A132-412F-B927-34589C3F21CC}" name="E-paye TTC" dataDxfId="129">
      <calculatedColumnFormula>IF($AB2="paye",$AA2,IF($AB2="partiel",$F2,""))</calculatedColumnFormula>
    </tableColumn>
    <tableColumn id="27" xr3:uid="{B1FE379E-766C-4DEE-9A19-70BD6D453BB4}" name="S-chantier" dataDxfId="128"/>
    <tableColumn id="45" xr3:uid="{DDE0561A-E0C7-4746-BBF1-A3DF397CD2FF}" name="S-prorata" dataDxfId="127"/>
    <tableColumn id="28" xr3:uid="{2DAE49C2-F0F2-45FA-8E93-BAC7CF2A0F6F}" name="S-fournisseur" dataDxfId="126"/>
    <tableColumn id="29" xr3:uid="{A8AD1594-C072-4454-BBCC-858B0859FB61}" name="S-famille" dataDxfId="125"/>
    <tableColumn id="30" xr3:uid="{48A42386-D681-4239-82B3-3DDBC00BFE68}" name="S-date facture" dataDxfId="124"/>
    <tableColumn id="31" xr3:uid="{3F3C17FC-E46E-412B-9F7E-1A7DF782EA5F}" name="S-date echeance" dataDxfId="123"/>
    <tableColumn id="32" xr3:uid="{09B842CE-0CAF-4C25-A07F-2E83545399D2}" name="S-date paiement" dataDxfId="122"/>
    <tableColumn id="33" xr3:uid="{E5650FC0-F637-4211-945E-8D43CB2E3123}" name="S-partiellement paye TTC" dataDxfId="121"/>
    <tableColumn id="34" xr3:uid="{8B9434F1-3C54-4E0F-B73C-434E583BBF8B}" name="S-n° facture" dataDxfId="120"/>
    <tableColumn id="35" xr3:uid="{A3BD3E38-4D71-414C-8D09-41553E438AC1}" name="S-concat facture" dataDxfId="119">
      <calculatedColumnFormula>IF($AM2="","",_xlfn.CONCAT("SF-",$AM2))</calculatedColumnFormula>
    </tableColumn>
    <tableColumn id="36" xr3:uid="{1906DB95-4AC4-4669-B786-7D2A80EEB274}" name="S-donnee HT" dataDxfId="118"/>
    <tableColumn id="37" xr3:uid="{017F1179-C57B-4333-96DF-CECFB9E4F7A1}" name="S-donnee TTC" dataDxfId="117"/>
    <tableColumn id="38" xr3:uid="{73FB86C0-4E26-4552-8A1E-27F96A7132A4}" name="S-paiement HT" dataDxfId="116">
      <calculatedColumnFormula>IF($AO2&lt;&gt;0,$AO2,$AP2-$AS2)</calculatedColumnFormula>
    </tableColumn>
    <tableColumn id="39" xr3:uid="{9AF609E2-6720-4CBC-A953-25C48F8D1189}" name="S-taux TVA" dataDxfId="115"/>
    <tableColumn id="40" xr3:uid="{F7471486-8CEB-4A2A-8007-6F65DB5DA469}" name="S-montant TVA" dataDxfId="114">
      <calculatedColumnFormula>IF($AO2&lt;&gt;0,$AO2*$AR2,IF($AP2&lt;&gt;0,$AP2*$AR2,0))</calculatedColumnFormula>
    </tableColumn>
    <tableColumn id="41" xr3:uid="{F0821E18-EA73-4A91-9240-C958847819FA}" name="S-net payer TTC" dataDxfId="113">
      <calculatedColumnFormula>$AQ2+$AS2</calculatedColumnFormula>
    </tableColumn>
    <tableColumn id="54" xr3:uid="{947FC605-9788-4AAF-B2D3-501E4DFF0CA0}" name="S-statut" dataDxfId="112">
      <calculatedColumnFormula>IF(AE2="","",IF($AK2="","en attente",IF($AL2="","paye","partiel")))</calculatedColumnFormula>
    </tableColumn>
    <tableColumn id="53" xr3:uid="{7886B767-FF16-42D8-A9A1-9C4D439BC5E5}" name="S-depense HT" dataDxfId="111">
      <calculatedColumnFormula>IF($AU2="paye",$AQ2,IF($AU2="partiel",$AL2-$AL2*$AR2,""))</calculatedColumnFormula>
    </tableColumn>
    <tableColumn id="42" xr3:uid="{B3429E73-6395-45D1-8D28-EA3C26833F55}" name="S-depense TTC" dataDxfId="110">
      <calculatedColumnFormula>IF($AU2="paye",$AT2,IF($AU2="partiel",$AL2,""))</calculatedColumnFormula>
    </tableColumn>
    <tableColumn id="56" xr3:uid="{A3BBDB79-6600-49D2-BD18-0E803ED3B9CE}" name="G-marche HT" dataDxfId="10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AD2E3B-1D3C-4F7E-ACA7-C567F699C95F}" name="Tableauparametre" displayName="Tableauparametre" ref="A1:DB6" totalsRowShown="0" dataDxfId="106">
  <autoFilter ref="A1:DB6" xr:uid="{31AD2E3B-1D3C-4F7E-ACA7-C567F699C95F}"/>
  <tableColumns count="106">
    <tableColumn id="1" xr3:uid="{A927D3EF-0685-4A77-837D-D31A57C2DFE5}" name="Chantierentree" dataDxfId="105"/>
    <tableColumn id="2" xr3:uid="{3BD65198-6C31-4D14-922D-FC470F28F825}" name="Client 1" dataDxfId="104"/>
    <tableColumn id="3" xr3:uid="{DC4F6B21-853F-4AD8-AE2D-CE749A9B3859}" name="Client 2" dataDxfId="103"/>
    <tableColumn id="4" xr3:uid="{7FB3D483-CAA4-4019-92DA-2794F1548F6A}" name="Client 3" dataDxfId="102"/>
    <tableColumn id="5" xr3:uid="{F77C32E6-88CD-42B4-9BDC-29D60DB62053}" name="Client 4" dataDxfId="101"/>
    <tableColumn id="6" xr3:uid="{F1805A78-901F-472E-8FFA-3E560A4EA2C6}" name="Client 5" dataDxfId="100"/>
    <tableColumn id="7" xr3:uid="{C51ECD7E-A5CB-4695-A755-D1620CC173F2}" name="Client 6" dataDxfId="99"/>
    <tableColumn id="8" xr3:uid="{610CAFB1-A688-4BE9-9829-FE80FF4B33DE}" name="Client 7" dataDxfId="98"/>
    <tableColumn id="9" xr3:uid="{231590B7-B441-40BC-AA05-248CAA42CE36}" name="Client 8" dataDxfId="97"/>
    <tableColumn id="10" xr3:uid="{698027F9-A915-4E7A-9D19-D5B8CAF90CB4}" name="Marche initial HT" dataDxfId="96"/>
    <tableColumn id="11" xr3:uid="{60831008-4235-41B4-977F-9729F12AA6BF}" name="TS1 HT" dataDxfId="95"/>
    <tableColumn id="12" xr3:uid="{187FDCC7-9482-42B9-85D5-2D8E07C9F844}" name="TS2 HT" dataDxfId="94"/>
    <tableColumn id="13" xr3:uid="{2A69C77C-11F3-4F21-A13A-B9F5C1F02A79}" name="TS3 HT" dataDxfId="93"/>
    <tableColumn id="14" xr3:uid="{76AF0423-C45B-4B67-B67E-F3ABA53CF30D}" name="TS4 HT" dataDxfId="92"/>
    <tableColumn id="15" xr3:uid="{18B33192-A481-456D-86C1-C538A2ACAC47}" name="TS5 HT" dataDxfId="91"/>
    <tableColumn id="16" xr3:uid="{8DB83C0A-E34B-444F-A9F4-5E955A1F1895}" name="TS6 HT" dataDxfId="90"/>
    <tableColumn id="17" xr3:uid="{A79CF4C6-30D1-4ABC-91F9-6699BFA5A5CD}" name="TS7 HT" dataDxfId="89"/>
    <tableColumn id="18" xr3:uid="{DA6D3041-9192-4E01-B2EB-F48F7C57066D}" name="TS8 HT" dataDxfId="88"/>
    <tableColumn id="19" xr3:uid="{432084CA-D1AA-425D-983E-6617E99ACCDE}" name="marche final HT" dataDxfId="87"/>
    <tableColumn id="105" xr3:uid="{647BF15F-FC6C-46C7-803A-A8C5A74A3F43}" name="Chantiersortie" dataDxfId="86">
      <calculatedColumnFormula>IF(A2="","",$A2)</calculatedColumnFormula>
    </tableColumn>
    <tableColumn id="20" xr3:uid="{8A7927BB-56DD-4B87-B165-7AD299C246D1}" name="fo1" dataDxfId="85"/>
    <tableColumn id="21" xr3:uid="{9D7BE751-3077-4277-896D-D8B6FB844D30}" name="fo2" dataDxfId="84"/>
    <tableColumn id="22" xr3:uid="{E081C946-1814-4FAC-B229-4651085FBAC7}" name="fo3" dataDxfId="83"/>
    <tableColumn id="23" xr3:uid="{72F2CCB1-8F27-46FB-BEB1-5DA922F06A80}" name="fo4" dataDxfId="82"/>
    <tableColumn id="24" xr3:uid="{C6985EDB-9A7D-4C9E-AB91-72A27B39A462}" name="fo5" dataDxfId="81"/>
    <tableColumn id="25" xr3:uid="{76F2343E-3900-4F58-A10D-76B9452D93E0}" name="fo6" dataDxfId="80"/>
    <tableColumn id="26" xr3:uid="{8DB756EF-7EA9-4A8C-8520-35AD87743765}" name="fo7" dataDxfId="79"/>
    <tableColumn id="27" xr3:uid="{CE1DF1FF-6F2A-48C3-9EE0-0109FAB0BD71}" name="fo8" dataDxfId="78"/>
    <tableColumn id="28" xr3:uid="{F3EA5237-8378-4735-B5BE-22A6CFC34A96}" name="fo9" dataDxfId="77"/>
    <tableColumn id="29" xr3:uid="{D3D2C3D1-4BFF-436D-934C-958D7245A98D}" name="fo10" dataDxfId="76"/>
    <tableColumn id="30" xr3:uid="{193F6655-F792-491C-8513-ADDDD1DA9C7A}" name="fo11" dataDxfId="75"/>
    <tableColumn id="31" xr3:uid="{FD9C74F7-6B96-46AB-A01F-204D939758AA}" name="fo12" dataDxfId="74"/>
    <tableColumn id="32" xr3:uid="{957ADE52-2D6B-43AE-970A-CF7EBEE61AD1}" name="fo13" dataDxfId="73"/>
    <tableColumn id="33" xr3:uid="{2E9FA7E6-8940-4B2C-8EB8-932557A668B2}" name="fo14" dataDxfId="72"/>
    <tableColumn id="34" xr3:uid="{04D92B54-BBCB-4E26-A3CD-2B4CA98421AF}" name="fo15" dataDxfId="71"/>
    <tableColumn id="35" xr3:uid="{45E332C1-7D0B-421D-BE55-C7BFC33901BE}" name="fo16" dataDxfId="70"/>
    <tableColumn id="36" xr3:uid="{64212162-44FF-4932-B0B1-CCC6EE679E37}" name="fo17" dataDxfId="69"/>
    <tableColumn id="37" xr3:uid="{131A6B44-7615-4E95-BA72-7FAD928BE86C}" name="fo18" dataDxfId="68"/>
    <tableColumn id="38" xr3:uid="{084BFBF8-B6EA-4C5F-BA4F-9D8D35B7D655}" name="fo19" dataDxfId="67"/>
    <tableColumn id="39" xr3:uid="{3295EC8E-8E52-4497-BA70-C25CF5BE2C22}" name="fo20" dataDxfId="66"/>
    <tableColumn id="40" xr3:uid="{7679B0D5-4FA6-4D60-BD8F-E7138F9F86E2}" name="fo21" dataDxfId="65"/>
    <tableColumn id="41" xr3:uid="{9D7EE157-E8B4-4415-A1A2-051F372CC5E3}" name="fo22" dataDxfId="64"/>
    <tableColumn id="42" xr3:uid="{8A4023F4-C095-4FE9-8BC3-AE0F38829DDB}" name="fo23" dataDxfId="63"/>
    <tableColumn id="43" xr3:uid="{FF390E69-0060-47A0-96CE-03FBCD368A2C}" name="fo24" dataDxfId="62"/>
    <tableColumn id="44" xr3:uid="{28C760BA-BBCF-4E8F-B029-416D509978E7}" name="fo25" dataDxfId="61"/>
    <tableColumn id="45" xr3:uid="{10160104-25C6-48F2-994E-D3FE457795D7}" name="fo26" dataDxfId="60"/>
    <tableColumn id="46" xr3:uid="{CAD446E0-ECC6-47A1-9685-70925180C17C}" name="fo27" dataDxfId="59"/>
    <tableColumn id="47" xr3:uid="{FB24ABAB-434F-4A8C-8EA5-EA6AD16A9552}" name="fo28" dataDxfId="58"/>
    <tableColumn id="48" xr3:uid="{F32A7666-DE8A-45E5-8D59-D05DB67264D8}" name="fo29" dataDxfId="57"/>
    <tableColumn id="49" xr3:uid="{BD622958-1AF3-4FCE-9B7B-75A51CEF7FBE}" name="fo30" dataDxfId="56"/>
    <tableColumn id="50" xr3:uid="{7D0AAE39-B6D2-4327-B381-6980970255D3}" name="fo31" dataDxfId="55"/>
    <tableColumn id="51" xr3:uid="{381BB3A3-BD37-4B8A-92B8-4C05EC1F93AE}" name="fo32" dataDxfId="54"/>
    <tableColumn id="52" xr3:uid="{8CF0DAB0-FB3D-4B2E-9764-782D6ADFBF1B}" name="fo33" dataDxfId="53"/>
    <tableColumn id="53" xr3:uid="{97743D95-24D1-4F72-9869-5CE21487667A}" name="fo34" dataDxfId="52"/>
    <tableColumn id="54" xr3:uid="{A2ED8729-76AB-4178-999D-25BA123A2358}" name="fo35" dataDxfId="51"/>
    <tableColumn id="55" xr3:uid="{54E29588-F50A-42C0-8C6A-CDAF9D13DF5A}" name="fo36" dataDxfId="50"/>
    <tableColumn id="56" xr3:uid="{153C0DB1-61B3-40F1-95F7-9B699B5F79DA}" name="fo37" dataDxfId="49"/>
    <tableColumn id="57" xr3:uid="{B5CABD87-3E07-4A3A-A556-6D1CD9733881}" name="fo38" dataDxfId="48"/>
    <tableColumn id="58" xr3:uid="{CC6D509D-C951-496F-9F59-91C2BE730ACC}" name="fo39" dataDxfId="47"/>
    <tableColumn id="59" xr3:uid="{F709E9DA-04BE-4F3C-850B-FFC54B9A5C63}" name="fo40" dataDxfId="46"/>
    <tableColumn id="60" xr3:uid="{4185B5B8-D1C6-4DA0-8174-37CEE0642AB7}" name="fo41" dataDxfId="45"/>
    <tableColumn id="61" xr3:uid="{2B106F3A-BF10-4C1F-9C21-6E1F0EFD0FD4}" name="fo42" dataDxfId="44"/>
    <tableColumn id="62" xr3:uid="{9C8F28E4-BE4C-436B-A6E0-9A7C1BC98923}" name="fo43" dataDxfId="43"/>
    <tableColumn id="63" xr3:uid="{7A37C529-590F-42A3-B35E-278D48427AD3}" name="fo44" dataDxfId="42"/>
    <tableColumn id="64" xr3:uid="{D84993CD-42CB-4451-8270-658F6C7F57B3}" name="fo45" dataDxfId="41"/>
    <tableColumn id="65" xr3:uid="{F0460F92-20DE-4A8C-AEE6-85560314D863}" name="fo46" dataDxfId="40"/>
    <tableColumn id="66" xr3:uid="{75FF57CA-7AB0-4137-B3D9-D88B51CDB577}" name="fo47" dataDxfId="39"/>
    <tableColumn id="67" xr3:uid="{26AF7048-B56D-40AC-AA32-506C9B852539}" name="fo48" dataDxfId="38"/>
    <tableColumn id="68" xr3:uid="{022C0CE8-E880-4B74-94F0-9311F2BACBDB}" name="fo49" dataDxfId="37"/>
    <tableColumn id="69" xr3:uid="{2987891C-5A87-41A3-9071-98237330050B}" name="fo50" dataDxfId="36"/>
    <tableColumn id="70" xr3:uid="{27F10F41-40BC-4837-85DA-F1D27B8A747A}" name="fo51" dataDxfId="35"/>
    <tableColumn id="71" xr3:uid="{1A8C8FDC-B45C-450A-BF8D-0C72A6E97DD3}" name="fo52" dataDxfId="34"/>
    <tableColumn id="72" xr3:uid="{6E7FA359-65BD-4C6D-AC50-9D3ACCF99566}" name="fo53" dataDxfId="33"/>
    <tableColumn id="73" xr3:uid="{4A199C3B-37A9-492D-904D-09CE6BC378C0}" name="fo54" dataDxfId="32"/>
    <tableColumn id="74" xr3:uid="{7070F42E-8DD8-4060-AE17-87861100E0D1}" name="fo55" dataDxfId="31"/>
    <tableColumn id="75" xr3:uid="{D2A3CB53-AEE1-4180-BD3C-043D4BDC4F8F}" name="fo56" dataDxfId="30"/>
    <tableColumn id="76" xr3:uid="{511764D4-0D4C-4B93-BF8C-29E9856BEAED}" name="fo57" dataDxfId="29"/>
    <tableColumn id="77" xr3:uid="{39605D2B-AD05-412C-A654-8DFB2226E572}" name="fo58" dataDxfId="28"/>
    <tableColumn id="78" xr3:uid="{D6DF6DD9-1C8A-4B9F-A781-42C9F5ED4F7E}" name="fo59" dataDxfId="27"/>
    <tableColumn id="79" xr3:uid="{435A6B45-7945-415C-A6B2-58E9A1F03331}" name="fo60" dataDxfId="26"/>
    <tableColumn id="80" xr3:uid="{D2A03D8A-2A9F-42EF-A740-5EB9F92FEAE8}" name="fo61" dataDxfId="25"/>
    <tableColumn id="81" xr3:uid="{F3E67507-BF44-4634-B3DA-829F04355C19}" name="fo62" dataDxfId="24"/>
    <tableColumn id="82" xr3:uid="{6B5ACF6D-74E4-4245-BA2C-40B1F5A08BD2}" name="fo63" dataDxfId="23"/>
    <tableColumn id="83" xr3:uid="{6EE2ACAE-03BE-465D-8077-5117856BA08A}" name="fo64" dataDxfId="22"/>
    <tableColumn id="84" xr3:uid="{D0BE12E9-9BCC-47F2-BE54-9FA02FD52D3F}" name="fo65" dataDxfId="21"/>
    <tableColumn id="85" xr3:uid="{F5B57ADD-D6E6-4563-94A0-9D9E34F1DE24}" name="fo66" dataDxfId="20"/>
    <tableColumn id="86" xr3:uid="{1A4675B0-BC17-4517-AD41-F8C1EF0D2E8B}" name="fo67" dataDxfId="19"/>
    <tableColumn id="87" xr3:uid="{628C1DED-9FE1-48BF-9B4E-8332C47725A7}" name="fo68" dataDxfId="18"/>
    <tableColumn id="88" xr3:uid="{463C1AD3-D465-4FC0-B826-2CF3ECD30B85}" name="fo69" dataDxfId="17"/>
    <tableColumn id="89" xr3:uid="{026DD1ED-7637-4942-B824-464B488BF530}" name="fo70" dataDxfId="16"/>
    <tableColumn id="90" xr3:uid="{F0D3D4BA-AB3A-4F56-B783-D08EDB76B508}" name="fo71" dataDxfId="15"/>
    <tableColumn id="91" xr3:uid="{499B0BF1-3687-4D3F-A2DB-D24DC74F642E}" name="fo72" dataDxfId="14"/>
    <tableColumn id="92" xr3:uid="{4CA48AE6-76C1-4FD6-B6AA-E77081FBAC20}" name="fo73" dataDxfId="13"/>
    <tableColumn id="93" xr3:uid="{24794EF9-7D81-47F6-8588-168BC8D094C7}" name="fo74" dataDxfId="12"/>
    <tableColumn id="94" xr3:uid="{A8CDC6C7-D666-4B01-B951-DF098A4DE8C7}" name="fo75" dataDxfId="11"/>
    <tableColumn id="95" xr3:uid="{55D5588B-DF00-47C4-8650-8113FFEACAFF}" name="fo76" dataDxfId="10"/>
    <tableColumn id="96" xr3:uid="{1BBA79DF-34FE-4698-B935-84422AEBD869}" name="fo77" dataDxfId="9"/>
    <tableColumn id="97" xr3:uid="{702D3495-7ED8-4791-885D-6768299B50C1}" name="fo78" dataDxfId="8"/>
    <tableColumn id="98" xr3:uid="{F35B9AAA-EE65-41B0-94DB-718D91F93365}" name="fo79" dataDxfId="7"/>
    <tableColumn id="99" xr3:uid="{1EAC903E-CEE2-4787-AE91-BBB5CDE770EC}" name="fo80" dataDxfId="6"/>
    <tableColumn id="100" xr3:uid="{45B7B312-5B3B-491B-8879-BD63720D2F29}" name="fo81" dataDxfId="5"/>
    <tableColumn id="101" xr3:uid="{36DC3AF8-1CA6-458D-9277-FB1136989806}" name="fo82" dataDxfId="4"/>
    <tableColumn id="102" xr3:uid="{BAF7DD04-6473-42B8-B820-05A070201F17}" name="fo83" dataDxfId="3"/>
    <tableColumn id="103" xr3:uid="{979FFD4D-8A59-4F71-8DDA-B4CF0B3C6608}" name="fo84" dataDxfId="2"/>
    <tableColumn id="104" xr3:uid="{9DF35927-DFA3-4F63-A422-EA00E8AEDF42}" name="fo85" dataDxfId="1"/>
    <tableColumn id="106" xr3:uid="{EC6F988E-71D2-43BF-9B9D-13D2563B49C6}" name="Date de reception des travaux" dataDxfId="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BADBD19-FC2F-4AEF-A2BE-8BB0097E9CE9}" name="Tableauchantier" displayName="Tableauchantier" ref="A1:A8" totalsRowShown="0">
  <autoFilter ref="A1:A8" xr:uid="{3BADBD19-FC2F-4AEF-A2BE-8BB0097E9CE9}"/>
  <sortState xmlns:xlrd2="http://schemas.microsoft.com/office/spreadsheetml/2017/richdata2" ref="A2:A35">
    <sortCondition ref="A1:A35"/>
  </sortState>
  <tableColumns count="1">
    <tableColumn id="1" xr3:uid="{E9C2396E-A400-4CD0-BF2F-BA805C390941}" name="chantier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01E7BB9-DCE0-42CD-B207-740FB3396CF3}" name="Tableauclient" displayName="Tableauclient" ref="C1:C6" totalsRowShown="0">
  <autoFilter ref="C1:C6" xr:uid="{F01E7BB9-DCE0-42CD-B207-740FB3396CF3}"/>
  <sortState xmlns:xlrd2="http://schemas.microsoft.com/office/spreadsheetml/2017/richdata2" ref="C2:C29">
    <sortCondition ref="C1:C29"/>
  </sortState>
  <tableColumns count="1">
    <tableColumn id="1" xr3:uid="{89408679-F7E4-4813-83D3-CC8FC8D4E828}" name="client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0131F06-8235-4885-BAEA-C138FADA8A4B}" name="Tableautype" displayName="Tableautype" ref="E1:E8" totalsRowShown="0">
  <autoFilter ref="E1:E8" xr:uid="{90131F06-8235-4885-BAEA-C138FADA8A4B}"/>
  <sortState xmlns:xlrd2="http://schemas.microsoft.com/office/spreadsheetml/2017/richdata2" ref="E2:E8">
    <sortCondition ref="E1:E8"/>
  </sortState>
  <tableColumns count="1">
    <tableColumn id="1" xr3:uid="{145D8233-8852-4F76-88DF-4241FBD81D7F}" name="type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8C3F471-72D0-4AFD-A59F-455EDA43CC31}" name="Tableaufournisseurs" displayName="Tableaufournisseurs" ref="G1:G174" totalsRowShown="0">
  <autoFilter ref="G1:G174" xr:uid="{48C3F471-72D0-4AFD-A59F-455EDA43CC31}"/>
  <sortState xmlns:xlrd2="http://schemas.microsoft.com/office/spreadsheetml/2017/richdata2" ref="G2:G157">
    <sortCondition ref="G1:G157"/>
  </sortState>
  <tableColumns count="1">
    <tableColumn id="1" xr3:uid="{AE0542F3-58C1-42AB-A307-69E696B85140}" name="fournisseurs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81BB835-ABCB-4452-9B06-4A31B39AD039}" name="Tableaufamille" displayName="Tableaufamille" ref="I1:I10" totalsRowShown="0">
  <autoFilter ref="I1:I10" xr:uid="{F81BB835-ABCB-4452-9B06-4A31B39AD039}"/>
  <sortState xmlns:xlrd2="http://schemas.microsoft.com/office/spreadsheetml/2017/richdata2" ref="I2:I10">
    <sortCondition ref="I1:I10"/>
  </sortState>
  <tableColumns count="1">
    <tableColumn id="1" xr3:uid="{8379EE96-3073-4069-9D7C-712885478980}" name="famill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C419A87-7F10-4B98-BABD-98242BB05F4B}" name="Tableauprorata" displayName="Tableauprorata" ref="K1:K3" totalsRowShown="0">
  <autoFilter ref="K1:K3" xr:uid="{CC419A87-7F10-4B98-BABD-98242BB05F4B}"/>
  <tableColumns count="1">
    <tableColumn id="1" xr3:uid="{9A8C0114-3211-4664-AC3A-1FB9DFD0FF49}" name="prorata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CBBD0-222F-4F5C-A8A2-81770421E5A1}">
  <sheetPr codeName="Feuil1">
    <pageSetUpPr fitToPage="1"/>
  </sheetPr>
  <dimension ref="A1:AX1036"/>
  <sheetViews>
    <sheetView topLeftCell="AF1" zoomScaleNormal="100" workbookViewId="0">
      <selection activeCell="AO48" sqref="AO48"/>
    </sheetView>
  </sheetViews>
  <sheetFormatPr baseColWidth="10" defaultRowHeight="15" x14ac:dyDescent="0.25"/>
  <cols>
    <col min="1" max="1" width="17.5703125" style="37" bestFit="1" customWidth="1"/>
    <col min="2" max="2" width="20.85546875" style="37" bestFit="1" customWidth="1"/>
    <col min="3" max="3" width="21" style="38" bestFit="1" customWidth="1"/>
    <col min="4" max="4" width="20.28515625" style="38" bestFit="1" customWidth="1"/>
    <col min="5" max="5" width="23.28515625" style="38" bestFit="1" customWidth="1"/>
    <col min="6" max="6" width="28.140625" style="39" bestFit="1" customWidth="1"/>
    <col min="7" max="7" width="20.28515625" style="37" bestFit="1" customWidth="1"/>
    <col min="8" max="8" width="22" style="37" bestFit="1" customWidth="1"/>
    <col min="9" max="9" width="18.85546875" style="37" bestFit="1" customWidth="1"/>
    <col min="10" max="10" width="20" style="37" bestFit="1" customWidth="1"/>
    <col min="11" max="11" width="21.28515625" style="39" bestFit="1" customWidth="1"/>
    <col min="12" max="12" width="15.42578125" style="40" bestFit="1" customWidth="1"/>
    <col min="13" max="13" width="22.28515625" style="39" bestFit="1" customWidth="1"/>
    <col min="14" max="14" width="22.140625" style="39" bestFit="1" customWidth="1"/>
    <col min="15" max="15" width="18.85546875" style="39" bestFit="1" customWidth="1"/>
    <col min="16" max="16" width="14.42578125" style="40" bestFit="1" customWidth="1"/>
    <col min="17" max="17" width="13.42578125" style="39" customWidth="1"/>
    <col min="18" max="18" width="14" style="40" bestFit="1" customWidth="1"/>
    <col min="19" max="19" width="13" style="39" bestFit="1" customWidth="1"/>
    <col min="20" max="20" width="14" style="39" bestFit="1" customWidth="1"/>
    <col min="21" max="24" width="19.7109375" style="39" bestFit="1" customWidth="1"/>
    <col min="25" max="26" width="19.7109375" style="39" customWidth="1"/>
    <col min="27" max="27" width="21.140625" style="39" bestFit="1" customWidth="1"/>
    <col min="28" max="28" width="12.5703125" style="37" bestFit="1" customWidth="1"/>
    <col min="29" max="29" width="14.28515625" style="39" bestFit="1" customWidth="1"/>
    <col min="30" max="30" width="15.140625" style="39" bestFit="1" customWidth="1"/>
    <col min="31" max="31" width="14.85546875" style="37" bestFit="1" customWidth="1"/>
    <col min="32" max="32" width="14.85546875" style="37" customWidth="1"/>
    <col min="33" max="33" width="17.7109375" style="37" bestFit="1" customWidth="1"/>
    <col min="34" max="34" width="13.5703125" style="37" bestFit="1" customWidth="1"/>
    <col min="35" max="35" width="21" style="38" bestFit="1" customWidth="1"/>
    <col min="36" max="36" width="20.28515625" style="38" bestFit="1" customWidth="1"/>
    <col min="37" max="37" width="23.28515625" style="38" bestFit="1" customWidth="1"/>
    <col min="38" max="38" width="28.140625" style="39" bestFit="1" customWidth="1"/>
    <col min="39" max="39" width="18.85546875" style="37" bestFit="1" customWidth="1"/>
    <col min="40" max="40" width="20" style="37" bestFit="1" customWidth="1"/>
    <col min="41" max="41" width="17" style="39" bestFit="1" customWidth="1"/>
    <col min="42" max="42" width="17.7109375" style="39" bestFit="1" customWidth="1"/>
    <col min="43" max="43" width="18.5703125" style="39" bestFit="1" customWidth="1"/>
    <col min="44" max="44" width="15.42578125" style="40" bestFit="1" customWidth="1"/>
    <col min="45" max="45" width="19" style="39" bestFit="1" customWidth="1"/>
    <col min="46" max="46" width="21.140625" style="39" bestFit="1" customWidth="1"/>
    <col min="47" max="47" width="21.140625" style="39" customWidth="1"/>
    <col min="48" max="48" width="17.7109375" style="39" bestFit="1" customWidth="1"/>
    <col min="49" max="49" width="18.5703125" style="39" bestFit="1" customWidth="1"/>
    <col min="50" max="50" width="14.7109375" style="45" bestFit="1" customWidth="1"/>
  </cols>
  <sheetData>
    <row r="1" spans="1:50" ht="15.75" thickBot="1" x14ac:dyDescent="0.3">
      <c r="A1" s="33" t="s">
        <v>283</v>
      </c>
      <c r="B1" s="33" t="s">
        <v>284</v>
      </c>
      <c r="C1" s="34" t="s">
        <v>285</v>
      </c>
      <c r="D1" s="34" t="s">
        <v>286</v>
      </c>
      <c r="E1" s="34" t="s">
        <v>287</v>
      </c>
      <c r="F1" s="35" t="s">
        <v>330</v>
      </c>
      <c r="G1" s="33" t="s">
        <v>288</v>
      </c>
      <c r="H1" s="33" t="s">
        <v>289</v>
      </c>
      <c r="I1" s="33" t="s">
        <v>290</v>
      </c>
      <c r="J1" s="33" t="s">
        <v>291</v>
      </c>
      <c r="K1" s="35" t="s">
        <v>292</v>
      </c>
      <c r="L1" s="36" t="s">
        <v>293</v>
      </c>
      <c r="M1" s="35" t="s">
        <v>318</v>
      </c>
      <c r="N1" s="35" t="s">
        <v>294</v>
      </c>
      <c r="O1" s="35" t="s">
        <v>295</v>
      </c>
      <c r="P1" s="36" t="s">
        <v>296</v>
      </c>
      <c r="Q1" s="35" t="s">
        <v>279</v>
      </c>
      <c r="R1" s="36" t="s">
        <v>297</v>
      </c>
      <c r="S1" s="35" t="s">
        <v>280</v>
      </c>
      <c r="T1" s="35" t="s">
        <v>298</v>
      </c>
      <c r="U1" s="35" t="s">
        <v>299</v>
      </c>
      <c r="V1" s="35" t="s">
        <v>300</v>
      </c>
      <c r="W1" s="35" t="s">
        <v>301</v>
      </c>
      <c r="X1" s="35" t="s">
        <v>302</v>
      </c>
      <c r="Y1" s="35" t="s">
        <v>320</v>
      </c>
      <c r="Z1" s="35" t="s">
        <v>319</v>
      </c>
      <c r="AA1" s="35" t="s">
        <v>303</v>
      </c>
      <c r="AB1" s="33" t="s">
        <v>304</v>
      </c>
      <c r="AC1" s="35" t="s">
        <v>321</v>
      </c>
      <c r="AD1" s="35" t="s">
        <v>322</v>
      </c>
      <c r="AE1" s="33" t="s">
        <v>305</v>
      </c>
      <c r="AF1" s="33" t="s">
        <v>326</v>
      </c>
      <c r="AG1" s="33" t="s">
        <v>306</v>
      </c>
      <c r="AH1" s="33" t="s">
        <v>281</v>
      </c>
      <c r="AI1" s="34" t="s">
        <v>307</v>
      </c>
      <c r="AJ1" s="34" t="s">
        <v>308</v>
      </c>
      <c r="AK1" s="34" t="s">
        <v>309</v>
      </c>
      <c r="AL1" s="35" t="s">
        <v>331</v>
      </c>
      <c r="AM1" s="33" t="s">
        <v>310</v>
      </c>
      <c r="AN1" s="33" t="s">
        <v>311</v>
      </c>
      <c r="AO1" s="35" t="s">
        <v>312</v>
      </c>
      <c r="AP1" s="35" t="s">
        <v>282</v>
      </c>
      <c r="AQ1" s="35" t="s">
        <v>313</v>
      </c>
      <c r="AR1" s="36" t="s">
        <v>314</v>
      </c>
      <c r="AS1" s="35" t="s">
        <v>315</v>
      </c>
      <c r="AT1" s="35" t="s">
        <v>316</v>
      </c>
      <c r="AU1" s="35" t="s">
        <v>317</v>
      </c>
      <c r="AV1" s="35" t="s">
        <v>323</v>
      </c>
      <c r="AW1" s="35" t="s">
        <v>324</v>
      </c>
      <c r="AX1" s="46" t="s">
        <v>325</v>
      </c>
    </row>
    <row r="2" spans="1:50" x14ac:dyDescent="0.25">
      <c r="A2" s="53" t="s">
        <v>5</v>
      </c>
      <c r="B2" s="53" t="s">
        <v>347</v>
      </c>
      <c r="C2" s="54">
        <v>45622</v>
      </c>
      <c r="D2" s="54">
        <v>45657</v>
      </c>
      <c r="E2" s="54"/>
      <c r="F2" s="55"/>
      <c r="G2" s="53" t="s">
        <v>1</v>
      </c>
      <c r="H2" s="53">
        <v>8</v>
      </c>
      <c r="I2" s="53">
        <v>2411149</v>
      </c>
      <c r="J2" s="53" t="str">
        <f>IF($I2="","",_xlfn.CONCAT("EF-",$I2))</f>
        <v>EF-2411149</v>
      </c>
      <c r="K2" s="55">
        <v>139499.26500000001</v>
      </c>
      <c r="L2" s="56">
        <v>0.2</v>
      </c>
      <c r="M2" s="55">
        <f>$K2*$L2</f>
        <v>27899.853000000003</v>
      </c>
      <c r="N2" s="55">
        <f>$K2+$M2</f>
        <v>167399.11800000002</v>
      </c>
      <c r="O2" s="55"/>
      <c r="P2" s="56">
        <v>0.05</v>
      </c>
      <c r="Q2" s="55">
        <f>$N2*$P2</f>
        <v>8369.9559000000008</v>
      </c>
      <c r="R2" s="56"/>
      <c r="S2" s="55">
        <f>$N2*$R2</f>
        <v>0</v>
      </c>
      <c r="T2" s="55"/>
      <c r="U2" s="55"/>
      <c r="V2" s="55"/>
      <c r="W2" s="55"/>
      <c r="X2" s="55"/>
      <c r="Y2" s="55">
        <f>$AA2-$Z2</f>
        <v>127223.32968000001</v>
      </c>
      <c r="Z2" s="55">
        <f>$AA2*$L2</f>
        <v>31805.832420000006</v>
      </c>
      <c r="AA2" s="55">
        <f>$N2-$O2-$Q2-$S2-$T2-$U2-$V2-$W2-$X2</f>
        <v>159029.16210000002</v>
      </c>
      <c r="AB2" s="53" t="str">
        <f>IF(A2="","",IF($E2="","en attente",IF($F2="","paye","partiel")))</f>
        <v>en attente</v>
      </c>
      <c r="AC2" s="55" t="str">
        <f>IF($AB2="paye",$Y2,IF($AB2="partiel",$F2-$F2*$L2,""))</f>
        <v/>
      </c>
      <c r="AD2" s="55" t="str">
        <f>IF($AB2="paye",$AA2,IF($AB2="partiel",$F2,""))</f>
        <v/>
      </c>
      <c r="AE2" s="53"/>
      <c r="AF2" s="53"/>
      <c r="AG2" s="53"/>
      <c r="AH2" s="53"/>
      <c r="AI2" s="54"/>
      <c r="AJ2" s="54"/>
      <c r="AK2" s="54"/>
      <c r="AL2" s="55"/>
      <c r="AM2" s="53"/>
      <c r="AN2" s="53" t="str">
        <f>IF($AM2="","",_xlfn.CONCAT("SF-",$AM2))</f>
        <v/>
      </c>
      <c r="AO2" s="55"/>
      <c r="AP2" s="55"/>
      <c r="AQ2" s="55">
        <f>IF($AO2&lt;&gt;0,$AO2,$AP2-$AS2)</f>
        <v>0</v>
      </c>
      <c r="AR2" s="56"/>
      <c r="AS2" s="55">
        <f>IF($AO2&lt;&gt;0,$AO2*$AR2,IF($AP2&lt;&gt;0,$AP2*$AR2,0))</f>
        <v>0</v>
      </c>
      <c r="AT2" s="55">
        <f>$AQ2+$AS2</f>
        <v>0</v>
      </c>
      <c r="AU2" s="55" t="str">
        <f>IF(AE2="","",IF($AK2="","en attente",IF($AL2="","paye","partiel")))</f>
        <v/>
      </c>
      <c r="AV2" s="55" t="str">
        <f>IF($AU2="paye",$AQ2,IF($AU2="partiel",$AL2-$AL2*$AR2,""))</f>
        <v/>
      </c>
      <c r="AW2" s="55" t="str">
        <f>IF($AU2="paye",$AT2,IF($AU2="partiel",$AL2,""))</f>
        <v/>
      </c>
      <c r="AX2" s="57">
        <v>3790927.56</v>
      </c>
    </row>
    <row r="3" spans="1:50" x14ac:dyDescent="0.25">
      <c r="A3" s="53" t="s">
        <v>5</v>
      </c>
      <c r="B3" s="53" t="s">
        <v>347</v>
      </c>
      <c r="C3" s="54">
        <v>45622</v>
      </c>
      <c r="D3" s="54">
        <v>45657</v>
      </c>
      <c r="E3" s="54"/>
      <c r="F3" s="55"/>
      <c r="G3" s="53" t="s">
        <v>1</v>
      </c>
      <c r="H3" s="53">
        <v>7</v>
      </c>
      <c r="I3" s="53">
        <v>2411148</v>
      </c>
      <c r="J3" s="53" t="str">
        <f>IF($I3="","",_xlfn.CONCAT("EF-",$I3))</f>
        <v>EF-2411148</v>
      </c>
      <c r="K3" s="55">
        <v>201426.2445</v>
      </c>
      <c r="L3" s="56">
        <v>0.2</v>
      </c>
      <c r="M3" s="55">
        <f>$K3*$L3</f>
        <v>40285.248900000006</v>
      </c>
      <c r="N3" s="55">
        <f>$K3+$M3</f>
        <v>241711.49340000001</v>
      </c>
      <c r="O3" s="55"/>
      <c r="P3" s="56">
        <v>0.05</v>
      </c>
      <c r="Q3" s="55">
        <f>$N3*$P3</f>
        <v>12085.574670000002</v>
      </c>
      <c r="R3" s="56"/>
      <c r="S3" s="55">
        <f>$N3*$R3</f>
        <v>0</v>
      </c>
      <c r="T3" s="55"/>
      <c r="U3" s="55"/>
      <c r="V3" s="55"/>
      <c r="W3" s="55"/>
      <c r="X3" s="55"/>
      <c r="Y3" s="55">
        <f>$AA3-$Z3</f>
        <v>183700.73498400001</v>
      </c>
      <c r="Z3" s="55">
        <f>$AA3*$L3</f>
        <v>45925.183746000002</v>
      </c>
      <c r="AA3" s="55">
        <f>$N3-$O3-$Q3-$S3-$T3-$U3-$V3-$W3-$X3</f>
        <v>229625.91873</v>
      </c>
      <c r="AB3" s="53" t="str">
        <f>IF(A3="","",IF($E3="","en attente",IF($F3="","paye","partiel")))</f>
        <v>en attente</v>
      </c>
      <c r="AC3" s="55" t="str">
        <f>IF($AB3="paye",$Y3,IF($AB3="partiel",$F3-$F3*$L3,""))</f>
        <v/>
      </c>
      <c r="AD3" s="55" t="str">
        <f>IF($AB3="paye",$AA3,IF($AB3="partiel",$F3,""))</f>
        <v/>
      </c>
      <c r="AE3" s="53"/>
      <c r="AF3" s="53"/>
      <c r="AG3" s="53"/>
      <c r="AH3" s="53"/>
      <c r="AI3" s="54"/>
      <c r="AJ3" s="54"/>
      <c r="AK3" s="54"/>
      <c r="AL3" s="55"/>
      <c r="AM3" s="53"/>
      <c r="AN3" s="53" t="str">
        <f>IF($AM3="","",_xlfn.CONCAT("SF-",$AM3))</f>
        <v/>
      </c>
      <c r="AO3" s="55"/>
      <c r="AP3" s="55"/>
      <c r="AQ3" s="55">
        <f>IF($AO3&lt;&gt;0,$AO3,$AP3-$AS3)</f>
        <v>0</v>
      </c>
      <c r="AR3" s="56"/>
      <c r="AS3" s="55">
        <f>IF($AO3&lt;&gt;0,$AO3*$AR3,IF($AP3&lt;&gt;0,$AP3*$AR3,0))</f>
        <v>0</v>
      </c>
      <c r="AT3" s="55">
        <f>$AQ3+$AS3</f>
        <v>0</v>
      </c>
      <c r="AU3" s="55" t="str">
        <f>IF(AE3="","",IF($AK3="","en attente",IF($AL3="","paye","partiel")))</f>
        <v/>
      </c>
      <c r="AV3" s="55" t="str">
        <f>IF($AU3="paye",$AQ3,IF($AU3="partiel",$AL3-$AL3*$AR3,""))</f>
        <v/>
      </c>
      <c r="AW3" s="55" t="str">
        <f>IF($AU3="paye",$AT3,IF($AU3="partiel",$AL3,""))</f>
        <v/>
      </c>
      <c r="AX3" s="57">
        <v>3790927.56</v>
      </c>
    </row>
    <row r="4" spans="1:50" x14ac:dyDescent="0.25">
      <c r="M4" s="39">
        <f t="shared" ref="M4:M65" si="0">$K4*$L4</f>
        <v>0</v>
      </c>
      <c r="N4" s="39">
        <f t="shared" ref="N4:N65" si="1">$K4+$M4</f>
        <v>0</v>
      </c>
      <c r="Q4" s="39">
        <f t="shared" ref="Q4:Q65" si="2">$N4*$P4</f>
        <v>0</v>
      </c>
      <c r="S4" s="39">
        <f t="shared" ref="S4:S65" si="3">$N4*$R4</f>
        <v>0</v>
      </c>
      <c r="Y4" s="39">
        <f t="shared" ref="Y4:Y65" si="4">$AA4-$Z4</f>
        <v>0</v>
      </c>
      <c r="Z4" s="39">
        <f t="shared" ref="Z4:Z65" si="5">$AA4*$L4</f>
        <v>0</v>
      </c>
      <c r="AA4" s="39">
        <f t="shared" ref="AA4:AA65" si="6">$N4-$O4-$Q4-$S4-$T4-$U4-$V4-$W4-$X4</f>
        <v>0</v>
      </c>
      <c r="AB4" s="37" t="str">
        <f t="shared" ref="AB4:AB65" si="7">IF(A4="","",IF($E4="","en attente",IF($F4="","paye","partiel")))</f>
        <v/>
      </c>
      <c r="AC4" s="39" t="str">
        <f t="shared" ref="AC4:AC65" si="8">IF($AB4="paye",$Y4,IF($AB4="partiel",$F4-$F4*$L4,""))</f>
        <v/>
      </c>
      <c r="AD4" s="39" t="str">
        <f t="shared" ref="AD4:AD65" si="9">IF($AB4="paye",$AA4,IF($AB4="partiel",$F4,""))</f>
        <v/>
      </c>
      <c r="AE4" s="37" t="s">
        <v>5</v>
      </c>
      <c r="AG4" s="37" t="s">
        <v>339</v>
      </c>
      <c r="AH4" s="37" t="s">
        <v>363</v>
      </c>
      <c r="AI4" s="38">
        <v>45596</v>
      </c>
      <c r="AJ4" s="38">
        <v>45641</v>
      </c>
      <c r="AM4" s="37">
        <v>425</v>
      </c>
      <c r="AN4" s="37" t="str">
        <f t="shared" ref="AN4:AN65" si="10">IF($AM4="","",_xlfn.CONCAT("SF-",$AM4))</f>
        <v>SF-425</v>
      </c>
      <c r="AO4" s="39">
        <v>50814</v>
      </c>
      <c r="AQ4" s="39">
        <f t="shared" ref="AQ4:AQ65" si="11">IF($AO4&lt;&gt;0,$AO4,$AP4-$AS4)</f>
        <v>50814</v>
      </c>
      <c r="AR4" s="40">
        <v>0.2</v>
      </c>
      <c r="AS4" s="39">
        <f t="shared" ref="AS4:AS65" si="12">IF($AO4&lt;&gt;0,$AO4*$AR4,IF($AP4&lt;&gt;0,$AP4*$AR4,0))</f>
        <v>10162.800000000001</v>
      </c>
      <c r="AT4" s="39">
        <f t="shared" ref="AT4:AT65" si="13">$AQ4+$AS4</f>
        <v>60976.800000000003</v>
      </c>
      <c r="AU4" s="39" t="str">
        <f t="shared" ref="AU4" si="14">IF(AE4="","",IF($AK4="","en attente",IF($AL4="","paye","partiel")))</f>
        <v>en attente</v>
      </c>
      <c r="AV4" s="39" t="str">
        <f t="shared" ref="AV4:AV65" si="15">IF($AU4="paye",$AQ4,IF($AU4="partiel",$AL4-$AL4*$AR4,""))</f>
        <v/>
      </c>
      <c r="AW4" s="39" t="str">
        <f t="shared" ref="AW4:AW65" si="16">IF($AU4="paye",$AT4,IF($AU4="partiel",$AL4,""))</f>
        <v/>
      </c>
      <c r="AX4" s="45" t="s">
        <v>338</v>
      </c>
    </row>
    <row r="5" spans="1:50" x14ac:dyDescent="0.25">
      <c r="C5" s="49"/>
      <c r="D5" s="49"/>
      <c r="E5" s="49"/>
      <c r="M5" s="39">
        <f t="shared" si="0"/>
        <v>0</v>
      </c>
      <c r="N5" s="39">
        <f t="shared" si="1"/>
        <v>0</v>
      </c>
      <c r="Q5" s="39">
        <f t="shared" si="2"/>
        <v>0</v>
      </c>
      <c r="S5" s="39">
        <f t="shared" si="3"/>
        <v>0</v>
      </c>
      <c r="Y5" s="39">
        <f t="shared" si="4"/>
        <v>0</v>
      </c>
      <c r="Z5" s="39">
        <f t="shared" si="5"/>
        <v>0</v>
      </c>
      <c r="AA5" s="39">
        <f t="shared" si="6"/>
        <v>0</v>
      </c>
      <c r="AB5" s="37" t="str">
        <f t="shared" si="7"/>
        <v/>
      </c>
      <c r="AC5" s="39" t="str">
        <f t="shared" si="8"/>
        <v/>
      </c>
      <c r="AD5" s="39" t="str">
        <f t="shared" si="9"/>
        <v/>
      </c>
      <c r="AE5" s="37" t="s">
        <v>358</v>
      </c>
      <c r="AG5" s="37" t="s">
        <v>339</v>
      </c>
      <c r="AH5" s="37" t="s">
        <v>363</v>
      </c>
      <c r="AI5" s="49">
        <v>45596</v>
      </c>
      <c r="AJ5" s="49">
        <v>45641</v>
      </c>
      <c r="AK5" s="49"/>
      <c r="AM5" s="37">
        <v>422</v>
      </c>
      <c r="AN5" s="37" t="str">
        <f t="shared" si="10"/>
        <v>SF-422</v>
      </c>
      <c r="AO5" s="39">
        <v>46273</v>
      </c>
      <c r="AQ5" s="39">
        <f t="shared" si="11"/>
        <v>46273</v>
      </c>
      <c r="AR5" s="40">
        <v>0.2</v>
      </c>
      <c r="AS5" s="39">
        <f t="shared" si="12"/>
        <v>9254.6</v>
      </c>
      <c r="AT5" s="39">
        <f t="shared" si="13"/>
        <v>55527.6</v>
      </c>
      <c r="AU5" s="39" t="str">
        <f t="shared" ref="AU5:AU66" si="17">IF(AE5="","",IF($AK5="","en attente",IF($AL5="","paye","partiel")))</f>
        <v>en attente</v>
      </c>
      <c r="AV5" s="39" t="str">
        <f t="shared" si="15"/>
        <v/>
      </c>
      <c r="AW5" s="39" t="str">
        <f t="shared" si="16"/>
        <v/>
      </c>
      <c r="AX5" s="39" t="s">
        <v>338</v>
      </c>
    </row>
    <row r="6" spans="1:50" x14ac:dyDescent="0.25">
      <c r="C6" s="49"/>
      <c r="D6" s="49"/>
      <c r="E6" s="49"/>
      <c r="M6" s="39">
        <f t="shared" si="0"/>
        <v>0</v>
      </c>
      <c r="N6" s="39">
        <f t="shared" si="1"/>
        <v>0</v>
      </c>
      <c r="Q6" s="39">
        <f t="shared" si="2"/>
        <v>0</v>
      </c>
      <c r="S6" s="39">
        <f t="shared" si="3"/>
        <v>0</v>
      </c>
      <c r="Y6" s="39">
        <f t="shared" si="4"/>
        <v>0</v>
      </c>
      <c r="Z6" s="39">
        <f t="shared" si="5"/>
        <v>0</v>
      </c>
      <c r="AA6" s="39">
        <f t="shared" si="6"/>
        <v>0</v>
      </c>
      <c r="AB6" s="37" t="str">
        <f t="shared" si="7"/>
        <v/>
      </c>
      <c r="AC6" s="39" t="str">
        <f t="shared" si="8"/>
        <v/>
      </c>
      <c r="AD6" s="39" t="str">
        <f t="shared" si="9"/>
        <v/>
      </c>
      <c r="AE6" s="37" t="s">
        <v>5</v>
      </c>
      <c r="AG6" s="37" t="s">
        <v>339</v>
      </c>
      <c r="AH6" s="37" t="s">
        <v>363</v>
      </c>
      <c r="AI6" s="49">
        <v>45596</v>
      </c>
      <c r="AJ6" s="49">
        <v>45641</v>
      </c>
      <c r="AK6" s="49"/>
      <c r="AM6" s="37">
        <v>1824</v>
      </c>
      <c r="AN6" s="37" t="str">
        <f t="shared" si="10"/>
        <v>SF-1824</v>
      </c>
      <c r="AO6" s="39">
        <v>2754</v>
      </c>
      <c r="AQ6" s="39">
        <f t="shared" si="11"/>
        <v>2754</v>
      </c>
      <c r="AR6" s="40">
        <v>0.2</v>
      </c>
      <c r="AS6" s="39">
        <f t="shared" si="12"/>
        <v>550.80000000000007</v>
      </c>
      <c r="AT6" s="39">
        <f t="shared" si="13"/>
        <v>3304.8</v>
      </c>
      <c r="AU6" s="39" t="str">
        <f t="shared" si="17"/>
        <v>en attente</v>
      </c>
      <c r="AV6" s="39" t="str">
        <f t="shared" si="15"/>
        <v/>
      </c>
      <c r="AW6" s="39" t="str">
        <f t="shared" si="16"/>
        <v/>
      </c>
      <c r="AX6" s="39" t="s">
        <v>338</v>
      </c>
    </row>
    <row r="7" spans="1:50" x14ac:dyDescent="0.25">
      <c r="C7" s="49"/>
      <c r="D7" s="49"/>
      <c r="E7" s="49"/>
      <c r="M7" s="39">
        <f t="shared" si="0"/>
        <v>0</v>
      </c>
      <c r="N7" s="39">
        <f t="shared" si="1"/>
        <v>0</v>
      </c>
      <c r="Q7" s="39">
        <f t="shared" si="2"/>
        <v>0</v>
      </c>
      <c r="S7" s="39">
        <f t="shared" si="3"/>
        <v>0</v>
      </c>
      <c r="Y7" s="39">
        <f t="shared" si="4"/>
        <v>0</v>
      </c>
      <c r="Z7" s="39">
        <f t="shared" si="5"/>
        <v>0</v>
      </c>
      <c r="AA7" s="39">
        <f t="shared" si="6"/>
        <v>0</v>
      </c>
      <c r="AB7" s="37" t="str">
        <f t="shared" si="7"/>
        <v/>
      </c>
      <c r="AC7" s="39" t="str">
        <f t="shared" si="8"/>
        <v/>
      </c>
      <c r="AD7" s="39" t="str">
        <f t="shared" si="9"/>
        <v/>
      </c>
      <c r="AE7" s="37" t="s">
        <v>358</v>
      </c>
      <c r="AG7" s="37" t="s">
        <v>339</v>
      </c>
      <c r="AH7" s="37" t="s">
        <v>363</v>
      </c>
      <c r="AI7" s="49">
        <v>45596</v>
      </c>
      <c r="AJ7" s="49">
        <v>45641</v>
      </c>
      <c r="AK7" s="49"/>
      <c r="AM7" s="37">
        <v>1825</v>
      </c>
      <c r="AN7" s="37" t="str">
        <f t="shared" si="10"/>
        <v>SF-1825</v>
      </c>
      <c r="AO7" s="39">
        <v>31728</v>
      </c>
      <c r="AQ7" s="39">
        <f t="shared" si="11"/>
        <v>31728</v>
      </c>
      <c r="AR7" s="40">
        <v>0.2</v>
      </c>
      <c r="AS7" s="39">
        <f t="shared" si="12"/>
        <v>6345.6</v>
      </c>
      <c r="AT7" s="39">
        <f t="shared" si="13"/>
        <v>38073.599999999999</v>
      </c>
      <c r="AU7" s="39" t="str">
        <f t="shared" si="17"/>
        <v>en attente</v>
      </c>
      <c r="AV7" s="39" t="str">
        <f t="shared" si="15"/>
        <v/>
      </c>
      <c r="AW7" s="39" t="str">
        <f t="shared" si="16"/>
        <v/>
      </c>
      <c r="AX7" s="39" t="s">
        <v>338</v>
      </c>
    </row>
    <row r="8" spans="1:50" x14ac:dyDescent="0.25">
      <c r="C8" s="49"/>
      <c r="D8" s="49"/>
      <c r="E8" s="49"/>
      <c r="M8" s="39">
        <f t="shared" si="0"/>
        <v>0</v>
      </c>
      <c r="N8" s="39">
        <f t="shared" si="1"/>
        <v>0</v>
      </c>
      <c r="Q8" s="39">
        <f t="shared" si="2"/>
        <v>0</v>
      </c>
      <c r="S8" s="39">
        <f t="shared" si="3"/>
        <v>0</v>
      </c>
      <c r="Y8" s="39">
        <f t="shared" si="4"/>
        <v>0</v>
      </c>
      <c r="Z8" s="39">
        <f t="shared" si="5"/>
        <v>0</v>
      </c>
      <c r="AA8" s="39">
        <f t="shared" si="6"/>
        <v>0</v>
      </c>
      <c r="AB8" s="37" t="str">
        <f t="shared" si="7"/>
        <v/>
      </c>
      <c r="AC8" s="39" t="str">
        <f t="shared" si="8"/>
        <v/>
      </c>
      <c r="AD8" s="39" t="str">
        <f t="shared" si="9"/>
        <v/>
      </c>
      <c r="AE8" s="37" t="s">
        <v>5</v>
      </c>
      <c r="AG8" s="37" t="s">
        <v>339</v>
      </c>
      <c r="AH8" s="37" t="s">
        <v>363</v>
      </c>
      <c r="AI8" s="49">
        <v>45596</v>
      </c>
      <c r="AJ8" s="49">
        <v>45641</v>
      </c>
      <c r="AK8" s="49"/>
      <c r="AM8" s="37">
        <v>2</v>
      </c>
      <c r="AN8" s="37" t="str">
        <f t="shared" si="10"/>
        <v>SF-2</v>
      </c>
      <c r="AO8" s="39">
        <v>34223</v>
      </c>
      <c r="AQ8" s="39">
        <f t="shared" si="11"/>
        <v>34223</v>
      </c>
      <c r="AR8" s="40">
        <v>0.2</v>
      </c>
      <c r="AS8" s="39">
        <f t="shared" si="12"/>
        <v>6844.6</v>
      </c>
      <c r="AT8" s="39">
        <f t="shared" si="13"/>
        <v>41067.599999999999</v>
      </c>
      <c r="AU8" s="39" t="str">
        <f t="shared" si="17"/>
        <v>en attente</v>
      </c>
      <c r="AV8" s="39" t="str">
        <f t="shared" si="15"/>
        <v/>
      </c>
      <c r="AW8" s="39" t="str">
        <f t="shared" si="16"/>
        <v/>
      </c>
      <c r="AX8" s="39" t="s">
        <v>338</v>
      </c>
    </row>
    <row r="9" spans="1:50" x14ac:dyDescent="0.25">
      <c r="C9" s="49"/>
      <c r="D9" s="49"/>
      <c r="E9" s="49"/>
      <c r="M9" s="39">
        <f t="shared" si="0"/>
        <v>0</v>
      </c>
      <c r="N9" s="39">
        <f t="shared" si="1"/>
        <v>0</v>
      </c>
      <c r="Q9" s="39">
        <f t="shared" si="2"/>
        <v>0</v>
      </c>
      <c r="S9" s="39">
        <f t="shared" si="3"/>
        <v>0</v>
      </c>
      <c r="Y9" s="39">
        <f t="shared" si="4"/>
        <v>0</v>
      </c>
      <c r="Z9" s="39">
        <f t="shared" si="5"/>
        <v>0</v>
      </c>
      <c r="AA9" s="39">
        <f t="shared" si="6"/>
        <v>0</v>
      </c>
      <c r="AB9" s="37" t="str">
        <f t="shared" si="7"/>
        <v/>
      </c>
      <c r="AC9" s="39" t="str">
        <f t="shared" si="8"/>
        <v/>
      </c>
      <c r="AD9" s="39" t="str">
        <f t="shared" si="9"/>
        <v/>
      </c>
      <c r="AE9" s="37" t="s">
        <v>334</v>
      </c>
      <c r="AG9" s="37" t="s">
        <v>339</v>
      </c>
      <c r="AH9" s="37" t="s">
        <v>363</v>
      </c>
      <c r="AI9" s="49">
        <v>45596</v>
      </c>
      <c r="AJ9" s="49">
        <v>45641</v>
      </c>
      <c r="AK9" s="49"/>
      <c r="AM9" s="37">
        <v>1826</v>
      </c>
      <c r="AN9" s="37" t="str">
        <f t="shared" si="10"/>
        <v>SF-1826</v>
      </c>
      <c r="AO9" s="39">
        <v>32847</v>
      </c>
      <c r="AQ9" s="39">
        <f t="shared" si="11"/>
        <v>32847</v>
      </c>
      <c r="AR9" s="40">
        <v>0.2</v>
      </c>
      <c r="AS9" s="39">
        <f t="shared" si="12"/>
        <v>6569.4000000000005</v>
      </c>
      <c r="AT9" s="39">
        <f t="shared" si="13"/>
        <v>39416.400000000001</v>
      </c>
      <c r="AU9" s="39" t="str">
        <f t="shared" si="17"/>
        <v>en attente</v>
      </c>
      <c r="AV9" s="39" t="str">
        <f t="shared" si="15"/>
        <v/>
      </c>
      <c r="AW9" s="39" t="str">
        <f t="shared" si="16"/>
        <v/>
      </c>
      <c r="AX9" s="39" t="s">
        <v>338</v>
      </c>
    </row>
    <row r="10" spans="1:50" x14ac:dyDescent="0.25">
      <c r="C10" s="49"/>
      <c r="D10" s="49"/>
      <c r="E10" s="49"/>
      <c r="M10" s="39">
        <f t="shared" si="0"/>
        <v>0</v>
      </c>
      <c r="N10" s="39">
        <f t="shared" si="1"/>
        <v>0</v>
      </c>
      <c r="Q10" s="39">
        <f t="shared" si="2"/>
        <v>0</v>
      </c>
      <c r="S10" s="39">
        <f t="shared" si="3"/>
        <v>0</v>
      </c>
      <c r="Y10" s="39">
        <f t="shared" si="4"/>
        <v>0</v>
      </c>
      <c r="Z10" s="39">
        <f t="shared" si="5"/>
        <v>0</v>
      </c>
      <c r="AA10" s="39">
        <f t="shared" si="6"/>
        <v>0</v>
      </c>
      <c r="AB10" s="37" t="str">
        <f t="shared" si="7"/>
        <v/>
      </c>
      <c r="AC10" s="39" t="str">
        <f t="shared" si="8"/>
        <v/>
      </c>
      <c r="AD10" s="39" t="str">
        <f t="shared" si="9"/>
        <v/>
      </c>
      <c r="AE10" s="37" t="s">
        <v>334</v>
      </c>
      <c r="AG10" s="37" t="s">
        <v>339</v>
      </c>
      <c r="AH10" s="37" t="s">
        <v>363</v>
      </c>
      <c r="AI10" s="49">
        <v>45596</v>
      </c>
      <c r="AJ10" s="49">
        <v>45641</v>
      </c>
      <c r="AK10" s="49">
        <v>45609</v>
      </c>
      <c r="AM10" s="37">
        <v>427</v>
      </c>
      <c r="AN10" s="37" t="str">
        <f t="shared" si="10"/>
        <v>SF-427</v>
      </c>
      <c r="AO10" s="39">
        <v>44397</v>
      </c>
      <c r="AQ10" s="39">
        <f t="shared" si="11"/>
        <v>44397</v>
      </c>
      <c r="AR10" s="40">
        <v>0.2</v>
      </c>
      <c r="AS10" s="39">
        <f t="shared" si="12"/>
        <v>8879.4</v>
      </c>
      <c r="AT10" s="39">
        <f t="shared" si="13"/>
        <v>53276.4</v>
      </c>
      <c r="AU10" s="39" t="str">
        <f t="shared" si="17"/>
        <v>paye</v>
      </c>
      <c r="AV10" s="39">
        <f t="shared" si="15"/>
        <v>44397</v>
      </c>
      <c r="AW10" s="39">
        <f t="shared" si="16"/>
        <v>53276.4</v>
      </c>
      <c r="AX10" s="39" t="s">
        <v>338</v>
      </c>
    </row>
    <row r="11" spans="1:50" x14ac:dyDescent="0.25">
      <c r="C11" s="49"/>
      <c r="D11" s="49"/>
      <c r="E11" s="49"/>
      <c r="M11" s="39">
        <f t="shared" si="0"/>
        <v>0</v>
      </c>
      <c r="N11" s="39">
        <f t="shared" si="1"/>
        <v>0</v>
      </c>
      <c r="Q11" s="39">
        <f t="shared" si="2"/>
        <v>0</v>
      </c>
      <c r="S11" s="39">
        <f t="shared" si="3"/>
        <v>0</v>
      </c>
      <c r="Y11" s="39">
        <f t="shared" si="4"/>
        <v>0</v>
      </c>
      <c r="Z11" s="39">
        <f t="shared" si="5"/>
        <v>0</v>
      </c>
      <c r="AA11" s="39">
        <f t="shared" si="6"/>
        <v>0</v>
      </c>
      <c r="AB11" s="37" t="str">
        <f t="shared" si="7"/>
        <v/>
      </c>
      <c r="AC11" s="39" t="str">
        <f t="shared" si="8"/>
        <v/>
      </c>
      <c r="AD11" s="39" t="str">
        <f t="shared" si="9"/>
        <v/>
      </c>
      <c r="AE11" s="37" t="s">
        <v>5</v>
      </c>
      <c r="AG11" s="37" t="s">
        <v>149</v>
      </c>
      <c r="AH11" s="37" t="s">
        <v>272</v>
      </c>
      <c r="AI11" s="49">
        <v>45606</v>
      </c>
      <c r="AJ11" s="49">
        <v>45636</v>
      </c>
      <c r="AK11" s="49"/>
      <c r="AM11" s="37">
        <v>24112175</v>
      </c>
      <c r="AN11" s="37" t="str">
        <f t="shared" si="10"/>
        <v>SF-24112175</v>
      </c>
      <c r="AO11" s="39">
        <v>430</v>
      </c>
      <c r="AQ11" s="39">
        <f t="shared" si="11"/>
        <v>430</v>
      </c>
      <c r="AR11" s="40">
        <v>0.2</v>
      </c>
      <c r="AS11" s="39">
        <f t="shared" si="12"/>
        <v>86</v>
      </c>
      <c r="AT11" s="39">
        <f t="shared" si="13"/>
        <v>516</v>
      </c>
      <c r="AU11" s="39" t="str">
        <f t="shared" si="17"/>
        <v>en attente</v>
      </c>
      <c r="AV11" s="39" t="str">
        <f t="shared" si="15"/>
        <v/>
      </c>
      <c r="AW11" s="39" t="str">
        <f t="shared" si="16"/>
        <v/>
      </c>
      <c r="AX11" s="39" t="s">
        <v>338</v>
      </c>
    </row>
    <row r="12" spans="1:50" x14ac:dyDescent="0.25">
      <c r="C12" s="49"/>
      <c r="D12" s="49"/>
      <c r="E12" s="49"/>
      <c r="M12" s="39">
        <f t="shared" si="0"/>
        <v>0</v>
      </c>
      <c r="N12" s="39">
        <f t="shared" si="1"/>
        <v>0</v>
      </c>
      <c r="Q12" s="39">
        <f t="shared" si="2"/>
        <v>0</v>
      </c>
      <c r="S12" s="39">
        <f t="shared" si="3"/>
        <v>0</v>
      </c>
      <c r="Y12" s="39">
        <f t="shared" si="4"/>
        <v>0</v>
      </c>
      <c r="Z12" s="39">
        <f t="shared" si="5"/>
        <v>0</v>
      </c>
      <c r="AA12" s="39">
        <f t="shared" si="6"/>
        <v>0</v>
      </c>
      <c r="AB12" s="37" t="str">
        <f t="shared" si="7"/>
        <v/>
      </c>
      <c r="AC12" s="39" t="str">
        <f t="shared" si="8"/>
        <v/>
      </c>
      <c r="AD12" s="39" t="str">
        <f t="shared" si="9"/>
        <v/>
      </c>
      <c r="AE12" s="37" t="s">
        <v>358</v>
      </c>
      <c r="AG12" s="37" t="s">
        <v>136</v>
      </c>
      <c r="AH12" s="37" t="s">
        <v>272</v>
      </c>
      <c r="AI12" s="49">
        <v>45604</v>
      </c>
      <c r="AJ12" s="49">
        <v>45649</v>
      </c>
      <c r="AK12" s="49"/>
      <c r="AM12" s="37" t="s">
        <v>365</v>
      </c>
      <c r="AN12" s="37" t="str">
        <f t="shared" si="10"/>
        <v>SF-F026156</v>
      </c>
      <c r="AO12" s="39">
        <v>5489.4250000000002</v>
      </c>
      <c r="AQ12" s="39">
        <f t="shared" si="11"/>
        <v>5489.4250000000002</v>
      </c>
      <c r="AR12" s="40">
        <v>0.2</v>
      </c>
      <c r="AS12" s="39">
        <f t="shared" si="12"/>
        <v>1097.885</v>
      </c>
      <c r="AT12" s="39">
        <f t="shared" si="13"/>
        <v>6587.31</v>
      </c>
      <c r="AU12" s="39" t="str">
        <f t="shared" si="17"/>
        <v>en attente</v>
      </c>
      <c r="AV12" s="39" t="str">
        <f t="shared" si="15"/>
        <v/>
      </c>
      <c r="AW12" s="39" t="str">
        <f t="shared" si="16"/>
        <v/>
      </c>
      <c r="AX12" s="39" t="s">
        <v>338</v>
      </c>
    </row>
    <row r="13" spans="1:50" x14ac:dyDescent="0.25">
      <c r="C13" s="49"/>
      <c r="D13" s="49"/>
      <c r="E13" s="49"/>
      <c r="M13" s="39">
        <f t="shared" si="0"/>
        <v>0</v>
      </c>
      <c r="N13" s="39">
        <f t="shared" si="1"/>
        <v>0</v>
      </c>
      <c r="Q13" s="39">
        <f t="shared" si="2"/>
        <v>0</v>
      </c>
      <c r="S13" s="39">
        <f t="shared" si="3"/>
        <v>0</v>
      </c>
      <c r="Y13" s="39">
        <f t="shared" si="4"/>
        <v>0</v>
      </c>
      <c r="Z13" s="39">
        <f t="shared" si="5"/>
        <v>0</v>
      </c>
      <c r="AA13" s="39">
        <f t="shared" si="6"/>
        <v>0</v>
      </c>
      <c r="AB13" s="37" t="str">
        <f t="shared" si="7"/>
        <v/>
      </c>
      <c r="AC13" s="39" t="str">
        <f t="shared" si="8"/>
        <v/>
      </c>
      <c r="AD13" s="39" t="str">
        <f t="shared" si="9"/>
        <v/>
      </c>
      <c r="AE13" s="37" t="s">
        <v>4</v>
      </c>
      <c r="AG13" s="37" t="s">
        <v>92</v>
      </c>
      <c r="AH13" s="37" t="s">
        <v>364</v>
      </c>
      <c r="AI13" s="49">
        <v>45596</v>
      </c>
      <c r="AJ13" s="49">
        <v>45636</v>
      </c>
      <c r="AK13" s="49"/>
      <c r="AM13" s="37">
        <v>310240684</v>
      </c>
      <c r="AN13" s="37" t="str">
        <f t="shared" si="10"/>
        <v>SF-310240684</v>
      </c>
      <c r="AO13" s="39">
        <v>7233.53</v>
      </c>
      <c r="AQ13" s="39">
        <f t="shared" si="11"/>
        <v>7233.53</v>
      </c>
      <c r="AR13" s="40">
        <v>0.2</v>
      </c>
      <c r="AS13" s="39">
        <f t="shared" si="12"/>
        <v>1446.7060000000001</v>
      </c>
      <c r="AT13" s="39">
        <f t="shared" si="13"/>
        <v>8680.2360000000008</v>
      </c>
      <c r="AU13" s="39" t="str">
        <f t="shared" si="17"/>
        <v>en attente</v>
      </c>
      <c r="AV13" s="39" t="str">
        <f t="shared" si="15"/>
        <v/>
      </c>
      <c r="AW13" s="39" t="str">
        <f t="shared" si="16"/>
        <v/>
      </c>
      <c r="AX13" s="39" t="s">
        <v>338</v>
      </c>
    </row>
    <row r="14" spans="1:50" x14ac:dyDescent="0.25">
      <c r="C14" s="49"/>
      <c r="D14" s="49"/>
      <c r="E14" s="49"/>
      <c r="M14" s="39">
        <f t="shared" si="0"/>
        <v>0</v>
      </c>
      <c r="N14" s="39">
        <f t="shared" si="1"/>
        <v>0</v>
      </c>
      <c r="Q14" s="39">
        <f t="shared" si="2"/>
        <v>0</v>
      </c>
      <c r="S14" s="39">
        <f t="shared" si="3"/>
        <v>0</v>
      </c>
      <c r="Y14" s="39">
        <f t="shared" si="4"/>
        <v>0</v>
      </c>
      <c r="Z14" s="39">
        <f t="shared" si="5"/>
        <v>0</v>
      </c>
      <c r="AA14" s="39">
        <f t="shared" si="6"/>
        <v>0</v>
      </c>
      <c r="AB14" s="37" t="str">
        <f t="shared" si="7"/>
        <v/>
      </c>
      <c r="AC14" s="39" t="str">
        <f t="shared" si="8"/>
        <v/>
      </c>
      <c r="AD14" s="39" t="str">
        <f t="shared" si="9"/>
        <v/>
      </c>
      <c r="AE14" s="37" t="s">
        <v>334</v>
      </c>
      <c r="AG14" s="37" t="s">
        <v>35</v>
      </c>
      <c r="AH14" s="37" t="s">
        <v>272</v>
      </c>
      <c r="AI14" s="49">
        <v>45611</v>
      </c>
      <c r="AJ14" s="49">
        <v>45641</v>
      </c>
      <c r="AK14" s="49"/>
      <c r="AM14" s="37" t="s">
        <v>366</v>
      </c>
      <c r="AN14" s="37" t="str">
        <f t="shared" si="10"/>
        <v>SF-191470959-0002</v>
      </c>
      <c r="AO14" s="39">
        <v>43.36</v>
      </c>
      <c r="AQ14" s="39">
        <f t="shared" si="11"/>
        <v>43.36</v>
      </c>
      <c r="AR14" s="40">
        <v>0.2</v>
      </c>
      <c r="AS14" s="39">
        <f t="shared" si="12"/>
        <v>8.6720000000000006</v>
      </c>
      <c r="AT14" s="39">
        <f t="shared" si="13"/>
        <v>52.031999999999996</v>
      </c>
      <c r="AU14" s="39" t="str">
        <f t="shared" si="17"/>
        <v>en attente</v>
      </c>
      <c r="AV14" s="39" t="str">
        <f t="shared" si="15"/>
        <v/>
      </c>
      <c r="AW14" s="39" t="str">
        <f t="shared" si="16"/>
        <v/>
      </c>
      <c r="AX14" s="39" t="s">
        <v>338</v>
      </c>
    </row>
    <row r="15" spans="1:50" x14ac:dyDescent="0.25">
      <c r="C15" s="49"/>
      <c r="D15" s="49"/>
      <c r="E15" s="49"/>
      <c r="M15" s="39">
        <f t="shared" si="0"/>
        <v>0</v>
      </c>
      <c r="N15" s="39">
        <f t="shared" si="1"/>
        <v>0</v>
      </c>
      <c r="Q15" s="39">
        <f t="shared" si="2"/>
        <v>0</v>
      </c>
      <c r="S15" s="39">
        <f t="shared" si="3"/>
        <v>0</v>
      </c>
      <c r="Y15" s="39">
        <f t="shared" si="4"/>
        <v>0</v>
      </c>
      <c r="Z15" s="39">
        <f t="shared" si="5"/>
        <v>0</v>
      </c>
      <c r="AA15" s="39">
        <f t="shared" si="6"/>
        <v>0</v>
      </c>
      <c r="AB15" s="37" t="str">
        <f t="shared" si="7"/>
        <v/>
      </c>
      <c r="AC15" s="39" t="str">
        <f t="shared" si="8"/>
        <v/>
      </c>
      <c r="AD15" s="39" t="str">
        <f t="shared" si="9"/>
        <v/>
      </c>
      <c r="AE15" s="37" t="s">
        <v>5</v>
      </c>
      <c r="AG15" s="37" t="s">
        <v>37</v>
      </c>
      <c r="AH15" s="37" t="s">
        <v>275</v>
      </c>
      <c r="AI15" s="49">
        <v>45596</v>
      </c>
      <c r="AJ15" s="49">
        <v>45641</v>
      </c>
      <c r="AK15" s="49"/>
      <c r="AM15" s="37" t="s">
        <v>367</v>
      </c>
      <c r="AN15" s="37" t="str">
        <f t="shared" si="10"/>
        <v>SF-FA 9059</v>
      </c>
      <c r="AO15" s="39">
        <v>21906.240000000002</v>
      </c>
      <c r="AQ15" s="39">
        <f t="shared" si="11"/>
        <v>21906.240000000002</v>
      </c>
      <c r="AR15" s="40">
        <v>0.2</v>
      </c>
      <c r="AS15" s="39">
        <f t="shared" si="12"/>
        <v>4381.2480000000005</v>
      </c>
      <c r="AT15" s="39">
        <f t="shared" si="13"/>
        <v>26287.488000000001</v>
      </c>
      <c r="AU15" s="39" t="str">
        <f t="shared" si="17"/>
        <v>en attente</v>
      </c>
      <c r="AV15" s="39" t="str">
        <f t="shared" si="15"/>
        <v/>
      </c>
      <c r="AW15" s="39" t="str">
        <f t="shared" si="16"/>
        <v/>
      </c>
      <c r="AX15" s="39" t="s">
        <v>338</v>
      </c>
    </row>
    <row r="16" spans="1:50" x14ac:dyDescent="0.25">
      <c r="C16" s="49"/>
      <c r="D16" s="49"/>
      <c r="E16" s="49"/>
      <c r="M16" s="39">
        <f t="shared" si="0"/>
        <v>0</v>
      </c>
      <c r="N16" s="39">
        <f t="shared" si="1"/>
        <v>0</v>
      </c>
      <c r="Q16" s="39">
        <f t="shared" si="2"/>
        <v>0</v>
      </c>
      <c r="S16" s="39">
        <f t="shared" si="3"/>
        <v>0</v>
      </c>
      <c r="Y16" s="39">
        <f t="shared" si="4"/>
        <v>0</v>
      </c>
      <c r="Z16" s="39">
        <f t="shared" si="5"/>
        <v>0</v>
      </c>
      <c r="AA16" s="39">
        <f t="shared" si="6"/>
        <v>0</v>
      </c>
      <c r="AB16" s="37" t="str">
        <f t="shared" si="7"/>
        <v/>
      </c>
      <c r="AC16" s="39" t="str">
        <f t="shared" si="8"/>
        <v/>
      </c>
      <c r="AD16" s="39" t="str">
        <f t="shared" si="9"/>
        <v/>
      </c>
      <c r="AE16" s="37" t="s">
        <v>4</v>
      </c>
      <c r="AG16" s="37" t="s">
        <v>73</v>
      </c>
      <c r="AH16" s="37" t="s">
        <v>272</v>
      </c>
      <c r="AI16" s="49">
        <v>45610</v>
      </c>
      <c r="AJ16" s="49">
        <v>45626</v>
      </c>
      <c r="AK16" s="49"/>
      <c r="AM16" s="37">
        <v>185504</v>
      </c>
      <c r="AN16" s="37" t="str">
        <f t="shared" si="10"/>
        <v>SF-185504</v>
      </c>
      <c r="AO16" s="39">
        <v>254.01</v>
      </c>
      <c r="AQ16" s="39">
        <f t="shared" si="11"/>
        <v>254.01</v>
      </c>
      <c r="AR16" s="40">
        <v>0.2</v>
      </c>
      <c r="AS16" s="39">
        <f t="shared" si="12"/>
        <v>50.802</v>
      </c>
      <c r="AT16" s="39">
        <f t="shared" si="13"/>
        <v>304.81200000000001</v>
      </c>
      <c r="AU16" s="39" t="str">
        <f t="shared" si="17"/>
        <v>en attente</v>
      </c>
      <c r="AV16" s="39" t="str">
        <f t="shared" si="15"/>
        <v/>
      </c>
      <c r="AW16" s="39" t="str">
        <f t="shared" si="16"/>
        <v/>
      </c>
      <c r="AX16" s="39" t="s">
        <v>338</v>
      </c>
    </row>
    <row r="17" spans="1:50" x14ac:dyDescent="0.25">
      <c r="C17" s="49"/>
      <c r="D17" s="49"/>
      <c r="E17" s="49"/>
      <c r="M17" s="39">
        <f t="shared" si="0"/>
        <v>0</v>
      </c>
      <c r="N17" s="39">
        <f t="shared" si="1"/>
        <v>0</v>
      </c>
      <c r="Q17" s="39">
        <f t="shared" si="2"/>
        <v>0</v>
      </c>
      <c r="S17" s="39">
        <f t="shared" si="3"/>
        <v>0</v>
      </c>
      <c r="Y17" s="39">
        <f t="shared" si="4"/>
        <v>0</v>
      </c>
      <c r="Z17" s="39">
        <f t="shared" si="5"/>
        <v>0</v>
      </c>
      <c r="AA17" s="39">
        <f t="shared" si="6"/>
        <v>0</v>
      </c>
      <c r="AB17" s="37" t="str">
        <f t="shared" si="7"/>
        <v/>
      </c>
      <c r="AC17" s="39" t="str">
        <f t="shared" si="8"/>
        <v/>
      </c>
      <c r="AD17" s="39" t="str">
        <f t="shared" si="9"/>
        <v/>
      </c>
      <c r="AE17" s="37" t="s">
        <v>4</v>
      </c>
      <c r="AG17" s="37" t="s">
        <v>73</v>
      </c>
      <c r="AH17" s="37" t="s">
        <v>272</v>
      </c>
      <c r="AI17" s="49">
        <v>45610</v>
      </c>
      <c r="AJ17" s="49">
        <v>45626</v>
      </c>
      <c r="AK17" s="49"/>
      <c r="AM17" s="37">
        <v>651387</v>
      </c>
      <c r="AN17" s="37" t="str">
        <f t="shared" si="10"/>
        <v>SF-651387</v>
      </c>
      <c r="AO17" s="39">
        <v>39.619999999999997</v>
      </c>
      <c r="AQ17" s="39">
        <f t="shared" si="11"/>
        <v>39.619999999999997</v>
      </c>
      <c r="AR17" s="40">
        <v>0.2</v>
      </c>
      <c r="AS17" s="39">
        <f t="shared" si="12"/>
        <v>7.9239999999999995</v>
      </c>
      <c r="AT17" s="39">
        <f t="shared" si="13"/>
        <v>47.543999999999997</v>
      </c>
      <c r="AU17" s="39" t="str">
        <f t="shared" si="17"/>
        <v>en attente</v>
      </c>
      <c r="AV17" s="39" t="str">
        <f t="shared" si="15"/>
        <v/>
      </c>
      <c r="AW17" s="39" t="str">
        <f t="shared" si="16"/>
        <v/>
      </c>
      <c r="AX17" s="39" t="s">
        <v>338</v>
      </c>
    </row>
    <row r="18" spans="1:50" x14ac:dyDescent="0.25">
      <c r="C18" s="49"/>
      <c r="D18" s="49"/>
      <c r="E18" s="49"/>
      <c r="M18" s="39">
        <f t="shared" si="0"/>
        <v>0</v>
      </c>
      <c r="N18" s="39">
        <f t="shared" si="1"/>
        <v>0</v>
      </c>
      <c r="Q18" s="39">
        <f t="shared" si="2"/>
        <v>0</v>
      </c>
      <c r="S18" s="39">
        <f t="shared" si="3"/>
        <v>0</v>
      </c>
      <c r="Y18" s="39">
        <f t="shared" si="4"/>
        <v>0</v>
      </c>
      <c r="Z18" s="39">
        <f t="shared" si="5"/>
        <v>0</v>
      </c>
      <c r="AA18" s="39">
        <f t="shared" si="6"/>
        <v>0</v>
      </c>
      <c r="AB18" s="37" t="str">
        <f t="shared" si="7"/>
        <v/>
      </c>
      <c r="AC18" s="39" t="str">
        <f t="shared" si="8"/>
        <v/>
      </c>
      <c r="AD18" s="39" t="str">
        <f t="shared" si="9"/>
        <v/>
      </c>
      <c r="AE18" s="37" t="s">
        <v>4</v>
      </c>
      <c r="AG18" s="37" t="s">
        <v>73</v>
      </c>
      <c r="AH18" s="37" t="s">
        <v>272</v>
      </c>
      <c r="AI18" s="49">
        <v>45610</v>
      </c>
      <c r="AJ18" s="49">
        <v>45626</v>
      </c>
      <c r="AK18" s="49"/>
      <c r="AM18" s="37">
        <v>651388</v>
      </c>
      <c r="AN18" s="37" t="str">
        <f t="shared" si="10"/>
        <v>SF-651388</v>
      </c>
      <c r="AO18" s="39">
        <v>51.02</v>
      </c>
      <c r="AQ18" s="39">
        <f t="shared" si="11"/>
        <v>51.02</v>
      </c>
      <c r="AR18" s="40">
        <v>0.2</v>
      </c>
      <c r="AS18" s="39">
        <f t="shared" si="12"/>
        <v>10.204000000000001</v>
      </c>
      <c r="AT18" s="39">
        <f t="shared" si="13"/>
        <v>61.224000000000004</v>
      </c>
      <c r="AU18" s="39" t="str">
        <f t="shared" si="17"/>
        <v>en attente</v>
      </c>
      <c r="AV18" s="39" t="str">
        <f t="shared" si="15"/>
        <v/>
      </c>
      <c r="AW18" s="39" t="str">
        <f t="shared" si="16"/>
        <v/>
      </c>
      <c r="AX18" s="39" t="s">
        <v>338</v>
      </c>
    </row>
    <row r="19" spans="1:50" x14ac:dyDescent="0.25">
      <c r="C19" s="49"/>
      <c r="D19" s="49"/>
      <c r="E19" s="49"/>
      <c r="M19" s="39">
        <f t="shared" si="0"/>
        <v>0</v>
      </c>
      <c r="N19" s="39">
        <f t="shared" si="1"/>
        <v>0</v>
      </c>
      <c r="Q19" s="39">
        <f t="shared" si="2"/>
        <v>0</v>
      </c>
      <c r="S19" s="39">
        <f t="shared" si="3"/>
        <v>0</v>
      </c>
      <c r="Y19" s="39">
        <f t="shared" si="4"/>
        <v>0</v>
      </c>
      <c r="Z19" s="39">
        <f t="shared" si="5"/>
        <v>0</v>
      </c>
      <c r="AA19" s="39">
        <f t="shared" si="6"/>
        <v>0</v>
      </c>
      <c r="AB19" s="37" t="str">
        <f t="shared" si="7"/>
        <v/>
      </c>
      <c r="AC19" s="39" t="str">
        <f t="shared" si="8"/>
        <v/>
      </c>
      <c r="AD19" s="39" t="str">
        <f t="shared" si="9"/>
        <v/>
      </c>
      <c r="AE19" s="37" t="s">
        <v>4</v>
      </c>
      <c r="AG19" s="37" t="s">
        <v>346</v>
      </c>
      <c r="AH19" s="37" t="s">
        <v>275</v>
      </c>
      <c r="AI19" s="49">
        <v>45611</v>
      </c>
      <c r="AJ19" s="49">
        <v>45657</v>
      </c>
      <c r="AK19" s="49"/>
      <c r="AM19" s="37">
        <v>241137</v>
      </c>
      <c r="AN19" s="37" t="str">
        <f t="shared" si="10"/>
        <v>SF-241137</v>
      </c>
      <c r="AO19" s="39">
        <v>3810.45</v>
      </c>
      <c r="AQ19" s="39">
        <f t="shared" si="11"/>
        <v>3810.45</v>
      </c>
      <c r="AR19" s="40">
        <v>0.2</v>
      </c>
      <c r="AS19" s="39">
        <f t="shared" si="12"/>
        <v>762.09</v>
      </c>
      <c r="AT19" s="39">
        <f t="shared" si="13"/>
        <v>4572.54</v>
      </c>
      <c r="AU19" s="39" t="str">
        <f t="shared" si="17"/>
        <v>en attente</v>
      </c>
      <c r="AV19" s="39" t="str">
        <f t="shared" si="15"/>
        <v/>
      </c>
      <c r="AW19" s="39" t="str">
        <f t="shared" si="16"/>
        <v/>
      </c>
      <c r="AX19" s="39" t="s">
        <v>338</v>
      </c>
    </row>
    <row r="20" spans="1:50" x14ac:dyDescent="0.25">
      <c r="C20" s="49"/>
      <c r="D20" s="49"/>
      <c r="E20" s="49"/>
      <c r="M20" s="39">
        <f t="shared" si="0"/>
        <v>0</v>
      </c>
      <c r="N20" s="39">
        <f t="shared" si="1"/>
        <v>0</v>
      </c>
      <c r="Q20" s="39">
        <f t="shared" si="2"/>
        <v>0</v>
      </c>
      <c r="S20" s="39">
        <f t="shared" si="3"/>
        <v>0</v>
      </c>
      <c r="Y20" s="39">
        <f t="shared" si="4"/>
        <v>0</v>
      </c>
      <c r="Z20" s="39">
        <f t="shared" si="5"/>
        <v>0</v>
      </c>
      <c r="AA20" s="39">
        <f t="shared" si="6"/>
        <v>0</v>
      </c>
      <c r="AB20" s="37" t="str">
        <f t="shared" si="7"/>
        <v/>
      </c>
      <c r="AC20" s="39" t="str">
        <f t="shared" si="8"/>
        <v/>
      </c>
      <c r="AD20" s="39" t="str">
        <f t="shared" si="9"/>
        <v/>
      </c>
      <c r="AE20" s="37" t="s">
        <v>334</v>
      </c>
      <c r="AG20" s="37" t="s">
        <v>48</v>
      </c>
      <c r="AH20" s="37" t="s">
        <v>271</v>
      </c>
      <c r="AI20" s="49">
        <v>45596</v>
      </c>
      <c r="AJ20" s="49">
        <v>45626</v>
      </c>
      <c r="AK20" s="49"/>
      <c r="AM20" s="37">
        <v>241017295</v>
      </c>
      <c r="AN20" s="37" t="str">
        <f t="shared" si="10"/>
        <v>SF-241017295</v>
      </c>
      <c r="AO20" s="39">
        <v>72439.28</v>
      </c>
      <c r="AQ20" s="39">
        <f t="shared" si="11"/>
        <v>72439.28</v>
      </c>
      <c r="AR20" s="40">
        <v>0.2</v>
      </c>
      <c r="AS20" s="39">
        <f t="shared" si="12"/>
        <v>14487.856</v>
      </c>
      <c r="AT20" s="39">
        <f t="shared" si="13"/>
        <v>86927.135999999999</v>
      </c>
      <c r="AU20" s="39" t="str">
        <f t="shared" si="17"/>
        <v>en attente</v>
      </c>
      <c r="AV20" s="39" t="str">
        <f t="shared" si="15"/>
        <v/>
      </c>
      <c r="AW20" s="39" t="str">
        <f t="shared" si="16"/>
        <v/>
      </c>
      <c r="AX20" s="39" t="s">
        <v>338</v>
      </c>
    </row>
    <row r="21" spans="1:50" x14ac:dyDescent="0.25">
      <c r="C21" s="49"/>
      <c r="D21" s="49"/>
      <c r="E21" s="49"/>
      <c r="M21" s="39">
        <f t="shared" si="0"/>
        <v>0</v>
      </c>
      <c r="N21" s="39">
        <f t="shared" si="1"/>
        <v>0</v>
      </c>
      <c r="Q21" s="39">
        <f t="shared" si="2"/>
        <v>0</v>
      </c>
      <c r="S21" s="39">
        <f t="shared" si="3"/>
        <v>0</v>
      </c>
      <c r="Y21" s="39">
        <f t="shared" si="4"/>
        <v>0</v>
      </c>
      <c r="Z21" s="39">
        <f t="shared" si="5"/>
        <v>0</v>
      </c>
      <c r="AA21" s="39">
        <f t="shared" si="6"/>
        <v>0</v>
      </c>
      <c r="AB21" s="37" t="str">
        <f t="shared" si="7"/>
        <v/>
      </c>
      <c r="AC21" s="39" t="str">
        <f t="shared" si="8"/>
        <v/>
      </c>
      <c r="AD21" s="39" t="str">
        <f t="shared" si="9"/>
        <v/>
      </c>
      <c r="AE21" s="37" t="s">
        <v>5</v>
      </c>
      <c r="AG21" s="37" t="s">
        <v>142</v>
      </c>
      <c r="AH21" s="37" t="s">
        <v>275</v>
      </c>
      <c r="AI21" s="49">
        <v>45603</v>
      </c>
      <c r="AJ21" s="49">
        <v>45633</v>
      </c>
      <c r="AK21" s="49"/>
      <c r="AM21" s="37">
        <v>4330625074</v>
      </c>
      <c r="AN21" s="37" t="str">
        <f t="shared" si="10"/>
        <v>SF-4330625074</v>
      </c>
      <c r="AO21" s="39">
        <v>165.5</v>
      </c>
      <c r="AQ21" s="39">
        <f t="shared" si="11"/>
        <v>165.5</v>
      </c>
      <c r="AR21" s="40">
        <v>0.2</v>
      </c>
      <c r="AS21" s="39">
        <f t="shared" si="12"/>
        <v>33.1</v>
      </c>
      <c r="AT21" s="39">
        <f t="shared" si="13"/>
        <v>198.6</v>
      </c>
      <c r="AU21" s="39" t="str">
        <f t="shared" si="17"/>
        <v>en attente</v>
      </c>
      <c r="AV21" s="39" t="str">
        <f t="shared" si="15"/>
        <v/>
      </c>
      <c r="AW21" s="39" t="str">
        <f t="shared" si="16"/>
        <v/>
      </c>
      <c r="AX21" s="39" t="s">
        <v>338</v>
      </c>
    </row>
    <row r="22" spans="1:50" x14ac:dyDescent="0.25">
      <c r="C22" s="49"/>
      <c r="D22" s="49"/>
      <c r="E22" s="49"/>
      <c r="M22" s="39">
        <f t="shared" si="0"/>
        <v>0</v>
      </c>
      <c r="N22" s="39">
        <f t="shared" si="1"/>
        <v>0</v>
      </c>
      <c r="Q22" s="39">
        <f t="shared" si="2"/>
        <v>0</v>
      </c>
      <c r="S22" s="39">
        <f t="shared" si="3"/>
        <v>0</v>
      </c>
      <c r="Y22" s="39">
        <f t="shared" si="4"/>
        <v>0</v>
      </c>
      <c r="Z22" s="39">
        <f t="shared" si="5"/>
        <v>0</v>
      </c>
      <c r="AA22" s="39">
        <f t="shared" si="6"/>
        <v>0</v>
      </c>
      <c r="AB22" s="37" t="str">
        <f t="shared" si="7"/>
        <v/>
      </c>
      <c r="AC22" s="39" t="str">
        <f t="shared" si="8"/>
        <v/>
      </c>
      <c r="AD22" s="39" t="str">
        <f t="shared" si="9"/>
        <v/>
      </c>
      <c r="AE22" s="37" t="s">
        <v>5</v>
      </c>
      <c r="AG22" s="37" t="s">
        <v>357</v>
      </c>
      <c r="AH22" s="37" t="s">
        <v>272</v>
      </c>
      <c r="AI22" s="49">
        <v>45596</v>
      </c>
      <c r="AJ22" s="49">
        <v>45641</v>
      </c>
      <c r="AK22" s="49"/>
      <c r="AM22" s="37" t="s">
        <v>368</v>
      </c>
      <c r="AN22" s="37" t="str">
        <f t="shared" si="10"/>
        <v>SF-FA2410063</v>
      </c>
      <c r="AO22" s="39">
        <v>99</v>
      </c>
      <c r="AQ22" s="39">
        <f t="shared" si="11"/>
        <v>99</v>
      </c>
      <c r="AR22" s="40">
        <v>0.2</v>
      </c>
      <c r="AS22" s="39">
        <f t="shared" si="12"/>
        <v>19.8</v>
      </c>
      <c r="AT22" s="39">
        <f t="shared" si="13"/>
        <v>118.8</v>
      </c>
      <c r="AU22" s="39" t="str">
        <f t="shared" si="17"/>
        <v>en attente</v>
      </c>
      <c r="AV22" s="39" t="str">
        <f t="shared" si="15"/>
        <v/>
      </c>
      <c r="AW22" s="39" t="str">
        <f t="shared" si="16"/>
        <v/>
      </c>
      <c r="AX22" s="39" t="s">
        <v>338</v>
      </c>
    </row>
    <row r="23" spans="1:50" x14ac:dyDescent="0.25">
      <c r="C23" s="49"/>
      <c r="D23" s="49"/>
      <c r="E23" s="49"/>
      <c r="M23" s="39">
        <f t="shared" si="0"/>
        <v>0</v>
      </c>
      <c r="N23" s="39">
        <f t="shared" si="1"/>
        <v>0</v>
      </c>
      <c r="Q23" s="39">
        <f t="shared" si="2"/>
        <v>0</v>
      </c>
      <c r="S23" s="39">
        <f t="shared" si="3"/>
        <v>0</v>
      </c>
      <c r="Y23" s="39">
        <f t="shared" si="4"/>
        <v>0</v>
      </c>
      <c r="Z23" s="39">
        <f t="shared" si="5"/>
        <v>0</v>
      </c>
      <c r="AA23" s="39">
        <f t="shared" si="6"/>
        <v>0</v>
      </c>
      <c r="AB23" s="37" t="str">
        <f t="shared" si="7"/>
        <v/>
      </c>
      <c r="AC23" s="39" t="str">
        <f t="shared" si="8"/>
        <v/>
      </c>
      <c r="AD23" s="39" t="str">
        <f t="shared" si="9"/>
        <v/>
      </c>
      <c r="AE23" s="37" t="s">
        <v>5</v>
      </c>
      <c r="AG23" s="37" t="s">
        <v>357</v>
      </c>
      <c r="AH23" s="37" t="s">
        <v>272</v>
      </c>
      <c r="AI23" s="49">
        <v>45596</v>
      </c>
      <c r="AJ23" s="49">
        <v>45641</v>
      </c>
      <c r="AK23" s="49"/>
      <c r="AM23" s="37" t="s">
        <v>369</v>
      </c>
      <c r="AN23" s="37" t="str">
        <f t="shared" si="10"/>
        <v>SF-FA2410050</v>
      </c>
      <c r="AO23" s="39">
        <v>380</v>
      </c>
      <c r="AQ23" s="39">
        <f t="shared" si="11"/>
        <v>380</v>
      </c>
      <c r="AR23" s="40">
        <v>0.2</v>
      </c>
      <c r="AS23" s="39">
        <f t="shared" si="12"/>
        <v>76</v>
      </c>
      <c r="AT23" s="39">
        <f t="shared" si="13"/>
        <v>456</v>
      </c>
      <c r="AU23" s="39" t="str">
        <f t="shared" si="17"/>
        <v>en attente</v>
      </c>
      <c r="AV23" s="39" t="str">
        <f t="shared" si="15"/>
        <v/>
      </c>
      <c r="AW23" s="39" t="str">
        <f t="shared" si="16"/>
        <v/>
      </c>
      <c r="AX23" s="39" t="s">
        <v>338</v>
      </c>
    </row>
    <row r="24" spans="1:50" x14ac:dyDescent="0.25">
      <c r="C24" s="49"/>
      <c r="D24" s="49"/>
      <c r="E24" s="49"/>
      <c r="M24" s="39">
        <f t="shared" si="0"/>
        <v>0</v>
      </c>
      <c r="N24" s="39">
        <f t="shared" si="1"/>
        <v>0</v>
      </c>
      <c r="Q24" s="39">
        <f t="shared" si="2"/>
        <v>0</v>
      </c>
      <c r="S24" s="39">
        <f t="shared" si="3"/>
        <v>0</v>
      </c>
      <c r="Y24" s="39">
        <f t="shared" si="4"/>
        <v>0</v>
      </c>
      <c r="Z24" s="39">
        <f t="shared" si="5"/>
        <v>0</v>
      </c>
      <c r="AA24" s="39">
        <f t="shared" si="6"/>
        <v>0</v>
      </c>
      <c r="AB24" s="37" t="str">
        <f t="shared" si="7"/>
        <v/>
      </c>
      <c r="AC24" s="39" t="str">
        <f t="shared" si="8"/>
        <v/>
      </c>
      <c r="AD24" s="39" t="str">
        <f t="shared" si="9"/>
        <v/>
      </c>
      <c r="AE24" s="37" t="s">
        <v>5</v>
      </c>
      <c r="AG24" s="37" t="s">
        <v>27</v>
      </c>
      <c r="AH24" s="37" t="s">
        <v>275</v>
      </c>
      <c r="AI24" s="49">
        <v>45596</v>
      </c>
      <c r="AJ24" s="49">
        <v>45641</v>
      </c>
      <c r="AK24" s="49"/>
      <c r="AM24" s="37">
        <v>241000420</v>
      </c>
      <c r="AN24" s="37" t="str">
        <f t="shared" si="10"/>
        <v>SF-241000420</v>
      </c>
      <c r="AO24" s="39">
        <v>2001.42</v>
      </c>
      <c r="AQ24" s="39">
        <f t="shared" si="11"/>
        <v>2001.42</v>
      </c>
      <c r="AR24" s="40">
        <v>0.2</v>
      </c>
      <c r="AS24" s="39">
        <f t="shared" si="12"/>
        <v>400.28400000000005</v>
      </c>
      <c r="AT24" s="39">
        <f t="shared" si="13"/>
        <v>2401.7040000000002</v>
      </c>
      <c r="AU24" s="39" t="str">
        <f t="shared" si="17"/>
        <v>en attente</v>
      </c>
      <c r="AV24" s="39" t="str">
        <f t="shared" si="15"/>
        <v/>
      </c>
      <c r="AW24" s="39" t="str">
        <f t="shared" si="16"/>
        <v/>
      </c>
      <c r="AX24" s="39" t="s">
        <v>338</v>
      </c>
    </row>
    <row r="25" spans="1:50" x14ac:dyDescent="0.25">
      <c r="C25" s="49"/>
      <c r="D25" s="49"/>
      <c r="E25" s="49"/>
      <c r="M25" s="39">
        <f t="shared" si="0"/>
        <v>0</v>
      </c>
      <c r="N25" s="39">
        <f t="shared" si="1"/>
        <v>0</v>
      </c>
      <c r="Q25" s="39">
        <f t="shared" si="2"/>
        <v>0</v>
      </c>
      <c r="S25" s="39">
        <f t="shared" si="3"/>
        <v>0</v>
      </c>
      <c r="Y25" s="39">
        <f t="shared" si="4"/>
        <v>0</v>
      </c>
      <c r="Z25" s="39">
        <f t="shared" si="5"/>
        <v>0</v>
      </c>
      <c r="AA25" s="39">
        <f t="shared" si="6"/>
        <v>0</v>
      </c>
      <c r="AB25" s="37" t="str">
        <f t="shared" si="7"/>
        <v/>
      </c>
      <c r="AC25" s="39" t="str">
        <f t="shared" si="8"/>
        <v/>
      </c>
      <c r="AD25" s="39" t="str">
        <f t="shared" si="9"/>
        <v/>
      </c>
      <c r="AE25" s="37" t="s">
        <v>5</v>
      </c>
      <c r="AG25" s="37" t="s">
        <v>27</v>
      </c>
      <c r="AH25" s="37" t="s">
        <v>275</v>
      </c>
      <c r="AI25" s="49">
        <v>45596</v>
      </c>
      <c r="AJ25" s="49">
        <v>45641</v>
      </c>
      <c r="AK25" s="49"/>
      <c r="AM25" s="37">
        <v>241000421</v>
      </c>
      <c r="AN25" s="37" t="str">
        <f t="shared" si="10"/>
        <v>SF-241000421</v>
      </c>
      <c r="AO25" s="39">
        <v>1679.27</v>
      </c>
      <c r="AQ25" s="39">
        <f t="shared" si="11"/>
        <v>1679.27</v>
      </c>
      <c r="AR25" s="40">
        <v>0.2</v>
      </c>
      <c r="AS25" s="39">
        <f t="shared" si="12"/>
        <v>335.85400000000004</v>
      </c>
      <c r="AT25" s="39">
        <f t="shared" si="13"/>
        <v>2015.124</v>
      </c>
      <c r="AU25" s="39" t="str">
        <f t="shared" si="17"/>
        <v>en attente</v>
      </c>
      <c r="AV25" s="39" t="str">
        <f t="shared" si="15"/>
        <v/>
      </c>
      <c r="AW25" s="39" t="str">
        <f t="shared" si="16"/>
        <v/>
      </c>
      <c r="AX25" s="39" t="s">
        <v>338</v>
      </c>
    </row>
    <row r="26" spans="1:50" x14ac:dyDescent="0.25">
      <c r="C26" s="49"/>
      <c r="D26" s="49"/>
      <c r="E26" s="49"/>
      <c r="M26" s="39">
        <f t="shared" si="0"/>
        <v>0</v>
      </c>
      <c r="N26" s="39">
        <f t="shared" si="1"/>
        <v>0</v>
      </c>
      <c r="Q26" s="39">
        <f t="shared" si="2"/>
        <v>0</v>
      </c>
      <c r="S26" s="39">
        <f t="shared" si="3"/>
        <v>0</v>
      </c>
      <c r="Y26" s="39">
        <f t="shared" si="4"/>
        <v>0</v>
      </c>
      <c r="Z26" s="39">
        <f t="shared" si="5"/>
        <v>0</v>
      </c>
      <c r="AA26" s="39">
        <f t="shared" si="6"/>
        <v>0</v>
      </c>
      <c r="AB26" s="37" t="str">
        <f t="shared" si="7"/>
        <v/>
      </c>
      <c r="AC26" s="39" t="str">
        <f t="shared" si="8"/>
        <v/>
      </c>
      <c r="AD26" s="39" t="str">
        <f t="shared" si="9"/>
        <v/>
      </c>
      <c r="AE26" s="37" t="s">
        <v>334</v>
      </c>
      <c r="AG26" s="37" t="s">
        <v>27</v>
      </c>
      <c r="AH26" s="37" t="s">
        <v>275</v>
      </c>
      <c r="AI26" s="49">
        <v>45595</v>
      </c>
      <c r="AJ26" s="49">
        <v>45641</v>
      </c>
      <c r="AK26" s="49"/>
      <c r="AM26" s="37">
        <v>241007277</v>
      </c>
      <c r="AN26" s="37" t="str">
        <f t="shared" si="10"/>
        <v>SF-241007277</v>
      </c>
      <c r="AO26" s="39">
        <v>443.61</v>
      </c>
      <c r="AQ26" s="39">
        <f t="shared" si="11"/>
        <v>443.61</v>
      </c>
      <c r="AR26" s="40">
        <v>0.2</v>
      </c>
      <c r="AS26" s="39">
        <f t="shared" si="12"/>
        <v>88.722000000000008</v>
      </c>
      <c r="AT26" s="39">
        <f t="shared" si="13"/>
        <v>532.33199999999999</v>
      </c>
      <c r="AU26" s="39" t="str">
        <f t="shared" si="17"/>
        <v>en attente</v>
      </c>
      <c r="AV26" s="39" t="str">
        <f t="shared" si="15"/>
        <v/>
      </c>
      <c r="AW26" s="39" t="str">
        <f t="shared" si="16"/>
        <v/>
      </c>
      <c r="AX26" s="39" t="s">
        <v>338</v>
      </c>
    </row>
    <row r="27" spans="1:50" x14ac:dyDescent="0.25">
      <c r="C27" s="49"/>
      <c r="D27" s="49"/>
      <c r="E27" s="49"/>
      <c r="M27" s="39">
        <f t="shared" si="0"/>
        <v>0</v>
      </c>
      <c r="N27" s="39">
        <f t="shared" si="1"/>
        <v>0</v>
      </c>
      <c r="Q27" s="39">
        <f t="shared" si="2"/>
        <v>0</v>
      </c>
      <c r="S27" s="39">
        <f t="shared" si="3"/>
        <v>0</v>
      </c>
      <c r="Y27" s="39">
        <f t="shared" si="4"/>
        <v>0</v>
      </c>
      <c r="Z27" s="39">
        <f t="shared" si="5"/>
        <v>0</v>
      </c>
      <c r="AA27" s="39">
        <f t="shared" si="6"/>
        <v>0</v>
      </c>
      <c r="AB27" s="37" t="str">
        <f t="shared" si="7"/>
        <v/>
      </c>
      <c r="AC27" s="39" t="str">
        <f t="shared" si="8"/>
        <v/>
      </c>
      <c r="AD27" s="39" t="str">
        <f t="shared" si="9"/>
        <v/>
      </c>
      <c r="AE27" s="37" t="s">
        <v>5</v>
      </c>
      <c r="AG27" s="37" t="s">
        <v>76</v>
      </c>
      <c r="AH27" s="37" t="s">
        <v>272</v>
      </c>
      <c r="AI27" s="49">
        <v>45596</v>
      </c>
      <c r="AJ27" s="49">
        <v>45641</v>
      </c>
      <c r="AK27" s="49"/>
      <c r="AM27" s="37">
        <v>41014160</v>
      </c>
      <c r="AN27" s="37" t="str">
        <f t="shared" si="10"/>
        <v>SF-41014160</v>
      </c>
      <c r="AO27" s="39">
        <v>32753.79</v>
      </c>
      <c r="AQ27" s="39">
        <f t="shared" si="11"/>
        <v>32753.79</v>
      </c>
      <c r="AR27" s="40">
        <v>0.2</v>
      </c>
      <c r="AS27" s="39">
        <f t="shared" si="12"/>
        <v>6550.7580000000007</v>
      </c>
      <c r="AT27" s="39">
        <f t="shared" si="13"/>
        <v>39304.548000000003</v>
      </c>
      <c r="AU27" s="39" t="str">
        <f t="shared" si="17"/>
        <v>en attente</v>
      </c>
      <c r="AV27" s="39" t="str">
        <f t="shared" si="15"/>
        <v/>
      </c>
      <c r="AW27" s="39" t="str">
        <f t="shared" si="16"/>
        <v/>
      </c>
      <c r="AX27" s="39" t="s">
        <v>338</v>
      </c>
    </row>
    <row r="28" spans="1:50" x14ac:dyDescent="0.25">
      <c r="C28" s="49"/>
      <c r="D28" s="49"/>
      <c r="E28" s="49"/>
      <c r="M28" s="39">
        <f t="shared" si="0"/>
        <v>0</v>
      </c>
      <c r="N28" s="39">
        <f t="shared" si="1"/>
        <v>0</v>
      </c>
      <c r="Q28" s="39">
        <f t="shared" si="2"/>
        <v>0</v>
      </c>
      <c r="S28" s="39">
        <f t="shared" si="3"/>
        <v>0</v>
      </c>
      <c r="Y28" s="39">
        <f t="shared" si="4"/>
        <v>0</v>
      </c>
      <c r="Z28" s="39">
        <f t="shared" si="5"/>
        <v>0</v>
      </c>
      <c r="AA28" s="39">
        <f t="shared" si="6"/>
        <v>0</v>
      </c>
      <c r="AB28" s="37" t="str">
        <f t="shared" si="7"/>
        <v/>
      </c>
      <c r="AC28" s="39" t="str">
        <f t="shared" si="8"/>
        <v/>
      </c>
      <c r="AD28" s="39" t="str">
        <f t="shared" si="9"/>
        <v/>
      </c>
      <c r="AE28" s="37" t="s">
        <v>4</v>
      </c>
      <c r="AG28" s="37" t="s">
        <v>76</v>
      </c>
      <c r="AH28" s="37" t="s">
        <v>275</v>
      </c>
      <c r="AI28" s="49">
        <v>45596</v>
      </c>
      <c r="AJ28" s="49">
        <v>45641</v>
      </c>
      <c r="AK28" s="49"/>
      <c r="AM28" s="37">
        <v>41014161</v>
      </c>
      <c r="AN28" s="37" t="str">
        <f t="shared" si="10"/>
        <v>SF-41014161</v>
      </c>
      <c r="AO28" s="39">
        <v>1646.65</v>
      </c>
      <c r="AQ28" s="39">
        <f t="shared" si="11"/>
        <v>1646.65</v>
      </c>
      <c r="AR28" s="40">
        <v>0.2</v>
      </c>
      <c r="AS28" s="39">
        <f t="shared" si="12"/>
        <v>329.33000000000004</v>
      </c>
      <c r="AT28" s="39">
        <f t="shared" si="13"/>
        <v>1975.98</v>
      </c>
      <c r="AU28" s="39" t="str">
        <f t="shared" si="17"/>
        <v>en attente</v>
      </c>
      <c r="AV28" s="39" t="str">
        <f t="shared" si="15"/>
        <v/>
      </c>
      <c r="AW28" s="39" t="str">
        <f t="shared" si="16"/>
        <v/>
      </c>
      <c r="AX28" s="39" t="s">
        <v>338</v>
      </c>
    </row>
    <row r="29" spans="1:50" x14ac:dyDescent="0.25">
      <c r="A29" s="37" t="s">
        <v>334</v>
      </c>
      <c r="B29" s="37" t="s">
        <v>261</v>
      </c>
      <c r="C29" s="49">
        <v>45596</v>
      </c>
      <c r="D29" s="49">
        <v>45641</v>
      </c>
      <c r="E29" s="49"/>
      <c r="G29" s="37" t="s">
        <v>1</v>
      </c>
      <c r="H29" s="37">
        <v>4</v>
      </c>
      <c r="I29" s="37" t="s">
        <v>370</v>
      </c>
      <c r="J29" s="37" t="str">
        <f t="shared" ref="J29:J92" si="18">IF($I29="","",_xlfn.CONCAT("EF-",$I29))</f>
        <v>EF-f-2410145</v>
      </c>
      <c r="K29" s="39">
        <v>335324.23349999997</v>
      </c>
      <c r="L29" s="40">
        <v>0.2</v>
      </c>
      <c r="M29" s="39">
        <f t="shared" si="0"/>
        <v>67064.846699999995</v>
      </c>
      <c r="N29" s="39">
        <f t="shared" si="1"/>
        <v>402389.08019999997</v>
      </c>
      <c r="Q29" s="39">
        <f t="shared" si="2"/>
        <v>0</v>
      </c>
      <c r="S29" s="39">
        <f t="shared" si="3"/>
        <v>0</v>
      </c>
      <c r="U29" s="39">
        <v>5581.53</v>
      </c>
      <c r="Y29" s="39">
        <f t="shared" si="4"/>
        <v>317446.04015999998</v>
      </c>
      <c r="Z29" s="39">
        <f t="shared" si="5"/>
        <v>79361.510039999994</v>
      </c>
      <c r="AA29" s="39">
        <f t="shared" si="6"/>
        <v>396807.55019999994</v>
      </c>
      <c r="AB29" s="37" t="str">
        <f t="shared" si="7"/>
        <v>en attente</v>
      </c>
      <c r="AC29" s="39" t="str">
        <f t="shared" si="8"/>
        <v/>
      </c>
      <c r="AD29" s="39" t="str">
        <f t="shared" si="9"/>
        <v/>
      </c>
      <c r="AI29" s="49"/>
      <c r="AJ29" s="49"/>
      <c r="AK29" s="49"/>
      <c r="AN29" s="37" t="str">
        <f t="shared" si="10"/>
        <v/>
      </c>
      <c r="AQ29" s="39">
        <f t="shared" si="11"/>
        <v>0</v>
      </c>
      <c r="AS29" s="39">
        <f t="shared" si="12"/>
        <v>0</v>
      </c>
      <c r="AT29" s="39">
        <f t="shared" si="13"/>
        <v>0</v>
      </c>
      <c r="AU29" s="39" t="str">
        <f t="shared" si="17"/>
        <v/>
      </c>
      <c r="AV29" s="39" t="str">
        <f t="shared" si="15"/>
        <v/>
      </c>
      <c r="AW29" s="39" t="str">
        <f t="shared" si="16"/>
        <v/>
      </c>
      <c r="AX29" s="39">
        <v>3885000</v>
      </c>
    </row>
    <row r="30" spans="1:50" x14ac:dyDescent="0.25">
      <c r="C30" s="49"/>
      <c r="D30" s="49"/>
      <c r="E30" s="49"/>
      <c r="J30" s="37" t="str">
        <f t="shared" si="18"/>
        <v/>
      </c>
      <c r="M30" s="39">
        <f t="shared" si="0"/>
        <v>0</v>
      </c>
      <c r="N30" s="39">
        <f t="shared" si="1"/>
        <v>0</v>
      </c>
      <c r="Q30" s="39">
        <f t="shared" si="2"/>
        <v>0</v>
      </c>
      <c r="S30" s="39">
        <f t="shared" si="3"/>
        <v>0</v>
      </c>
      <c r="Y30" s="39">
        <f t="shared" si="4"/>
        <v>0</v>
      </c>
      <c r="Z30" s="39">
        <f t="shared" si="5"/>
        <v>0</v>
      </c>
      <c r="AA30" s="39">
        <f t="shared" si="6"/>
        <v>0</v>
      </c>
      <c r="AB30" s="37" t="str">
        <f t="shared" si="7"/>
        <v/>
      </c>
      <c r="AC30" s="39" t="str">
        <f t="shared" si="8"/>
        <v/>
      </c>
      <c r="AD30" s="39" t="str">
        <f t="shared" si="9"/>
        <v/>
      </c>
      <c r="AE30" s="37" t="s">
        <v>5</v>
      </c>
      <c r="AG30" s="37" t="s">
        <v>76</v>
      </c>
      <c r="AH30" s="37" t="s">
        <v>275</v>
      </c>
      <c r="AI30" s="49">
        <v>45596</v>
      </c>
      <c r="AJ30" s="49">
        <v>45641</v>
      </c>
      <c r="AK30" s="49">
        <v>45641</v>
      </c>
      <c r="AM30" s="37">
        <v>41014163</v>
      </c>
      <c r="AN30" s="37" t="str">
        <f t="shared" si="10"/>
        <v>SF-41014163</v>
      </c>
      <c r="AO30" s="39">
        <v>3465.35</v>
      </c>
      <c r="AQ30" s="39">
        <f t="shared" si="11"/>
        <v>3465.35</v>
      </c>
      <c r="AR30" s="40">
        <v>0.2</v>
      </c>
      <c r="AS30" s="39">
        <f t="shared" si="12"/>
        <v>693.07</v>
      </c>
      <c r="AT30" s="39">
        <f t="shared" si="13"/>
        <v>4158.42</v>
      </c>
      <c r="AU30" s="39" t="str">
        <f t="shared" si="17"/>
        <v>paye</v>
      </c>
      <c r="AV30" s="39">
        <f t="shared" si="15"/>
        <v>3465.35</v>
      </c>
      <c r="AW30" s="39">
        <f t="shared" si="16"/>
        <v>4158.42</v>
      </c>
      <c r="AX30" s="39" t="s">
        <v>338</v>
      </c>
    </row>
    <row r="31" spans="1:50" x14ac:dyDescent="0.25">
      <c r="A31" s="37" t="s">
        <v>4</v>
      </c>
      <c r="B31" s="37" t="s">
        <v>261</v>
      </c>
      <c r="C31" s="49">
        <v>45378</v>
      </c>
      <c r="D31" s="49">
        <v>45427</v>
      </c>
      <c r="E31" s="49">
        <v>45429</v>
      </c>
      <c r="G31" s="37" t="s">
        <v>1</v>
      </c>
      <c r="H31" s="37">
        <v>2</v>
      </c>
      <c r="I31" s="37" t="s">
        <v>371</v>
      </c>
      <c r="J31" s="37" t="str">
        <f t="shared" si="18"/>
        <v>EF-f-240442</v>
      </c>
      <c r="K31" s="39">
        <v>190567.08</v>
      </c>
      <c r="L31" s="40">
        <v>0.2</v>
      </c>
      <c r="M31" s="39">
        <f t="shared" si="0"/>
        <v>38113.415999999997</v>
      </c>
      <c r="N31" s="39">
        <f t="shared" si="1"/>
        <v>228680.49599999998</v>
      </c>
      <c r="Q31" s="39">
        <f t="shared" si="2"/>
        <v>0</v>
      </c>
      <c r="S31" s="39">
        <f t="shared" si="3"/>
        <v>0</v>
      </c>
      <c r="Y31" s="39">
        <f t="shared" si="4"/>
        <v>182944.39679999999</v>
      </c>
      <c r="Z31" s="39">
        <f t="shared" si="5"/>
        <v>45736.099199999997</v>
      </c>
      <c r="AA31" s="39">
        <f t="shared" si="6"/>
        <v>228680.49599999998</v>
      </c>
      <c r="AB31" s="37" t="str">
        <f t="shared" si="7"/>
        <v>paye</v>
      </c>
      <c r="AC31" s="39">
        <f t="shared" si="8"/>
        <v>182944.39679999999</v>
      </c>
      <c r="AD31" s="39">
        <f t="shared" si="9"/>
        <v>228680.49599999998</v>
      </c>
      <c r="AI31" s="49"/>
      <c r="AJ31" s="49"/>
      <c r="AK31" s="49"/>
      <c r="AN31" s="37" t="str">
        <f t="shared" si="10"/>
        <v/>
      </c>
      <c r="AQ31" s="39">
        <f t="shared" si="11"/>
        <v>0</v>
      </c>
      <c r="AS31" s="39">
        <f t="shared" si="12"/>
        <v>0</v>
      </c>
      <c r="AT31" s="39">
        <f t="shared" si="13"/>
        <v>0</v>
      </c>
      <c r="AU31" s="39" t="str">
        <f t="shared" si="17"/>
        <v/>
      </c>
      <c r="AV31" s="39" t="str">
        <f t="shared" si="15"/>
        <v/>
      </c>
      <c r="AW31" s="39" t="str">
        <f t="shared" si="16"/>
        <v/>
      </c>
      <c r="AX31" s="39">
        <v>2352781.7799999998</v>
      </c>
    </row>
    <row r="32" spans="1:50" x14ac:dyDescent="0.25">
      <c r="A32" s="37" t="s">
        <v>4</v>
      </c>
      <c r="B32" s="37" t="s">
        <v>261</v>
      </c>
      <c r="C32" s="49">
        <v>45408</v>
      </c>
      <c r="D32" s="49">
        <v>45458</v>
      </c>
      <c r="E32" s="49">
        <v>45457</v>
      </c>
      <c r="G32" s="37" t="s">
        <v>1</v>
      </c>
      <c r="H32" s="37">
        <v>3</v>
      </c>
      <c r="I32" s="37" t="s">
        <v>372</v>
      </c>
      <c r="J32" s="37" t="str">
        <f t="shared" si="18"/>
        <v>EF-f-240449</v>
      </c>
      <c r="K32" s="39">
        <v>182249.01</v>
      </c>
      <c r="L32" s="40">
        <v>0.2</v>
      </c>
      <c r="M32" s="39">
        <f t="shared" si="0"/>
        <v>36449.802000000003</v>
      </c>
      <c r="N32" s="39">
        <f t="shared" si="1"/>
        <v>218698.81200000001</v>
      </c>
      <c r="Q32" s="39">
        <f t="shared" si="2"/>
        <v>0</v>
      </c>
      <c r="S32" s="39">
        <f t="shared" si="3"/>
        <v>0</v>
      </c>
      <c r="Y32" s="39">
        <f t="shared" si="4"/>
        <v>174959.0496</v>
      </c>
      <c r="Z32" s="39">
        <f t="shared" si="5"/>
        <v>43739.762400000007</v>
      </c>
      <c r="AA32" s="39">
        <f t="shared" si="6"/>
        <v>218698.81200000001</v>
      </c>
      <c r="AB32" s="37" t="str">
        <f t="shared" si="7"/>
        <v>paye</v>
      </c>
      <c r="AC32" s="39">
        <f t="shared" si="8"/>
        <v>174959.0496</v>
      </c>
      <c r="AD32" s="39">
        <f t="shared" si="9"/>
        <v>218698.81200000001</v>
      </c>
      <c r="AI32" s="49"/>
      <c r="AJ32" s="49"/>
      <c r="AK32" s="49"/>
      <c r="AN32" s="37" t="str">
        <f t="shared" si="10"/>
        <v/>
      </c>
      <c r="AQ32" s="39">
        <f t="shared" si="11"/>
        <v>0</v>
      </c>
      <c r="AS32" s="39">
        <f t="shared" si="12"/>
        <v>0</v>
      </c>
      <c r="AT32" s="39">
        <f t="shared" si="13"/>
        <v>0</v>
      </c>
      <c r="AU32" s="39" t="str">
        <f t="shared" si="17"/>
        <v/>
      </c>
      <c r="AV32" s="39" t="str">
        <f t="shared" si="15"/>
        <v/>
      </c>
      <c r="AW32" s="39" t="str">
        <f t="shared" si="16"/>
        <v/>
      </c>
      <c r="AX32" s="39">
        <v>2352781.7799999998</v>
      </c>
    </row>
    <row r="33" spans="1:50" x14ac:dyDescent="0.25">
      <c r="A33" s="37" t="s">
        <v>4</v>
      </c>
      <c r="B33" s="37" t="s">
        <v>261</v>
      </c>
      <c r="C33" s="49">
        <v>45439</v>
      </c>
      <c r="D33" s="49">
        <v>45488</v>
      </c>
      <c r="E33" s="49">
        <v>45488</v>
      </c>
      <c r="G33" s="37" t="s">
        <v>1</v>
      </c>
      <c r="H33" s="37">
        <v>4</v>
      </c>
      <c r="I33" s="37" t="s">
        <v>373</v>
      </c>
      <c r="J33" s="37" t="str">
        <f t="shared" si="18"/>
        <v>EF-f-240556</v>
      </c>
      <c r="K33" s="39">
        <v>212278.03</v>
      </c>
      <c r="L33" s="40">
        <v>0.2</v>
      </c>
      <c r="M33" s="39">
        <f t="shared" si="0"/>
        <v>42455.606</v>
      </c>
      <c r="N33" s="39">
        <f t="shared" si="1"/>
        <v>254733.636</v>
      </c>
      <c r="Q33" s="39">
        <f t="shared" si="2"/>
        <v>0</v>
      </c>
      <c r="S33" s="39">
        <f t="shared" si="3"/>
        <v>0</v>
      </c>
      <c r="Y33" s="39">
        <f t="shared" si="4"/>
        <v>203786.9088</v>
      </c>
      <c r="Z33" s="39">
        <f t="shared" si="5"/>
        <v>50946.727200000001</v>
      </c>
      <c r="AA33" s="39">
        <f t="shared" si="6"/>
        <v>254733.636</v>
      </c>
      <c r="AB33" s="37" t="str">
        <f t="shared" si="7"/>
        <v>paye</v>
      </c>
      <c r="AC33" s="39">
        <f t="shared" si="8"/>
        <v>203786.9088</v>
      </c>
      <c r="AD33" s="39">
        <f t="shared" si="9"/>
        <v>254733.636</v>
      </c>
      <c r="AI33" s="49"/>
      <c r="AJ33" s="49"/>
      <c r="AK33" s="49"/>
      <c r="AN33" s="37" t="str">
        <f t="shared" si="10"/>
        <v/>
      </c>
      <c r="AQ33" s="39">
        <f t="shared" si="11"/>
        <v>0</v>
      </c>
      <c r="AS33" s="39">
        <f t="shared" si="12"/>
        <v>0</v>
      </c>
      <c r="AT33" s="39">
        <f t="shared" si="13"/>
        <v>0</v>
      </c>
      <c r="AU33" s="39" t="str">
        <f t="shared" si="17"/>
        <v/>
      </c>
      <c r="AV33" s="39" t="str">
        <f t="shared" si="15"/>
        <v/>
      </c>
      <c r="AW33" s="39" t="str">
        <f t="shared" si="16"/>
        <v/>
      </c>
      <c r="AX33" s="39">
        <v>2352781.7799999998</v>
      </c>
    </row>
    <row r="34" spans="1:50" x14ac:dyDescent="0.25">
      <c r="A34" s="37" t="s">
        <v>4</v>
      </c>
      <c r="B34" s="37" t="s">
        <v>261</v>
      </c>
      <c r="C34" s="49">
        <v>45463</v>
      </c>
      <c r="D34" s="49">
        <v>45519</v>
      </c>
      <c r="E34" s="49">
        <v>45527</v>
      </c>
      <c r="G34" s="37" t="s">
        <v>1</v>
      </c>
      <c r="H34" s="37">
        <v>5</v>
      </c>
      <c r="I34" s="37" t="s">
        <v>374</v>
      </c>
      <c r="J34" s="37" t="str">
        <f t="shared" si="18"/>
        <v>EF-f-240670</v>
      </c>
      <c r="K34" s="39">
        <v>294392.18</v>
      </c>
      <c r="L34" s="40">
        <v>0.2</v>
      </c>
      <c r="M34" s="39">
        <f t="shared" si="0"/>
        <v>58878.436000000002</v>
      </c>
      <c r="N34" s="39">
        <f t="shared" si="1"/>
        <v>353270.61599999998</v>
      </c>
      <c r="Q34" s="39">
        <f t="shared" si="2"/>
        <v>0</v>
      </c>
      <c r="S34" s="39">
        <f t="shared" si="3"/>
        <v>0</v>
      </c>
      <c r="Y34" s="39">
        <f t="shared" si="4"/>
        <v>282616.49280000001</v>
      </c>
      <c r="Z34" s="39">
        <f t="shared" si="5"/>
        <v>70654.123200000002</v>
      </c>
      <c r="AA34" s="39">
        <f t="shared" si="6"/>
        <v>353270.61599999998</v>
      </c>
      <c r="AB34" s="37" t="str">
        <f t="shared" si="7"/>
        <v>paye</v>
      </c>
      <c r="AC34" s="39">
        <f t="shared" si="8"/>
        <v>282616.49280000001</v>
      </c>
      <c r="AD34" s="39">
        <f t="shared" si="9"/>
        <v>353270.61599999998</v>
      </c>
      <c r="AI34" s="49"/>
      <c r="AJ34" s="49"/>
      <c r="AK34" s="49"/>
      <c r="AN34" s="37" t="str">
        <f t="shared" si="10"/>
        <v/>
      </c>
      <c r="AQ34" s="39">
        <f t="shared" si="11"/>
        <v>0</v>
      </c>
      <c r="AS34" s="39">
        <f t="shared" si="12"/>
        <v>0</v>
      </c>
      <c r="AT34" s="39">
        <f t="shared" si="13"/>
        <v>0</v>
      </c>
      <c r="AU34" s="39" t="str">
        <f t="shared" si="17"/>
        <v/>
      </c>
      <c r="AV34" s="39" t="str">
        <f t="shared" si="15"/>
        <v/>
      </c>
      <c r="AW34" s="39" t="str">
        <f t="shared" si="16"/>
        <v/>
      </c>
      <c r="AX34" s="39">
        <v>2352781.7799999998</v>
      </c>
    </row>
    <row r="35" spans="1:50" x14ac:dyDescent="0.25">
      <c r="A35" s="37" t="s">
        <v>4</v>
      </c>
      <c r="B35" s="37" t="s">
        <v>261</v>
      </c>
      <c r="C35" s="49">
        <v>45492</v>
      </c>
      <c r="D35" s="49">
        <v>45550</v>
      </c>
      <c r="E35" s="49">
        <v>45548</v>
      </c>
      <c r="G35" s="37" t="s">
        <v>1</v>
      </c>
      <c r="H35" s="37">
        <v>6</v>
      </c>
      <c r="I35" s="37" t="s">
        <v>375</v>
      </c>
      <c r="J35" s="37" t="str">
        <f t="shared" si="18"/>
        <v>EF-f-240792</v>
      </c>
      <c r="K35" s="39">
        <v>124852.12</v>
      </c>
      <c r="L35" s="40">
        <v>0.2</v>
      </c>
      <c r="M35" s="39">
        <f t="shared" si="0"/>
        <v>24970.423999999999</v>
      </c>
      <c r="N35" s="39">
        <f t="shared" si="1"/>
        <v>149822.54399999999</v>
      </c>
      <c r="Q35" s="39">
        <f t="shared" si="2"/>
        <v>0</v>
      </c>
      <c r="S35" s="39">
        <f t="shared" si="3"/>
        <v>0</v>
      </c>
      <c r="T35" s="39">
        <v>5473.9</v>
      </c>
      <c r="Y35" s="39">
        <f t="shared" si="4"/>
        <v>115478.9152</v>
      </c>
      <c r="Z35" s="39">
        <f t="shared" si="5"/>
        <v>28869.728800000001</v>
      </c>
      <c r="AA35" s="39">
        <f t="shared" si="6"/>
        <v>144348.644</v>
      </c>
      <c r="AB35" s="37" t="str">
        <f t="shared" si="7"/>
        <v>paye</v>
      </c>
      <c r="AC35" s="39">
        <f t="shared" si="8"/>
        <v>115478.9152</v>
      </c>
      <c r="AD35" s="39">
        <f t="shared" si="9"/>
        <v>144348.644</v>
      </c>
      <c r="AI35" s="49"/>
      <c r="AJ35" s="49"/>
      <c r="AK35" s="49"/>
      <c r="AN35" s="37" t="str">
        <f t="shared" si="10"/>
        <v/>
      </c>
      <c r="AQ35" s="39">
        <f t="shared" si="11"/>
        <v>0</v>
      </c>
      <c r="AS35" s="39">
        <f t="shared" si="12"/>
        <v>0</v>
      </c>
      <c r="AT35" s="39">
        <f t="shared" si="13"/>
        <v>0</v>
      </c>
      <c r="AU35" s="39" t="str">
        <f t="shared" si="17"/>
        <v/>
      </c>
      <c r="AV35" s="39" t="str">
        <f t="shared" si="15"/>
        <v/>
      </c>
      <c r="AW35" s="39" t="str">
        <f t="shared" si="16"/>
        <v/>
      </c>
      <c r="AX35" s="39">
        <v>2352781.7799999998</v>
      </c>
    </row>
    <row r="36" spans="1:50" x14ac:dyDescent="0.25">
      <c r="A36" s="37" t="s">
        <v>4</v>
      </c>
      <c r="B36" s="37" t="s">
        <v>261</v>
      </c>
      <c r="C36" s="49">
        <v>45506</v>
      </c>
      <c r="D36" s="49">
        <v>45537</v>
      </c>
      <c r="E36" s="49">
        <v>45596</v>
      </c>
      <c r="G36" s="37" t="s">
        <v>257</v>
      </c>
      <c r="H36" s="37">
        <v>1</v>
      </c>
      <c r="I36" s="37" t="s">
        <v>376</v>
      </c>
      <c r="J36" s="37" t="str">
        <f t="shared" si="18"/>
        <v>EF-f-240896</v>
      </c>
      <c r="K36" s="39">
        <v>90000</v>
      </c>
      <c r="L36" s="40">
        <v>0.2</v>
      </c>
      <c r="M36" s="39">
        <f t="shared" si="0"/>
        <v>18000</v>
      </c>
      <c r="N36" s="39">
        <f t="shared" si="1"/>
        <v>108000</v>
      </c>
      <c r="Q36" s="39">
        <f t="shared" si="2"/>
        <v>0</v>
      </c>
      <c r="S36" s="39">
        <f t="shared" si="3"/>
        <v>0</v>
      </c>
      <c r="Y36" s="39">
        <f t="shared" si="4"/>
        <v>86400</v>
      </c>
      <c r="Z36" s="39">
        <f t="shared" si="5"/>
        <v>21600</v>
      </c>
      <c r="AA36" s="39">
        <f t="shared" si="6"/>
        <v>108000</v>
      </c>
      <c r="AB36" s="37" t="str">
        <f t="shared" si="7"/>
        <v>paye</v>
      </c>
      <c r="AC36" s="39">
        <f t="shared" si="8"/>
        <v>86400</v>
      </c>
      <c r="AD36" s="39">
        <f t="shared" si="9"/>
        <v>108000</v>
      </c>
      <c r="AI36" s="49"/>
      <c r="AJ36" s="49"/>
      <c r="AK36" s="49"/>
      <c r="AN36" s="37" t="str">
        <f t="shared" si="10"/>
        <v/>
      </c>
      <c r="AQ36" s="39">
        <f t="shared" si="11"/>
        <v>0</v>
      </c>
      <c r="AS36" s="39">
        <f t="shared" si="12"/>
        <v>0</v>
      </c>
      <c r="AT36" s="39">
        <f t="shared" si="13"/>
        <v>0</v>
      </c>
      <c r="AU36" s="39" t="str">
        <f t="shared" si="17"/>
        <v/>
      </c>
      <c r="AV36" s="39" t="str">
        <f t="shared" si="15"/>
        <v/>
      </c>
      <c r="AW36" s="39" t="str">
        <f t="shared" si="16"/>
        <v/>
      </c>
      <c r="AX36" s="39">
        <v>2352781.7799999998</v>
      </c>
    </row>
    <row r="37" spans="1:50" x14ac:dyDescent="0.25">
      <c r="A37" s="37" t="s">
        <v>4</v>
      </c>
      <c r="B37" s="37" t="s">
        <v>261</v>
      </c>
      <c r="C37" s="49">
        <v>45565</v>
      </c>
      <c r="D37" s="49">
        <v>45611</v>
      </c>
      <c r="E37" s="49">
        <v>45596</v>
      </c>
      <c r="G37" s="37" t="s">
        <v>1</v>
      </c>
      <c r="H37" s="37">
        <v>7</v>
      </c>
      <c r="I37" s="37" t="s">
        <v>377</v>
      </c>
      <c r="J37" s="37" t="str">
        <f t="shared" si="18"/>
        <v>EF-f-2409112</v>
      </c>
      <c r="K37" s="39">
        <v>196094.27</v>
      </c>
      <c r="L37" s="40">
        <v>0.2</v>
      </c>
      <c r="M37" s="39">
        <f t="shared" si="0"/>
        <v>39218.853999999999</v>
      </c>
      <c r="N37" s="39">
        <f t="shared" si="1"/>
        <v>235313.12399999998</v>
      </c>
      <c r="Q37" s="39">
        <f t="shared" si="2"/>
        <v>0</v>
      </c>
      <c r="S37" s="39">
        <f t="shared" si="3"/>
        <v>0</v>
      </c>
      <c r="T37" s="39">
        <v>14304.26</v>
      </c>
      <c r="Y37" s="39">
        <f t="shared" si="4"/>
        <v>176807.09119999997</v>
      </c>
      <c r="Z37" s="39">
        <f t="shared" si="5"/>
        <v>44201.772799999999</v>
      </c>
      <c r="AA37" s="39">
        <f t="shared" si="6"/>
        <v>221008.86399999997</v>
      </c>
      <c r="AB37" s="37" t="str">
        <f t="shared" si="7"/>
        <v>paye</v>
      </c>
      <c r="AC37" s="39">
        <f t="shared" si="8"/>
        <v>176807.09119999997</v>
      </c>
      <c r="AD37" s="39">
        <f t="shared" si="9"/>
        <v>221008.86399999997</v>
      </c>
      <c r="AI37" s="49"/>
      <c r="AJ37" s="49"/>
      <c r="AK37" s="49"/>
      <c r="AN37" s="37" t="str">
        <f t="shared" si="10"/>
        <v/>
      </c>
      <c r="AQ37" s="39">
        <f t="shared" si="11"/>
        <v>0</v>
      </c>
      <c r="AS37" s="39">
        <f t="shared" si="12"/>
        <v>0</v>
      </c>
      <c r="AT37" s="39">
        <f t="shared" si="13"/>
        <v>0</v>
      </c>
      <c r="AU37" s="39" t="str">
        <f t="shared" si="17"/>
        <v/>
      </c>
      <c r="AV37" s="39" t="str">
        <f t="shared" si="15"/>
        <v/>
      </c>
      <c r="AW37" s="39" t="str">
        <f t="shared" si="16"/>
        <v/>
      </c>
      <c r="AX37" s="39">
        <v>2352781.7799999998</v>
      </c>
    </row>
    <row r="38" spans="1:50" x14ac:dyDescent="0.25">
      <c r="A38" s="37" t="s">
        <v>4</v>
      </c>
      <c r="B38" s="37" t="s">
        <v>261</v>
      </c>
      <c r="C38" s="49">
        <v>45595</v>
      </c>
      <c r="D38" s="49">
        <v>45641</v>
      </c>
      <c r="E38" s="49"/>
      <c r="G38" s="37" t="s">
        <v>1</v>
      </c>
      <c r="H38" s="37">
        <v>8</v>
      </c>
      <c r="I38" s="37" t="s">
        <v>378</v>
      </c>
      <c r="J38" s="37" t="str">
        <f t="shared" si="18"/>
        <v>EF-f-2410143</v>
      </c>
      <c r="K38" s="39">
        <v>289661.77</v>
      </c>
      <c r="L38" s="40">
        <v>0.2</v>
      </c>
      <c r="M38" s="39">
        <f t="shared" si="0"/>
        <v>57932.354000000007</v>
      </c>
      <c r="N38" s="39">
        <f t="shared" si="1"/>
        <v>347594.12400000001</v>
      </c>
      <c r="Q38" s="39">
        <f t="shared" si="2"/>
        <v>0</v>
      </c>
      <c r="S38" s="39">
        <f t="shared" si="3"/>
        <v>0</v>
      </c>
      <c r="T38" s="39">
        <v>4283.97</v>
      </c>
      <c r="Y38" s="39">
        <f t="shared" si="4"/>
        <v>274648.12320000003</v>
      </c>
      <c r="Z38" s="39">
        <f t="shared" si="5"/>
        <v>68662.030800000008</v>
      </c>
      <c r="AA38" s="39">
        <f t="shared" si="6"/>
        <v>343310.15400000004</v>
      </c>
      <c r="AB38" s="37" t="str">
        <f t="shared" si="7"/>
        <v>en attente</v>
      </c>
      <c r="AC38" s="39" t="str">
        <f t="shared" si="8"/>
        <v/>
      </c>
      <c r="AD38" s="39" t="str">
        <f t="shared" si="9"/>
        <v/>
      </c>
      <c r="AI38" s="49"/>
      <c r="AJ38" s="49"/>
      <c r="AK38" s="49"/>
      <c r="AN38" s="37" t="str">
        <f t="shared" si="10"/>
        <v/>
      </c>
      <c r="AQ38" s="39">
        <f t="shared" si="11"/>
        <v>0</v>
      </c>
      <c r="AS38" s="39">
        <f t="shared" si="12"/>
        <v>0</v>
      </c>
      <c r="AT38" s="39">
        <f t="shared" si="13"/>
        <v>0</v>
      </c>
      <c r="AU38" s="39" t="str">
        <f t="shared" si="17"/>
        <v/>
      </c>
      <c r="AV38" s="39" t="str">
        <f t="shared" si="15"/>
        <v/>
      </c>
      <c r="AW38" s="39" t="str">
        <f t="shared" si="16"/>
        <v/>
      </c>
      <c r="AX38" s="39">
        <v>2352781.7799999998</v>
      </c>
    </row>
    <row r="39" spans="1:50" x14ac:dyDescent="0.25">
      <c r="C39" s="49"/>
      <c r="D39" s="49"/>
      <c r="E39" s="49"/>
      <c r="J39" s="37" t="str">
        <f t="shared" si="18"/>
        <v/>
      </c>
      <c r="M39" s="39">
        <f t="shared" si="0"/>
        <v>0</v>
      </c>
      <c r="N39" s="39">
        <f t="shared" si="1"/>
        <v>0</v>
      </c>
      <c r="Q39" s="39">
        <f t="shared" si="2"/>
        <v>0</v>
      </c>
      <c r="S39" s="39">
        <f t="shared" si="3"/>
        <v>0</v>
      </c>
      <c r="Y39" s="39">
        <f t="shared" si="4"/>
        <v>0</v>
      </c>
      <c r="Z39" s="39">
        <f t="shared" si="5"/>
        <v>0</v>
      </c>
      <c r="AA39" s="39">
        <f t="shared" si="6"/>
        <v>0</v>
      </c>
      <c r="AB39" s="37" t="str">
        <f t="shared" si="7"/>
        <v/>
      </c>
      <c r="AC39" s="39" t="str">
        <f t="shared" si="8"/>
        <v/>
      </c>
      <c r="AD39" s="39" t="str">
        <f t="shared" si="9"/>
        <v/>
      </c>
      <c r="AE39" s="37" t="s">
        <v>4</v>
      </c>
      <c r="AG39" s="37" t="s">
        <v>46</v>
      </c>
      <c r="AH39" s="37" t="s">
        <v>272</v>
      </c>
      <c r="AI39" s="49" t="s">
        <v>379</v>
      </c>
      <c r="AJ39" s="49" t="s">
        <v>380</v>
      </c>
      <c r="AK39" s="49" t="s">
        <v>381</v>
      </c>
      <c r="AN39" s="37" t="str">
        <f t="shared" si="10"/>
        <v/>
      </c>
      <c r="AO39" s="39">
        <v>137.6</v>
      </c>
      <c r="AQ39" s="39">
        <f t="shared" si="11"/>
        <v>137.6</v>
      </c>
      <c r="AR39" s="40">
        <v>0.2</v>
      </c>
      <c r="AS39" s="39">
        <f t="shared" si="12"/>
        <v>27.52</v>
      </c>
      <c r="AT39" s="39">
        <f t="shared" si="13"/>
        <v>165.12</v>
      </c>
      <c r="AU39" s="39" t="str">
        <f t="shared" si="17"/>
        <v>paye</v>
      </c>
      <c r="AV39" s="39">
        <f t="shared" si="15"/>
        <v>137.6</v>
      </c>
      <c r="AW39" s="39">
        <f t="shared" si="16"/>
        <v>165.12</v>
      </c>
      <c r="AX39" s="39" t="s">
        <v>338</v>
      </c>
    </row>
    <row r="40" spans="1:50" x14ac:dyDescent="0.25">
      <c r="C40" s="49"/>
      <c r="D40" s="49"/>
      <c r="E40" s="49"/>
      <c r="J40" s="37" t="str">
        <f t="shared" si="18"/>
        <v/>
      </c>
      <c r="M40" s="39">
        <f t="shared" si="0"/>
        <v>0</v>
      </c>
      <c r="N40" s="39">
        <f t="shared" si="1"/>
        <v>0</v>
      </c>
      <c r="Q40" s="39">
        <f t="shared" si="2"/>
        <v>0</v>
      </c>
      <c r="S40" s="39">
        <f t="shared" si="3"/>
        <v>0</v>
      </c>
      <c r="Y40" s="39">
        <f t="shared" si="4"/>
        <v>0</v>
      </c>
      <c r="Z40" s="39">
        <f t="shared" si="5"/>
        <v>0</v>
      </c>
      <c r="AA40" s="39">
        <f t="shared" si="6"/>
        <v>0</v>
      </c>
      <c r="AB40" s="37" t="str">
        <f t="shared" si="7"/>
        <v/>
      </c>
      <c r="AC40" s="39" t="str">
        <f t="shared" si="8"/>
        <v/>
      </c>
      <c r="AD40" s="39" t="str">
        <f t="shared" si="9"/>
        <v/>
      </c>
      <c r="AE40" s="37" t="s">
        <v>4</v>
      </c>
      <c r="AG40" s="37" t="s">
        <v>21</v>
      </c>
      <c r="AH40" s="37" t="s">
        <v>363</v>
      </c>
      <c r="AI40" s="49">
        <v>45351</v>
      </c>
      <c r="AJ40" s="49">
        <v>45397</v>
      </c>
      <c r="AK40" s="49">
        <v>45400</v>
      </c>
      <c r="AN40" s="37" t="str">
        <f t="shared" si="10"/>
        <v/>
      </c>
      <c r="AO40" s="39">
        <v>4644</v>
      </c>
      <c r="AQ40" s="39">
        <f t="shared" si="11"/>
        <v>4644</v>
      </c>
      <c r="AR40" s="40">
        <v>0.2</v>
      </c>
      <c r="AS40" s="39">
        <f t="shared" si="12"/>
        <v>928.80000000000007</v>
      </c>
      <c r="AT40" s="39">
        <f t="shared" si="13"/>
        <v>5572.8</v>
      </c>
      <c r="AU40" s="39" t="str">
        <f t="shared" si="17"/>
        <v>paye</v>
      </c>
      <c r="AV40" s="39">
        <f t="shared" si="15"/>
        <v>4644</v>
      </c>
      <c r="AW40" s="39">
        <f t="shared" si="16"/>
        <v>5572.8</v>
      </c>
      <c r="AX40" s="39" t="s">
        <v>338</v>
      </c>
    </row>
    <row r="41" spans="1:50" x14ac:dyDescent="0.25">
      <c r="C41" s="49"/>
      <c r="D41" s="49"/>
      <c r="E41" s="49"/>
      <c r="J41" s="37" t="str">
        <f t="shared" si="18"/>
        <v/>
      </c>
      <c r="M41" s="39">
        <f t="shared" si="0"/>
        <v>0</v>
      </c>
      <c r="N41" s="39">
        <f t="shared" si="1"/>
        <v>0</v>
      </c>
      <c r="Q41" s="39">
        <f t="shared" si="2"/>
        <v>0</v>
      </c>
      <c r="S41" s="39">
        <f t="shared" si="3"/>
        <v>0</v>
      </c>
      <c r="Y41" s="39">
        <f t="shared" si="4"/>
        <v>0</v>
      </c>
      <c r="Z41" s="39">
        <f t="shared" si="5"/>
        <v>0</v>
      </c>
      <c r="AA41" s="39">
        <f t="shared" si="6"/>
        <v>0</v>
      </c>
      <c r="AB41" s="37" t="str">
        <f t="shared" si="7"/>
        <v/>
      </c>
      <c r="AC41" s="39" t="str">
        <f t="shared" si="8"/>
        <v/>
      </c>
      <c r="AD41" s="39" t="str">
        <f t="shared" si="9"/>
        <v/>
      </c>
      <c r="AE41" s="37" t="s">
        <v>4</v>
      </c>
      <c r="AG41" s="37" t="s">
        <v>92</v>
      </c>
      <c r="AH41" s="37" t="s">
        <v>364</v>
      </c>
      <c r="AI41" s="49">
        <v>45351</v>
      </c>
      <c r="AJ41" s="49">
        <v>45361</v>
      </c>
      <c r="AK41" s="49">
        <v>45398</v>
      </c>
      <c r="AN41" s="37" t="str">
        <f t="shared" si="10"/>
        <v/>
      </c>
      <c r="AO41" s="39">
        <v>494.09</v>
      </c>
      <c r="AQ41" s="39">
        <f t="shared" si="11"/>
        <v>494.09</v>
      </c>
      <c r="AR41" s="40">
        <v>0.2</v>
      </c>
      <c r="AS41" s="39">
        <f t="shared" si="12"/>
        <v>98.817999999999998</v>
      </c>
      <c r="AT41" s="39">
        <f t="shared" si="13"/>
        <v>592.90800000000002</v>
      </c>
      <c r="AU41" s="39" t="str">
        <f t="shared" si="17"/>
        <v>paye</v>
      </c>
      <c r="AV41" s="39">
        <f t="shared" si="15"/>
        <v>494.09</v>
      </c>
      <c r="AW41" s="39">
        <f t="shared" si="16"/>
        <v>592.90800000000002</v>
      </c>
      <c r="AX41" s="39" t="s">
        <v>338</v>
      </c>
    </row>
    <row r="42" spans="1:50" x14ac:dyDescent="0.25">
      <c r="C42" s="49"/>
      <c r="D42" s="49"/>
      <c r="E42" s="49"/>
      <c r="J42" s="37" t="str">
        <f t="shared" si="18"/>
        <v/>
      </c>
      <c r="M42" s="39">
        <f t="shared" si="0"/>
        <v>0</v>
      </c>
      <c r="N42" s="39">
        <f t="shared" si="1"/>
        <v>0</v>
      </c>
      <c r="Q42" s="39">
        <f t="shared" si="2"/>
        <v>0</v>
      </c>
      <c r="S42" s="39">
        <f t="shared" si="3"/>
        <v>0</v>
      </c>
      <c r="Y42" s="39">
        <f t="shared" si="4"/>
        <v>0</v>
      </c>
      <c r="Z42" s="39">
        <f t="shared" si="5"/>
        <v>0</v>
      </c>
      <c r="AA42" s="39">
        <f t="shared" si="6"/>
        <v>0</v>
      </c>
      <c r="AB42" s="37" t="str">
        <f t="shared" si="7"/>
        <v/>
      </c>
      <c r="AC42" s="39" t="str">
        <f t="shared" si="8"/>
        <v/>
      </c>
      <c r="AD42" s="39" t="str">
        <f t="shared" si="9"/>
        <v/>
      </c>
      <c r="AE42" s="37" t="s">
        <v>4</v>
      </c>
      <c r="AG42" s="37" t="s">
        <v>20</v>
      </c>
      <c r="AH42" s="37" t="s">
        <v>275</v>
      </c>
      <c r="AI42" s="49">
        <v>45351</v>
      </c>
      <c r="AJ42" s="49">
        <v>45382</v>
      </c>
      <c r="AK42" s="49">
        <v>45382</v>
      </c>
      <c r="AN42" s="37" t="str">
        <f t="shared" si="10"/>
        <v/>
      </c>
      <c r="AO42" s="39">
        <v>1545.12</v>
      </c>
      <c r="AQ42" s="39">
        <f t="shared" si="11"/>
        <v>1545.12</v>
      </c>
      <c r="AR42" s="40">
        <v>0.2</v>
      </c>
      <c r="AS42" s="39">
        <f t="shared" si="12"/>
        <v>309.024</v>
      </c>
      <c r="AT42" s="39">
        <f t="shared" si="13"/>
        <v>1854.1439999999998</v>
      </c>
      <c r="AU42" s="39" t="str">
        <f t="shared" si="17"/>
        <v>paye</v>
      </c>
      <c r="AV42" s="39">
        <f t="shared" si="15"/>
        <v>1545.12</v>
      </c>
      <c r="AW42" s="39">
        <f t="shared" si="16"/>
        <v>1854.1439999999998</v>
      </c>
      <c r="AX42" s="39" t="s">
        <v>338</v>
      </c>
    </row>
    <row r="43" spans="1:50" x14ac:dyDescent="0.25">
      <c r="C43" s="49"/>
      <c r="D43" s="49"/>
      <c r="E43" s="49"/>
      <c r="J43" s="37" t="str">
        <f t="shared" si="18"/>
        <v/>
      </c>
      <c r="M43" s="39">
        <f t="shared" si="0"/>
        <v>0</v>
      </c>
      <c r="N43" s="39">
        <f t="shared" si="1"/>
        <v>0</v>
      </c>
      <c r="Q43" s="39">
        <f t="shared" si="2"/>
        <v>0</v>
      </c>
      <c r="S43" s="39">
        <f t="shared" si="3"/>
        <v>0</v>
      </c>
      <c r="Y43" s="39">
        <f t="shared" si="4"/>
        <v>0</v>
      </c>
      <c r="Z43" s="39">
        <f t="shared" si="5"/>
        <v>0</v>
      </c>
      <c r="AA43" s="39">
        <f t="shared" si="6"/>
        <v>0</v>
      </c>
      <c r="AB43" s="37" t="str">
        <f t="shared" si="7"/>
        <v/>
      </c>
      <c r="AC43" s="39" t="str">
        <f t="shared" si="8"/>
        <v/>
      </c>
      <c r="AD43" s="39" t="str">
        <f t="shared" si="9"/>
        <v/>
      </c>
      <c r="AE43" s="37" t="s">
        <v>4</v>
      </c>
      <c r="AG43" s="37" t="s">
        <v>73</v>
      </c>
      <c r="AH43" s="37" t="s">
        <v>272</v>
      </c>
      <c r="AI43" s="49">
        <v>45366</v>
      </c>
      <c r="AJ43" s="49">
        <v>45382</v>
      </c>
      <c r="AK43" s="49">
        <v>45382</v>
      </c>
      <c r="AN43" s="37" t="str">
        <f t="shared" si="10"/>
        <v/>
      </c>
      <c r="AO43" s="39">
        <v>338</v>
      </c>
      <c r="AQ43" s="39">
        <f t="shared" si="11"/>
        <v>338</v>
      </c>
      <c r="AR43" s="40">
        <v>0.2</v>
      </c>
      <c r="AS43" s="39">
        <f t="shared" si="12"/>
        <v>67.600000000000009</v>
      </c>
      <c r="AT43" s="39">
        <f t="shared" si="13"/>
        <v>405.6</v>
      </c>
      <c r="AU43" s="39" t="str">
        <f t="shared" si="17"/>
        <v>paye</v>
      </c>
      <c r="AV43" s="39">
        <f t="shared" si="15"/>
        <v>338</v>
      </c>
      <c r="AW43" s="39">
        <f t="shared" si="16"/>
        <v>405.6</v>
      </c>
      <c r="AX43" s="39" t="s">
        <v>338</v>
      </c>
    </row>
    <row r="44" spans="1:50" x14ac:dyDescent="0.25">
      <c r="C44" s="49"/>
      <c r="D44" s="49"/>
      <c r="E44" s="49"/>
      <c r="J44" s="37" t="str">
        <f t="shared" si="18"/>
        <v/>
      </c>
      <c r="M44" s="39">
        <f t="shared" si="0"/>
        <v>0</v>
      </c>
      <c r="N44" s="39">
        <f t="shared" si="1"/>
        <v>0</v>
      </c>
      <c r="Q44" s="39">
        <f t="shared" si="2"/>
        <v>0</v>
      </c>
      <c r="S44" s="39">
        <f t="shared" si="3"/>
        <v>0</v>
      </c>
      <c r="Y44" s="39">
        <f t="shared" si="4"/>
        <v>0</v>
      </c>
      <c r="Z44" s="39">
        <f t="shared" si="5"/>
        <v>0</v>
      </c>
      <c r="AA44" s="39">
        <f t="shared" si="6"/>
        <v>0</v>
      </c>
      <c r="AB44" s="37" t="str">
        <f t="shared" si="7"/>
        <v/>
      </c>
      <c r="AC44" s="39" t="str">
        <f t="shared" si="8"/>
        <v/>
      </c>
      <c r="AD44" s="39" t="str">
        <f t="shared" si="9"/>
        <v/>
      </c>
      <c r="AE44" s="37" t="s">
        <v>4</v>
      </c>
      <c r="AG44" s="37" t="s">
        <v>93</v>
      </c>
      <c r="AH44" s="37" t="s">
        <v>272</v>
      </c>
      <c r="AI44" s="49">
        <v>45349</v>
      </c>
      <c r="AJ44" s="49">
        <v>45412</v>
      </c>
      <c r="AK44" s="49">
        <v>45412</v>
      </c>
      <c r="AN44" s="37" t="str">
        <f t="shared" si="10"/>
        <v/>
      </c>
      <c r="AO44" s="39">
        <v>912.34</v>
      </c>
      <c r="AQ44" s="39">
        <f t="shared" si="11"/>
        <v>912.34</v>
      </c>
      <c r="AR44" s="40">
        <v>0.2</v>
      </c>
      <c r="AS44" s="39">
        <f t="shared" si="12"/>
        <v>182.46800000000002</v>
      </c>
      <c r="AT44" s="39">
        <f t="shared" si="13"/>
        <v>1094.808</v>
      </c>
      <c r="AU44" s="39" t="str">
        <f t="shared" si="17"/>
        <v>paye</v>
      </c>
      <c r="AV44" s="39">
        <f t="shared" si="15"/>
        <v>912.34</v>
      </c>
      <c r="AW44" s="39">
        <f t="shared" si="16"/>
        <v>1094.808</v>
      </c>
      <c r="AX44" s="39" t="s">
        <v>338</v>
      </c>
    </row>
    <row r="45" spans="1:50" x14ac:dyDescent="0.25">
      <c r="C45" s="49"/>
      <c r="D45" s="49"/>
      <c r="E45" s="49"/>
      <c r="J45" s="37" t="str">
        <f t="shared" si="18"/>
        <v/>
      </c>
      <c r="M45" s="39">
        <f t="shared" si="0"/>
        <v>0</v>
      </c>
      <c r="N45" s="39">
        <f t="shared" si="1"/>
        <v>0</v>
      </c>
      <c r="Q45" s="39">
        <f t="shared" si="2"/>
        <v>0</v>
      </c>
      <c r="S45" s="39">
        <f t="shared" si="3"/>
        <v>0</v>
      </c>
      <c r="Y45" s="39">
        <f t="shared" si="4"/>
        <v>0</v>
      </c>
      <c r="Z45" s="39">
        <f t="shared" si="5"/>
        <v>0</v>
      </c>
      <c r="AA45" s="39">
        <f t="shared" si="6"/>
        <v>0</v>
      </c>
      <c r="AB45" s="37" t="str">
        <f t="shared" si="7"/>
        <v/>
      </c>
      <c r="AC45" s="39" t="str">
        <f t="shared" si="8"/>
        <v/>
      </c>
      <c r="AD45" s="39" t="str">
        <f t="shared" si="9"/>
        <v/>
      </c>
      <c r="AE45" s="37" t="s">
        <v>4</v>
      </c>
      <c r="AG45" s="37" t="s">
        <v>73</v>
      </c>
      <c r="AH45" s="37" t="s">
        <v>272</v>
      </c>
      <c r="AI45" s="49">
        <v>45366</v>
      </c>
      <c r="AJ45" s="49">
        <v>45411</v>
      </c>
      <c r="AK45" s="49">
        <v>45411</v>
      </c>
      <c r="AN45" s="37" t="str">
        <f t="shared" si="10"/>
        <v/>
      </c>
      <c r="AO45" s="39">
        <v>1170</v>
      </c>
      <c r="AQ45" s="39">
        <f t="shared" si="11"/>
        <v>1170</v>
      </c>
      <c r="AR45" s="40">
        <v>0.2</v>
      </c>
      <c r="AS45" s="39">
        <f t="shared" si="12"/>
        <v>234</v>
      </c>
      <c r="AT45" s="39">
        <f t="shared" si="13"/>
        <v>1404</v>
      </c>
      <c r="AU45" s="39" t="str">
        <f t="shared" si="17"/>
        <v>paye</v>
      </c>
      <c r="AV45" s="39">
        <f t="shared" si="15"/>
        <v>1170</v>
      </c>
      <c r="AW45" s="39">
        <f t="shared" si="16"/>
        <v>1404</v>
      </c>
      <c r="AX45" s="39" t="s">
        <v>338</v>
      </c>
    </row>
    <row r="46" spans="1:50" x14ac:dyDescent="0.25">
      <c r="C46" s="49"/>
      <c r="D46" s="49"/>
      <c r="E46" s="49"/>
      <c r="J46" s="37" t="str">
        <f t="shared" si="18"/>
        <v/>
      </c>
      <c r="M46" s="39">
        <f t="shared" si="0"/>
        <v>0</v>
      </c>
      <c r="N46" s="39">
        <f t="shared" si="1"/>
        <v>0</v>
      </c>
      <c r="Q46" s="39">
        <f t="shared" si="2"/>
        <v>0</v>
      </c>
      <c r="S46" s="39">
        <f t="shared" si="3"/>
        <v>0</v>
      </c>
      <c r="Y46" s="39">
        <f t="shared" si="4"/>
        <v>0</v>
      </c>
      <c r="Z46" s="39">
        <f t="shared" si="5"/>
        <v>0</v>
      </c>
      <c r="AA46" s="39">
        <f t="shared" si="6"/>
        <v>0</v>
      </c>
      <c r="AB46" s="37" t="str">
        <f t="shared" si="7"/>
        <v/>
      </c>
      <c r="AC46" s="39" t="str">
        <f t="shared" si="8"/>
        <v/>
      </c>
      <c r="AD46" s="39" t="str">
        <f t="shared" si="9"/>
        <v/>
      </c>
      <c r="AE46" s="37" t="s">
        <v>4</v>
      </c>
      <c r="AG46" s="37" t="s">
        <v>20</v>
      </c>
      <c r="AH46" s="37" t="s">
        <v>275</v>
      </c>
      <c r="AI46" s="49">
        <v>45382</v>
      </c>
      <c r="AJ46" s="49">
        <v>45412</v>
      </c>
      <c r="AK46" s="49">
        <v>45412</v>
      </c>
      <c r="AN46" s="37" t="str">
        <f t="shared" si="10"/>
        <v/>
      </c>
      <c r="AO46" s="39">
        <v>3921.32</v>
      </c>
      <c r="AQ46" s="39">
        <f t="shared" si="11"/>
        <v>3921.32</v>
      </c>
      <c r="AR46" s="40">
        <v>0.2</v>
      </c>
      <c r="AS46" s="39">
        <f t="shared" si="12"/>
        <v>784.26400000000012</v>
      </c>
      <c r="AT46" s="39">
        <f t="shared" si="13"/>
        <v>4705.5840000000007</v>
      </c>
      <c r="AU46" s="39" t="str">
        <f t="shared" si="17"/>
        <v>paye</v>
      </c>
      <c r="AV46" s="39">
        <f t="shared" si="15"/>
        <v>3921.32</v>
      </c>
      <c r="AW46" s="39">
        <f t="shared" si="16"/>
        <v>4705.5840000000007</v>
      </c>
      <c r="AX46" s="39" t="s">
        <v>338</v>
      </c>
    </row>
    <row r="47" spans="1:50" x14ac:dyDescent="0.25">
      <c r="C47" s="49"/>
      <c r="D47" s="49"/>
      <c r="E47" s="49"/>
      <c r="J47" s="37" t="str">
        <f t="shared" si="18"/>
        <v/>
      </c>
      <c r="M47" s="39">
        <f t="shared" si="0"/>
        <v>0</v>
      </c>
      <c r="N47" s="39">
        <f t="shared" si="1"/>
        <v>0</v>
      </c>
      <c r="Q47" s="39">
        <f t="shared" si="2"/>
        <v>0</v>
      </c>
      <c r="S47" s="39">
        <f t="shared" si="3"/>
        <v>0</v>
      </c>
      <c r="Y47" s="39">
        <f t="shared" si="4"/>
        <v>0</v>
      </c>
      <c r="Z47" s="39">
        <f t="shared" si="5"/>
        <v>0</v>
      </c>
      <c r="AA47" s="39">
        <f t="shared" si="6"/>
        <v>0</v>
      </c>
      <c r="AB47" s="37" t="str">
        <f t="shared" si="7"/>
        <v/>
      </c>
      <c r="AC47" s="39" t="str">
        <f t="shared" si="8"/>
        <v/>
      </c>
      <c r="AD47" s="39" t="str">
        <f t="shared" si="9"/>
        <v/>
      </c>
      <c r="AE47" s="37" t="s">
        <v>4</v>
      </c>
      <c r="AG47" s="37" t="s">
        <v>20</v>
      </c>
      <c r="AH47" s="37" t="s">
        <v>275</v>
      </c>
      <c r="AI47" s="49">
        <v>45382</v>
      </c>
      <c r="AJ47" s="49">
        <v>45412</v>
      </c>
      <c r="AK47" s="49">
        <v>45412</v>
      </c>
      <c r="AN47" s="37" t="str">
        <f t="shared" si="10"/>
        <v/>
      </c>
      <c r="AO47" s="39">
        <v>1920.7750000000001</v>
      </c>
      <c r="AQ47" s="39">
        <f t="shared" si="11"/>
        <v>1920.7750000000001</v>
      </c>
      <c r="AR47" s="40">
        <v>0.2</v>
      </c>
      <c r="AS47" s="39">
        <f t="shared" si="12"/>
        <v>384.15500000000003</v>
      </c>
      <c r="AT47" s="39">
        <f t="shared" si="13"/>
        <v>2304.9300000000003</v>
      </c>
      <c r="AU47" s="39" t="str">
        <f t="shared" si="17"/>
        <v>paye</v>
      </c>
      <c r="AV47" s="39">
        <f t="shared" si="15"/>
        <v>1920.7750000000001</v>
      </c>
      <c r="AW47" s="39">
        <f t="shared" si="16"/>
        <v>2304.9300000000003</v>
      </c>
      <c r="AX47" s="39" t="s">
        <v>338</v>
      </c>
    </row>
    <row r="48" spans="1:50" x14ac:dyDescent="0.25">
      <c r="C48" s="49"/>
      <c r="D48" s="49"/>
      <c r="E48" s="49"/>
      <c r="J48" s="37" t="str">
        <f t="shared" si="18"/>
        <v/>
      </c>
      <c r="M48" s="39">
        <f t="shared" si="0"/>
        <v>0</v>
      </c>
      <c r="N48" s="39">
        <f t="shared" si="1"/>
        <v>0</v>
      </c>
      <c r="Q48" s="39">
        <f t="shared" si="2"/>
        <v>0</v>
      </c>
      <c r="S48" s="39">
        <f t="shared" si="3"/>
        <v>0</v>
      </c>
      <c r="Y48" s="39">
        <f t="shared" si="4"/>
        <v>0</v>
      </c>
      <c r="Z48" s="39">
        <f t="shared" si="5"/>
        <v>0</v>
      </c>
      <c r="AA48" s="39">
        <f t="shared" si="6"/>
        <v>0</v>
      </c>
      <c r="AB48" s="37" t="str">
        <f t="shared" si="7"/>
        <v/>
      </c>
      <c r="AC48" s="39" t="str">
        <f t="shared" si="8"/>
        <v/>
      </c>
      <c r="AD48" s="39" t="str">
        <f t="shared" si="9"/>
        <v/>
      </c>
      <c r="AE48" s="37" t="s">
        <v>4</v>
      </c>
      <c r="AG48" s="37" t="s">
        <v>11</v>
      </c>
      <c r="AH48" s="37" t="s">
        <v>272</v>
      </c>
      <c r="AI48" s="49">
        <v>45382</v>
      </c>
      <c r="AJ48" s="49">
        <v>45427</v>
      </c>
      <c r="AK48" s="49">
        <v>45069</v>
      </c>
      <c r="AN48" s="37" t="str">
        <f t="shared" si="10"/>
        <v/>
      </c>
      <c r="AO48" s="39">
        <v>227.02</v>
      </c>
      <c r="AQ48" s="39">
        <f t="shared" si="11"/>
        <v>227.02</v>
      </c>
      <c r="AR48" s="40">
        <v>0.2</v>
      </c>
      <c r="AS48" s="39">
        <f t="shared" si="12"/>
        <v>45.404000000000003</v>
      </c>
      <c r="AT48" s="39">
        <f t="shared" si="13"/>
        <v>272.42400000000004</v>
      </c>
      <c r="AU48" s="39" t="str">
        <f t="shared" si="17"/>
        <v>paye</v>
      </c>
      <c r="AV48" s="39">
        <f t="shared" si="15"/>
        <v>227.02</v>
      </c>
      <c r="AW48" s="39">
        <f t="shared" si="16"/>
        <v>272.42400000000004</v>
      </c>
      <c r="AX48" s="39" t="s">
        <v>338</v>
      </c>
    </row>
    <row r="49" spans="3:50" x14ac:dyDescent="0.25">
      <c r="C49" s="49"/>
      <c r="D49" s="49"/>
      <c r="E49" s="49"/>
      <c r="J49" s="37" t="str">
        <f t="shared" si="18"/>
        <v/>
      </c>
      <c r="M49" s="39">
        <f t="shared" si="0"/>
        <v>0</v>
      </c>
      <c r="N49" s="39">
        <f t="shared" si="1"/>
        <v>0</v>
      </c>
      <c r="Q49" s="39">
        <f t="shared" si="2"/>
        <v>0</v>
      </c>
      <c r="S49" s="39">
        <f t="shared" si="3"/>
        <v>0</v>
      </c>
      <c r="Y49" s="39">
        <f t="shared" si="4"/>
        <v>0</v>
      </c>
      <c r="Z49" s="39">
        <f t="shared" si="5"/>
        <v>0</v>
      </c>
      <c r="AA49" s="39">
        <f t="shared" si="6"/>
        <v>0</v>
      </c>
      <c r="AB49" s="37" t="str">
        <f t="shared" si="7"/>
        <v/>
      </c>
      <c r="AC49" s="39" t="str">
        <f t="shared" si="8"/>
        <v/>
      </c>
      <c r="AD49" s="39" t="str">
        <f t="shared" si="9"/>
        <v/>
      </c>
      <c r="AE49" s="37" t="s">
        <v>4</v>
      </c>
      <c r="AG49" s="37" t="s">
        <v>129</v>
      </c>
      <c r="AH49" s="37" t="s">
        <v>272</v>
      </c>
      <c r="AI49" s="49">
        <v>45345</v>
      </c>
      <c r="AJ49" s="49">
        <v>45382</v>
      </c>
      <c r="AK49" s="49">
        <v>45398</v>
      </c>
      <c r="AN49" s="37" t="str">
        <f t="shared" si="10"/>
        <v/>
      </c>
      <c r="AO49" s="39">
        <v>20000</v>
      </c>
      <c r="AQ49" s="39">
        <f t="shared" si="11"/>
        <v>20000</v>
      </c>
      <c r="AR49" s="40">
        <v>0.2</v>
      </c>
      <c r="AS49" s="39">
        <f t="shared" si="12"/>
        <v>4000</v>
      </c>
      <c r="AT49" s="39">
        <f t="shared" si="13"/>
        <v>24000</v>
      </c>
      <c r="AU49" s="39" t="str">
        <f t="shared" si="17"/>
        <v>paye</v>
      </c>
      <c r="AV49" s="39">
        <f t="shared" si="15"/>
        <v>20000</v>
      </c>
      <c r="AW49" s="39">
        <f t="shared" si="16"/>
        <v>24000</v>
      </c>
      <c r="AX49" s="39" t="s">
        <v>338</v>
      </c>
    </row>
    <row r="50" spans="3:50" x14ac:dyDescent="0.25">
      <c r="C50" s="49"/>
      <c r="D50" s="49"/>
      <c r="E50" s="49"/>
      <c r="J50" s="37" t="str">
        <f t="shared" si="18"/>
        <v/>
      </c>
      <c r="M50" s="39">
        <f t="shared" si="0"/>
        <v>0</v>
      </c>
      <c r="N50" s="39">
        <f t="shared" si="1"/>
        <v>0</v>
      </c>
      <c r="Q50" s="39">
        <f t="shared" si="2"/>
        <v>0</v>
      </c>
      <c r="S50" s="39">
        <f t="shared" si="3"/>
        <v>0</v>
      </c>
      <c r="Y50" s="39">
        <f t="shared" si="4"/>
        <v>0</v>
      </c>
      <c r="Z50" s="39">
        <f t="shared" si="5"/>
        <v>0</v>
      </c>
      <c r="AA50" s="39">
        <f t="shared" si="6"/>
        <v>0</v>
      </c>
      <c r="AB50" s="37" t="str">
        <f t="shared" si="7"/>
        <v/>
      </c>
      <c r="AC50" s="39" t="str">
        <f t="shared" si="8"/>
        <v/>
      </c>
      <c r="AD50" s="39" t="str">
        <f t="shared" si="9"/>
        <v/>
      </c>
      <c r="AE50" s="37" t="s">
        <v>4</v>
      </c>
      <c r="AG50" s="37" t="s">
        <v>34</v>
      </c>
      <c r="AH50" s="37" t="s">
        <v>275</v>
      </c>
      <c r="AI50" s="49">
        <v>45382</v>
      </c>
      <c r="AJ50" s="49">
        <v>45412</v>
      </c>
      <c r="AK50" s="49">
        <v>45426</v>
      </c>
      <c r="AN50" s="37" t="str">
        <f t="shared" si="10"/>
        <v/>
      </c>
      <c r="AO50" s="39">
        <v>13344.49</v>
      </c>
      <c r="AQ50" s="39">
        <f t="shared" si="11"/>
        <v>13344.49</v>
      </c>
      <c r="AR50" s="40">
        <v>0.2</v>
      </c>
      <c r="AS50" s="39">
        <f t="shared" si="12"/>
        <v>2668.8980000000001</v>
      </c>
      <c r="AT50" s="39">
        <f t="shared" si="13"/>
        <v>16013.387999999999</v>
      </c>
      <c r="AU50" s="39" t="str">
        <f t="shared" si="17"/>
        <v>paye</v>
      </c>
      <c r="AV50" s="39">
        <f t="shared" si="15"/>
        <v>13344.49</v>
      </c>
      <c r="AW50" s="39">
        <f t="shared" si="16"/>
        <v>16013.387999999999</v>
      </c>
      <c r="AX50" s="39" t="s">
        <v>338</v>
      </c>
    </row>
    <row r="51" spans="3:50" x14ac:dyDescent="0.25">
      <c r="C51" s="49"/>
      <c r="D51" s="49"/>
      <c r="E51" s="49"/>
      <c r="J51" s="37" t="str">
        <f t="shared" si="18"/>
        <v/>
      </c>
      <c r="M51" s="39">
        <f t="shared" si="0"/>
        <v>0</v>
      </c>
      <c r="N51" s="39">
        <f t="shared" si="1"/>
        <v>0</v>
      </c>
      <c r="Q51" s="39">
        <f t="shared" si="2"/>
        <v>0</v>
      </c>
      <c r="S51" s="39">
        <f t="shared" si="3"/>
        <v>0</v>
      </c>
      <c r="Y51" s="39">
        <f t="shared" si="4"/>
        <v>0</v>
      </c>
      <c r="Z51" s="39">
        <f t="shared" si="5"/>
        <v>0</v>
      </c>
      <c r="AA51" s="39">
        <f t="shared" si="6"/>
        <v>0</v>
      </c>
      <c r="AB51" s="37" t="str">
        <f t="shared" si="7"/>
        <v/>
      </c>
      <c r="AC51" s="39" t="str">
        <f t="shared" si="8"/>
        <v/>
      </c>
      <c r="AD51" s="39" t="str">
        <f t="shared" si="9"/>
        <v/>
      </c>
      <c r="AE51" s="37" t="s">
        <v>4</v>
      </c>
      <c r="AG51" s="37" t="s">
        <v>34</v>
      </c>
      <c r="AH51" s="37" t="s">
        <v>275</v>
      </c>
      <c r="AI51" s="49">
        <v>45382</v>
      </c>
      <c r="AJ51" s="49">
        <v>45412</v>
      </c>
      <c r="AK51" s="49">
        <v>45426</v>
      </c>
      <c r="AN51" s="37" t="str">
        <f t="shared" si="10"/>
        <v/>
      </c>
      <c r="AO51" s="39">
        <v>68.94</v>
      </c>
      <c r="AQ51" s="39">
        <f t="shared" si="11"/>
        <v>68.94</v>
      </c>
      <c r="AR51" s="40">
        <v>0.2</v>
      </c>
      <c r="AS51" s="39">
        <f t="shared" si="12"/>
        <v>13.788</v>
      </c>
      <c r="AT51" s="39">
        <f t="shared" si="13"/>
        <v>82.727999999999994</v>
      </c>
      <c r="AU51" s="39" t="str">
        <f t="shared" si="17"/>
        <v>paye</v>
      </c>
      <c r="AV51" s="39">
        <f t="shared" si="15"/>
        <v>68.94</v>
      </c>
      <c r="AW51" s="39">
        <f t="shared" si="16"/>
        <v>82.727999999999994</v>
      </c>
      <c r="AX51" s="39" t="s">
        <v>338</v>
      </c>
    </row>
    <row r="52" spans="3:50" x14ac:dyDescent="0.25">
      <c r="C52" s="49"/>
      <c r="D52" s="49"/>
      <c r="E52" s="49"/>
      <c r="J52" s="37" t="str">
        <f t="shared" si="18"/>
        <v/>
      </c>
      <c r="M52" s="39">
        <f t="shared" si="0"/>
        <v>0</v>
      </c>
      <c r="N52" s="39">
        <f t="shared" si="1"/>
        <v>0</v>
      </c>
      <c r="Q52" s="39">
        <f t="shared" si="2"/>
        <v>0</v>
      </c>
      <c r="S52" s="39">
        <f t="shared" si="3"/>
        <v>0</v>
      </c>
      <c r="Y52" s="39">
        <f t="shared" si="4"/>
        <v>0</v>
      </c>
      <c r="Z52" s="39">
        <f t="shared" si="5"/>
        <v>0</v>
      </c>
      <c r="AA52" s="39">
        <f t="shared" si="6"/>
        <v>0</v>
      </c>
      <c r="AB52" s="37" t="str">
        <f t="shared" si="7"/>
        <v/>
      </c>
      <c r="AC52" s="39" t="str">
        <f t="shared" si="8"/>
        <v/>
      </c>
      <c r="AD52" s="39" t="str">
        <f t="shared" si="9"/>
        <v/>
      </c>
      <c r="AE52" s="37" t="s">
        <v>4</v>
      </c>
      <c r="AG52" s="37" t="s">
        <v>18</v>
      </c>
      <c r="AH52" s="37" t="s">
        <v>275</v>
      </c>
      <c r="AI52" s="49">
        <v>45382</v>
      </c>
      <c r="AJ52" s="49">
        <v>45427</v>
      </c>
      <c r="AK52" s="49">
        <v>45427</v>
      </c>
      <c r="AN52" s="37" t="str">
        <f t="shared" si="10"/>
        <v/>
      </c>
      <c r="AO52" s="39">
        <v>7247.29</v>
      </c>
      <c r="AQ52" s="39">
        <f t="shared" si="11"/>
        <v>7247.29</v>
      </c>
      <c r="AR52" s="40">
        <v>0.2</v>
      </c>
      <c r="AS52" s="39">
        <f t="shared" si="12"/>
        <v>1449.4580000000001</v>
      </c>
      <c r="AT52" s="39">
        <f t="shared" si="13"/>
        <v>8696.7479999999996</v>
      </c>
      <c r="AU52" s="39" t="str">
        <f t="shared" si="17"/>
        <v>paye</v>
      </c>
      <c r="AV52" s="39">
        <f t="shared" si="15"/>
        <v>7247.29</v>
      </c>
      <c r="AW52" s="39">
        <f t="shared" si="16"/>
        <v>8696.7479999999996</v>
      </c>
      <c r="AX52" s="39" t="s">
        <v>338</v>
      </c>
    </row>
    <row r="53" spans="3:50" x14ac:dyDescent="0.25">
      <c r="C53" s="49"/>
      <c r="D53" s="49"/>
      <c r="E53" s="49"/>
      <c r="J53" s="37" t="str">
        <f t="shared" si="18"/>
        <v/>
      </c>
      <c r="M53" s="39">
        <f t="shared" si="0"/>
        <v>0</v>
      </c>
      <c r="N53" s="39">
        <f t="shared" si="1"/>
        <v>0</v>
      </c>
      <c r="Q53" s="39">
        <f t="shared" si="2"/>
        <v>0</v>
      </c>
      <c r="S53" s="39">
        <f t="shared" si="3"/>
        <v>0</v>
      </c>
      <c r="Y53" s="39">
        <f t="shared" si="4"/>
        <v>0</v>
      </c>
      <c r="Z53" s="39">
        <f t="shared" si="5"/>
        <v>0</v>
      </c>
      <c r="AA53" s="39">
        <f t="shared" si="6"/>
        <v>0</v>
      </c>
      <c r="AB53" s="37" t="str">
        <f t="shared" si="7"/>
        <v/>
      </c>
      <c r="AC53" s="39" t="str">
        <f t="shared" si="8"/>
        <v/>
      </c>
      <c r="AD53" s="39" t="str">
        <f t="shared" si="9"/>
        <v/>
      </c>
      <c r="AE53" s="37" t="s">
        <v>4</v>
      </c>
      <c r="AG53" s="37" t="s">
        <v>18</v>
      </c>
      <c r="AH53" s="37" t="s">
        <v>275</v>
      </c>
      <c r="AI53" s="49">
        <v>45382</v>
      </c>
      <c r="AJ53" s="49">
        <v>45427</v>
      </c>
      <c r="AK53" s="49">
        <v>45427</v>
      </c>
      <c r="AN53" s="37" t="str">
        <f t="shared" si="10"/>
        <v/>
      </c>
      <c r="AO53" s="39">
        <v>6494.69</v>
      </c>
      <c r="AQ53" s="39">
        <f t="shared" si="11"/>
        <v>6494.69</v>
      </c>
      <c r="AR53" s="40">
        <v>0.2</v>
      </c>
      <c r="AS53" s="39">
        <f t="shared" si="12"/>
        <v>1298.9380000000001</v>
      </c>
      <c r="AT53" s="39">
        <f t="shared" si="13"/>
        <v>7793.6279999999997</v>
      </c>
      <c r="AU53" s="39" t="str">
        <f t="shared" si="17"/>
        <v>paye</v>
      </c>
      <c r="AV53" s="39">
        <f t="shared" si="15"/>
        <v>6494.69</v>
      </c>
      <c r="AW53" s="39">
        <f t="shared" si="16"/>
        <v>7793.6279999999997</v>
      </c>
      <c r="AX53" s="39" t="s">
        <v>338</v>
      </c>
    </row>
    <row r="54" spans="3:50" x14ac:dyDescent="0.25">
      <c r="C54" s="49"/>
      <c r="D54" s="49"/>
      <c r="E54" s="49"/>
      <c r="J54" s="37" t="str">
        <f t="shared" si="18"/>
        <v/>
      </c>
      <c r="M54" s="39">
        <f t="shared" si="0"/>
        <v>0</v>
      </c>
      <c r="N54" s="39">
        <f t="shared" si="1"/>
        <v>0</v>
      </c>
      <c r="Q54" s="39">
        <f t="shared" si="2"/>
        <v>0</v>
      </c>
      <c r="S54" s="39">
        <f t="shared" si="3"/>
        <v>0</v>
      </c>
      <c r="Y54" s="39">
        <f t="shared" si="4"/>
        <v>0</v>
      </c>
      <c r="Z54" s="39">
        <f t="shared" si="5"/>
        <v>0</v>
      </c>
      <c r="AA54" s="39">
        <f t="shared" si="6"/>
        <v>0</v>
      </c>
      <c r="AB54" s="37" t="str">
        <f t="shared" si="7"/>
        <v/>
      </c>
      <c r="AC54" s="39" t="str">
        <f t="shared" si="8"/>
        <v/>
      </c>
      <c r="AD54" s="39" t="str">
        <f t="shared" si="9"/>
        <v/>
      </c>
      <c r="AE54" s="37" t="s">
        <v>4</v>
      </c>
      <c r="AG54" s="37" t="s">
        <v>132</v>
      </c>
      <c r="AH54" s="37" t="s">
        <v>272</v>
      </c>
      <c r="AI54" s="49">
        <v>45355</v>
      </c>
      <c r="AJ54" s="49">
        <v>45412</v>
      </c>
      <c r="AK54" s="49">
        <v>45426</v>
      </c>
      <c r="AN54" s="37" t="str">
        <f t="shared" si="10"/>
        <v/>
      </c>
      <c r="AO54" s="39">
        <v>3807.72</v>
      </c>
      <c r="AQ54" s="39">
        <f t="shared" si="11"/>
        <v>3807.72</v>
      </c>
      <c r="AR54" s="40">
        <v>0.2</v>
      </c>
      <c r="AS54" s="39">
        <f t="shared" si="12"/>
        <v>761.54399999999998</v>
      </c>
      <c r="AT54" s="39">
        <f t="shared" si="13"/>
        <v>4569.2640000000001</v>
      </c>
      <c r="AU54" s="39" t="str">
        <f t="shared" si="17"/>
        <v>paye</v>
      </c>
      <c r="AV54" s="39">
        <f t="shared" si="15"/>
        <v>3807.72</v>
      </c>
      <c r="AW54" s="39">
        <f t="shared" si="16"/>
        <v>4569.2640000000001</v>
      </c>
      <c r="AX54" s="39" t="s">
        <v>338</v>
      </c>
    </row>
    <row r="55" spans="3:50" x14ac:dyDescent="0.25">
      <c r="C55" s="49"/>
      <c r="D55" s="49"/>
      <c r="E55" s="49"/>
      <c r="J55" s="37" t="str">
        <f t="shared" si="18"/>
        <v/>
      </c>
      <c r="M55" s="39">
        <f t="shared" si="0"/>
        <v>0</v>
      </c>
      <c r="N55" s="39">
        <f t="shared" si="1"/>
        <v>0</v>
      </c>
      <c r="Q55" s="39">
        <f t="shared" si="2"/>
        <v>0</v>
      </c>
      <c r="S55" s="39">
        <f t="shared" si="3"/>
        <v>0</v>
      </c>
      <c r="Y55" s="39">
        <f t="shared" si="4"/>
        <v>0</v>
      </c>
      <c r="Z55" s="39">
        <f t="shared" si="5"/>
        <v>0</v>
      </c>
      <c r="AA55" s="39">
        <f t="shared" si="6"/>
        <v>0</v>
      </c>
      <c r="AB55" s="37" t="str">
        <f t="shared" si="7"/>
        <v/>
      </c>
      <c r="AC55" s="39" t="str">
        <f t="shared" si="8"/>
        <v/>
      </c>
      <c r="AD55" s="39" t="str">
        <f t="shared" si="9"/>
        <v/>
      </c>
      <c r="AE55" s="37" t="s">
        <v>4</v>
      </c>
      <c r="AG55" s="37" t="s">
        <v>132</v>
      </c>
      <c r="AH55" s="37" t="s">
        <v>272</v>
      </c>
      <c r="AI55" s="49">
        <v>45355</v>
      </c>
      <c r="AJ55" s="49">
        <v>45412</v>
      </c>
      <c r="AK55" s="49">
        <v>45426</v>
      </c>
      <c r="AN55" s="37" t="str">
        <f t="shared" si="10"/>
        <v/>
      </c>
      <c r="AO55" s="39">
        <v>3807.72</v>
      </c>
      <c r="AQ55" s="39">
        <f t="shared" si="11"/>
        <v>3807.72</v>
      </c>
      <c r="AR55" s="40">
        <v>0.2</v>
      </c>
      <c r="AS55" s="39">
        <f t="shared" si="12"/>
        <v>761.54399999999998</v>
      </c>
      <c r="AT55" s="39">
        <f t="shared" si="13"/>
        <v>4569.2640000000001</v>
      </c>
      <c r="AU55" s="39" t="str">
        <f t="shared" si="17"/>
        <v>paye</v>
      </c>
      <c r="AV55" s="39">
        <f t="shared" si="15"/>
        <v>3807.72</v>
      </c>
      <c r="AW55" s="39">
        <f t="shared" si="16"/>
        <v>4569.2640000000001</v>
      </c>
      <c r="AX55" s="39" t="s">
        <v>338</v>
      </c>
    </row>
    <row r="56" spans="3:50" x14ac:dyDescent="0.25">
      <c r="C56" s="49"/>
      <c r="D56" s="49"/>
      <c r="E56" s="49"/>
      <c r="J56" s="37" t="str">
        <f t="shared" si="18"/>
        <v/>
      </c>
      <c r="M56" s="39">
        <f t="shared" si="0"/>
        <v>0</v>
      </c>
      <c r="N56" s="39">
        <f t="shared" si="1"/>
        <v>0</v>
      </c>
      <c r="Q56" s="39">
        <f t="shared" si="2"/>
        <v>0</v>
      </c>
      <c r="S56" s="39">
        <f t="shared" si="3"/>
        <v>0</v>
      </c>
      <c r="Y56" s="39">
        <f t="shared" si="4"/>
        <v>0</v>
      </c>
      <c r="Z56" s="39">
        <f t="shared" si="5"/>
        <v>0</v>
      </c>
      <c r="AA56" s="39">
        <f t="shared" si="6"/>
        <v>0</v>
      </c>
      <c r="AB56" s="37" t="str">
        <f t="shared" si="7"/>
        <v/>
      </c>
      <c r="AC56" s="39" t="str">
        <f t="shared" si="8"/>
        <v/>
      </c>
      <c r="AD56" s="39" t="str">
        <f t="shared" si="9"/>
        <v/>
      </c>
      <c r="AE56" s="37" t="s">
        <v>4</v>
      </c>
      <c r="AG56" s="37" t="s">
        <v>132</v>
      </c>
      <c r="AH56" s="37" t="s">
        <v>272</v>
      </c>
      <c r="AI56" s="49">
        <v>45355</v>
      </c>
      <c r="AJ56" s="49">
        <v>45412</v>
      </c>
      <c r="AK56" s="49">
        <v>45426</v>
      </c>
      <c r="AN56" s="37" t="str">
        <f t="shared" si="10"/>
        <v/>
      </c>
      <c r="AO56" s="39">
        <v>3807.72</v>
      </c>
      <c r="AQ56" s="39">
        <f t="shared" si="11"/>
        <v>3807.72</v>
      </c>
      <c r="AR56" s="40">
        <v>0.2</v>
      </c>
      <c r="AS56" s="39">
        <f t="shared" si="12"/>
        <v>761.54399999999998</v>
      </c>
      <c r="AT56" s="39">
        <f t="shared" si="13"/>
        <v>4569.2640000000001</v>
      </c>
      <c r="AU56" s="39" t="str">
        <f t="shared" si="17"/>
        <v>paye</v>
      </c>
      <c r="AV56" s="39">
        <f t="shared" si="15"/>
        <v>3807.72</v>
      </c>
      <c r="AW56" s="39">
        <f t="shared" si="16"/>
        <v>4569.2640000000001</v>
      </c>
      <c r="AX56" s="39" t="s">
        <v>338</v>
      </c>
    </row>
    <row r="57" spans="3:50" x14ac:dyDescent="0.25">
      <c r="C57" s="49"/>
      <c r="D57" s="49"/>
      <c r="E57" s="49"/>
      <c r="J57" s="37" t="str">
        <f t="shared" si="18"/>
        <v/>
      </c>
      <c r="M57" s="39">
        <f t="shared" si="0"/>
        <v>0</v>
      </c>
      <c r="N57" s="39">
        <f t="shared" si="1"/>
        <v>0</v>
      </c>
      <c r="Q57" s="39">
        <f t="shared" si="2"/>
        <v>0</v>
      </c>
      <c r="S57" s="39">
        <f t="shared" si="3"/>
        <v>0</v>
      </c>
      <c r="Y57" s="39">
        <f t="shared" si="4"/>
        <v>0</v>
      </c>
      <c r="Z57" s="39">
        <f t="shared" si="5"/>
        <v>0</v>
      </c>
      <c r="AA57" s="39">
        <f t="shared" si="6"/>
        <v>0</v>
      </c>
      <c r="AB57" s="37" t="str">
        <f t="shared" si="7"/>
        <v/>
      </c>
      <c r="AC57" s="39" t="str">
        <f t="shared" si="8"/>
        <v/>
      </c>
      <c r="AD57" s="39" t="str">
        <f t="shared" si="9"/>
        <v/>
      </c>
      <c r="AE57" s="37" t="s">
        <v>4</v>
      </c>
      <c r="AG57" s="37" t="s">
        <v>53</v>
      </c>
      <c r="AH57" s="37" t="s">
        <v>364</v>
      </c>
      <c r="AI57" s="49">
        <v>45371</v>
      </c>
      <c r="AJ57" s="49">
        <v>45386</v>
      </c>
      <c r="AK57" s="49">
        <v>45398</v>
      </c>
      <c r="AN57" s="37" t="str">
        <f t="shared" si="10"/>
        <v/>
      </c>
      <c r="AO57" s="39">
        <v>2481.46</v>
      </c>
      <c r="AQ57" s="39">
        <f t="shared" si="11"/>
        <v>2481.46</v>
      </c>
      <c r="AR57" s="40">
        <v>0.2</v>
      </c>
      <c r="AS57" s="39">
        <f t="shared" si="12"/>
        <v>496.29200000000003</v>
      </c>
      <c r="AT57" s="39">
        <f t="shared" si="13"/>
        <v>2977.752</v>
      </c>
      <c r="AU57" s="39" t="str">
        <f t="shared" si="17"/>
        <v>paye</v>
      </c>
      <c r="AV57" s="39">
        <f t="shared" si="15"/>
        <v>2481.46</v>
      </c>
      <c r="AW57" s="39">
        <f t="shared" si="16"/>
        <v>2977.752</v>
      </c>
      <c r="AX57" s="39" t="s">
        <v>338</v>
      </c>
    </row>
    <row r="58" spans="3:50" x14ac:dyDescent="0.25">
      <c r="C58" s="49"/>
      <c r="D58" s="49"/>
      <c r="E58" s="49"/>
      <c r="J58" s="37" t="str">
        <f t="shared" si="18"/>
        <v/>
      </c>
      <c r="M58" s="39">
        <f t="shared" si="0"/>
        <v>0</v>
      </c>
      <c r="N58" s="39">
        <f t="shared" si="1"/>
        <v>0</v>
      </c>
      <c r="Q58" s="39">
        <f t="shared" si="2"/>
        <v>0</v>
      </c>
      <c r="S58" s="39">
        <f t="shared" si="3"/>
        <v>0</v>
      </c>
      <c r="Y58" s="39">
        <f t="shared" si="4"/>
        <v>0</v>
      </c>
      <c r="Z58" s="39">
        <f t="shared" si="5"/>
        <v>0</v>
      </c>
      <c r="AA58" s="39">
        <f t="shared" si="6"/>
        <v>0</v>
      </c>
      <c r="AB58" s="37" t="str">
        <f t="shared" si="7"/>
        <v/>
      </c>
      <c r="AC58" s="39" t="str">
        <f t="shared" si="8"/>
        <v/>
      </c>
      <c r="AD58" s="39" t="str">
        <f t="shared" si="9"/>
        <v/>
      </c>
      <c r="AE58" s="37" t="s">
        <v>4</v>
      </c>
      <c r="AG58" s="37" t="s">
        <v>133</v>
      </c>
      <c r="AH58" s="37" t="s">
        <v>271</v>
      </c>
      <c r="AI58" s="49">
        <v>45382</v>
      </c>
      <c r="AJ58" s="49">
        <v>45427</v>
      </c>
      <c r="AK58" s="49">
        <v>45436</v>
      </c>
      <c r="AN58" s="37" t="str">
        <f t="shared" si="10"/>
        <v/>
      </c>
      <c r="AO58" s="39">
        <v>21850.35</v>
      </c>
      <c r="AQ58" s="39">
        <f t="shared" si="11"/>
        <v>21850.35</v>
      </c>
      <c r="AR58" s="40">
        <v>0.2</v>
      </c>
      <c r="AS58" s="39">
        <f t="shared" si="12"/>
        <v>4370.07</v>
      </c>
      <c r="AT58" s="39">
        <f t="shared" si="13"/>
        <v>26220.42</v>
      </c>
      <c r="AU58" s="39" t="str">
        <f t="shared" si="17"/>
        <v>paye</v>
      </c>
      <c r="AV58" s="39">
        <f t="shared" si="15"/>
        <v>21850.35</v>
      </c>
      <c r="AW58" s="39">
        <f t="shared" si="16"/>
        <v>26220.42</v>
      </c>
      <c r="AX58" s="39" t="s">
        <v>338</v>
      </c>
    </row>
    <row r="59" spans="3:50" x14ac:dyDescent="0.25">
      <c r="C59" s="49"/>
      <c r="D59" s="49"/>
      <c r="E59" s="49"/>
      <c r="J59" s="37" t="str">
        <f t="shared" si="18"/>
        <v/>
      </c>
      <c r="M59" s="39">
        <f t="shared" si="0"/>
        <v>0</v>
      </c>
      <c r="N59" s="39">
        <f t="shared" si="1"/>
        <v>0</v>
      </c>
      <c r="Q59" s="39">
        <f t="shared" si="2"/>
        <v>0</v>
      </c>
      <c r="S59" s="39">
        <f t="shared" si="3"/>
        <v>0</v>
      </c>
      <c r="Y59" s="39">
        <f t="shared" si="4"/>
        <v>0</v>
      </c>
      <c r="Z59" s="39">
        <f t="shared" si="5"/>
        <v>0</v>
      </c>
      <c r="AA59" s="39">
        <f t="shared" si="6"/>
        <v>0</v>
      </c>
      <c r="AB59" s="37" t="str">
        <f t="shared" si="7"/>
        <v/>
      </c>
      <c r="AC59" s="39" t="str">
        <f t="shared" si="8"/>
        <v/>
      </c>
      <c r="AD59" s="39" t="str">
        <f t="shared" si="9"/>
        <v/>
      </c>
      <c r="AE59" s="37" t="s">
        <v>4</v>
      </c>
      <c r="AG59" s="37" t="s">
        <v>19</v>
      </c>
      <c r="AH59" s="37" t="s">
        <v>272</v>
      </c>
      <c r="AI59" s="49">
        <v>45382</v>
      </c>
      <c r="AJ59" s="49">
        <v>45427</v>
      </c>
      <c r="AK59" s="49">
        <v>45435</v>
      </c>
      <c r="AN59" s="37" t="str">
        <f t="shared" si="10"/>
        <v/>
      </c>
      <c r="AO59" s="39">
        <v>5094.54</v>
      </c>
      <c r="AQ59" s="39">
        <f t="shared" si="11"/>
        <v>5094.54</v>
      </c>
      <c r="AR59" s="40">
        <v>0.2</v>
      </c>
      <c r="AS59" s="39">
        <f t="shared" si="12"/>
        <v>1018.908</v>
      </c>
      <c r="AT59" s="39">
        <f t="shared" si="13"/>
        <v>6113.4480000000003</v>
      </c>
      <c r="AU59" s="39" t="str">
        <f t="shared" si="17"/>
        <v>paye</v>
      </c>
      <c r="AV59" s="39">
        <f t="shared" si="15"/>
        <v>5094.54</v>
      </c>
      <c r="AW59" s="39">
        <f t="shared" si="16"/>
        <v>6113.4480000000003</v>
      </c>
      <c r="AX59" s="39" t="s">
        <v>338</v>
      </c>
    </row>
    <row r="60" spans="3:50" x14ac:dyDescent="0.25">
      <c r="C60" s="49"/>
      <c r="D60" s="49"/>
      <c r="E60" s="49"/>
      <c r="J60" s="37" t="str">
        <f t="shared" si="18"/>
        <v/>
      </c>
      <c r="M60" s="39">
        <f t="shared" si="0"/>
        <v>0</v>
      </c>
      <c r="N60" s="39">
        <f t="shared" si="1"/>
        <v>0</v>
      </c>
      <c r="Q60" s="39">
        <f t="shared" si="2"/>
        <v>0</v>
      </c>
      <c r="S60" s="39">
        <f t="shared" si="3"/>
        <v>0</v>
      </c>
      <c r="Y60" s="39">
        <f t="shared" si="4"/>
        <v>0</v>
      </c>
      <c r="Z60" s="39">
        <f t="shared" si="5"/>
        <v>0</v>
      </c>
      <c r="AA60" s="39">
        <f t="shared" si="6"/>
        <v>0</v>
      </c>
      <c r="AB60" s="37" t="str">
        <f t="shared" si="7"/>
        <v/>
      </c>
      <c r="AC60" s="39" t="str">
        <f t="shared" si="8"/>
        <v/>
      </c>
      <c r="AD60" s="39" t="str">
        <f t="shared" si="9"/>
        <v/>
      </c>
      <c r="AE60" s="37" t="s">
        <v>4</v>
      </c>
      <c r="AG60" s="37" t="s">
        <v>19</v>
      </c>
      <c r="AH60" s="37" t="s">
        <v>272</v>
      </c>
      <c r="AI60" s="49">
        <v>45382</v>
      </c>
      <c r="AJ60" s="49">
        <v>45427</v>
      </c>
      <c r="AK60" s="49">
        <v>45435</v>
      </c>
      <c r="AN60" s="37" t="str">
        <f t="shared" si="10"/>
        <v/>
      </c>
      <c r="AO60" s="39">
        <v>2975.5</v>
      </c>
      <c r="AQ60" s="39">
        <f t="shared" si="11"/>
        <v>2975.5</v>
      </c>
      <c r="AR60" s="40">
        <v>0.2</v>
      </c>
      <c r="AS60" s="39">
        <f t="shared" si="12"/>
        <v>595.1</v>
      </c>
      <c r="AT60" s="39">
        <f t="shared" si="13"/>
        <v>3570.6</v>
      </c>
      <c r="AU60" s="39" t="str">
        <f t="shared" si="17"/>
        <v>paye</v>
      </c>
      <c r="AV60" s="39">
        <f t="shared" si="15"/>
        <v>2975.5</v>
      </c>
      <c r="AW60" s="39">
        <f t="shared" si="16"/>
        <v>3570.6</v>
      </c>
      <c r="AX60" s="39" t="s">
        <v>338</v>
      </c>
    </row>
    <row r="61" spans="3:50" x14ac:dyDescent="0.25">
      <c r="C61" s="49"/>
      <c r="D61" s="49"/>
      <c r="E61" s="49"/>
      <c r="J61" s="37" t="str">
        <f t="shared" si="18"/>
        <v/>
      </c>
      <c r="M61" s="39">
        <f t="shared" si="0"/>
        <v>0</v>
      </c>
      <c r="N61" s="39">
        <f t="shared" si="1"/>
        <v>0</v>
      </c>
      <c r="Q61" s="39">
        <f t="shared" si="2"/>
        <v>0</v>
      </c>
      <c r="S61" s="39">
        <f t="shared" si="3"/>
        <v>0</v>
      </c>
      <c r="Y61" s="39">
        <f t="shared" si="4"/>
        <v>0</v>
      </c>
      <c r="Z61" s="39">
        <f t="shared" si="5"/>
        <v>0</v>
      </c>
      <c r="AA61" s="39">
        <f t="shared" si="6"/>
        <v>0</v>
      </c>
      <c r="AB61" s="37" t="str">
        <f t="shared" si="7"/>
        <v/>
      </c>
      <c r="AC61" s="39" t="str">
        <f t="shared" si="8"/>
        <v/>
      </c>
      <c r="AD61" s="39" t="str">
        <f t="shared" si="9"/>
        <v/>
      </c>
      <c r="AE61" s="37" t="s">
        <v>4</v>
      </c>
      <c r="AG61" s="37" t="s">
        <v>132</v>
      </c>
      <c r="AH61" s="37" t="s">
        <v>272</v>
      </c>
      <c r="AI61" s="49">
        <v>45358</v>
      </c>
      <c r="AJ61" s="49">
        <v>45412</v>
      </c>
      <c r="AK61" s="49">
        <v>45426</v>
      </c>
      <c r="AN61" s="37" t="str">
        <f t="shared" si="10"/>
        <v/>
      </c>
      <c r="AO61" s="39">
        <v>1400</v>
      </c>
      <c r="AQ61" s="39">
        <f t="shared" si="11"/>
        <v>1400</v>
      </c>
      <c r="AR61" s="40">
        <v>0.2</v>
      </c>
      <c r="AS61" s="39">
        <f t="shared" si="12"/>
        <v>280</v>
      </c>
      <c r="AT61" s="39">
        <f t="shared" si="13"/>
        <v>1680</v>
      </c>
      <c r="AU61" s="39" t="str">
        <f t="shared" si="17"/>
        <v>paye</v>
      </c>
      <c r="AV61" s="39">
        <f t="shared" si="15"/>
        <v>1400</v>
      </c>
      <c r="AW61" s="39">
        <f t="shared" si="16"/>
        <v>1680</v>
      </c>
      <c r="AX61" s="39" t="s">
        <v>338</v>
      </c>
    </row>
    <row r="62" spans="3:50" x14ac:dyDescent="0.25">
      <c r="C62" s="49"/>
      <c r="D62" s="49"/>
      <c r="E62" s="49"/>
      <c r="J62" s="37" t="str">
        <f t="shared" si="18"/>
        <v/>
      </c>
      <c r="M62" s="39">
        <f t="shared" si="0"/>
        <v>0</v>
      </c>
      <c r="N62" s="39">
        <f t="shared" si="1"/>
        <v>0</v>
      </c>
      <c r="Q62" s="39">
        <f t="shared" si="2"/>
        <v>0</v>
      </c>
      <c r="S62" s="39">
        <f t="shared" si="3"/>
        <v>0</v>
      </c>
      <c r="Y62" s="39">
        <f t="shared" si="4"/>
        <v>0</v>
      </c>
      <c r="Z62" s="39">
        <f t="shared" si="5"/>
        <v>0</v>
      </c>
      <c r="AA62" s="39">
        <f t="shared" si="6"/>
        <v>0</v>
      </c>
      <c r="AB62" s="37" t="str">
        <f t="shared" si="7"/>
        <v/>
      </c>
      <c r="AC62" s="39" t="str">
        <f t="shared" si="8"/>
        <v/>
      </c>
      <c r="AD62" s="39" t="str">
        <f t="shared" si="9"/>
        <v/>
      </c>
      <c r="AE62" s="37" t="s">
        <v>4</v>
      </c>
      <c r="AG62" s="37" t="s">
        <v>134</v>
      </c>
      <c r="AH62" s="37" t="s">
        <v>270</v>
      </c>
      <c r="AI62" s="49">
        <v>45382</v>
      </c>
      <c r="AJ62" s="49">
        <v>45427</v>
      </c>
      <c r="AK62" s="49">
        <v>45436</v>
      </c>
      <c r="AN62" s="37" t="str">
        <f t="shared" si="10"/>
        <v/>
      </c>
      <c r="AO62" s="39">
        <v>9384.84</v>
      </c>
      <c r="AQ62" s="39">
        <f t="shared" si="11"/>
        <v>9384.84</v>
      </c>
      <c r="AR62" s="40">
        <v>0.2</v>
      </c>
      <c r="AS62" s="39">
        <f t="shared" si="12"/>
        <v>1876.9680000000001</v>
      </c>
      <c r="AT62" s="39">
        <f t="shared" si="13"/>
        <v>11261.808000000001</v>
      </c>
      <c r="AU62" s="39" t="str">
        <f t="shared" si="17"/>
        <v>paye</v>
      </c>
      <c r="AV62" s="39">
        <f t="shared" si="15"/>
        <v>9384.84</v>
      </c>
      <c r="AW62" s="39">
        <f t="shared" si="16"/>
        <v>11261.808000000001</v>
      </c>
      <c r="AX62" s="39" t="s">
        <v>338</v>
      </c>
    </row>
    <row r="63" spans="3:50" x14ac:dyDescent="0.25">
      <c r="C63" s="49"/>
      <c r="D63" s="49"/>
      <c r="E63" s="49"/>
      <c r="J63" s="37" t="str">
        <f t="shared" si="18"/>
        <v/>
      </c>
      <c r="M63" s="39">
        <f t="shared" si="0"/>
        <v>0</v>
      </c>
      <c r="N63" s="39">
        <f t="shared" si="1"/>
        <v>0</v>
      </c>
      <c r="Q63" s="39">
        <f t="shared" si="2"/>
        <v>0</v>
      </c>
      <c r="S63" s="39">
        <f t="shared" si="3"/>
        <v>0</v>
      </c>
      <c r="Y63" s="39">
        <f t="shared" si="4"/>
        <v>0</v>
      </c>
      <c r="Z63" s="39">
        <f t="shared" si="5"/>
        <v>0</v>
      </c>
      <c r="AA63" s="39">
        <f t="shared" si="6"/>
        <v>0</v>
      </c>
      <c r="AB63" s="37" t="str">
        <f t="shared" si="7"/>
        <v/>
      </c>
      <c r="AC63" s="39" t="str">
        <f t="shared" si="8"/>
        <v/>
      </c>
      <c r="AD63" s="39" t="str">
        <f t="shared" si="9"/>
        <v/>
      </c>
      <c r="AE63" s="37" t="s">
        <v>4</v>
      </c>
      <c r="AG63" s="37" t="s">
        <v>21</v>
      </c>
      <c r="AH63" s="37" t="s">
        <v>363</v>
      </c>
      <c r="AI63" s="49">
        <v>45382</v>
      </c>
      <c r="AJ63" s="49">
        <v>45427</v>
      </c>
      <c r="AK63" s="49">
        <v>45429</v>
      </c>
      <c r="AN63" s="37" t="str">
        <f t="shared" si="10"/>
        <v/>
      </c>
      <c r="AO63" s="39">
        <v>50706</v>
      </c>
      <c r="AQ63" s="39">
        <f t="shared" si="11"/>
        <v>50706</v>
      </c>
      <c r="AR63" s="40">
        <v>0.2</v>
      </c>
      <c r="AS63" s="39">
        <f t="shared" si="12"/>
        <v>10141.200000000001</v>
      </c>
      <c r="AT63" s="39">
        <f t="shared" si="13"/>
        <v>60847.199999999997</v>
      </c>
      <c r="AU63" s="39" t="str">
        <f t="shared" si="17"/>
        <v>paye</v>
      </c>
      <c r="AV63" s="39">
        <f t="shared" si="15"/>
        <v>50706</v>
      </c>
      <c r="AW63" s="39">
        <f t="shared" si="16"/>
        <v>60847.199999999997</v>
      </c>
      <c r="AX63" s="39" t="s">
        <v>338</v>
      </c>
    </row>
    <row r="64" spans="3:50" x14ac:dyDescent="0.25">
      <c r="C64" s="49"/>
      <c r="D64" s="49"/>
      <c r="E64" s="49"/>
      <c r="J64" s="37" t="str">
        <f t="shared" si="18"/>
        <v/>
      </c>
      <c r="M64" s="39">
        <f t="shared" si="0"/>
        <v>0</v>
      </c>
      <c r="N64" s="39">
        <f t="shared" si="1"/>
        <v>0</v>
      </c>
      <c r="Q64" s="39">
        <f t="shared" si="2"/>
        <v>0</v>
      </c>
      <c r="S64" s="39">
        <f t="shared" si="3"/>
        <v>0</v>
      </c>
      <c r="Y64" s="39">
        <f t="shared" si="4"/>
        <v>0</v>
      </c>
      <c r="Z64" s="39">
        <f t="shared" si="5"/>
        <v>0</v>
      </c>
      <c r="AA64" s="39">
        <f t="shared" si="6"/>
        <v>0</v>
      </c>
      <c r="AB64" s="37" t="str">
        <f t="shared" si="7"/>
        <v/>
      </c>
      <c r="AC64" s="39" t="str">
        <f t="shared" si="8"/>
        <v/>
      </c>
      <c r="AD64" s="39" t="str">
        <f t="shared" si="9"/>
        <v/>
      </c>
      <c r="AE64" s="37" t="s">
        <v>4</v>
      </c>
      <c r="AG64" s="37" t="s">
        <v>135</v>
      </c>
      <c r="AH64" s="37" t="s">
        <v>272</v>
      </c>
      <c r="AI64" s="49">
        <v>45394</v>
      </c>
      <c r="AJ64" s="49">
        <v>45443</v>
      </c>
      <c r="AK64" s="49">
        <v>45436</v>
      </c>
      <c r="AN64" s="37" t="str">
        <f t="shared" si="10"/>
        <v/>
      </c>
      <c r="AO64" s="39">
        <v>676.7</v>
      </c>
      <c r="AQ64" s="39">
        <f t="shared" si="11"/>
        <v>676.7</v>
      </c>
      <c r="AR64" s="40">
        <v>0.2</v>
      </c>
      <c r="AS64" s="39">
        <f t="shared" si="12"/>
        <v>135.34</v>
      </c>
      <c r="AT64" s="39">
        <f t="shared" si="13"/>
        <v>812.04000000000008</v>
      </c>
      <c r="AU64" s="39" t="str">
        <f t="shared" si="17"/>
        <v>paye</v>
      </c>
      <c r="AV64" s="39">
        <f t="shared" si="15"/>
        <v>676.7</v>
      </c>
      <c r="AW64" s="39">
        <f t="shared" si="16"/>
        <v>812.04000000000008</v>
      </c>
      <c r="AX64" s="39" t="s">
        <v>338</v>
      </c>
    </row>
    <row r="65" spans="3:50" x14ac:dyDescent="0.25">
      <c r="C65" s="49"/>
      <c r="D65" s="49"/>
      <c r="E65" s="49"/>
      <c r="J65" s="37" t="str">
        <f t="shared" si="18"/>
        <v/>
      </c>
      <c r="M65" s="39">
        <f t="shared" si="0"/>
        <v>0</v>
      </c>
      <c r="N65" s="39">
        <f t="shared" si="1"/>
        <v>0</v>
      </c>
      <c r="Q65" s="39">
        <f t="shared" si="2"/>
        <v>0</v>
      </c>
      <c r="S65" s="39">
        <f t="shared" si="3"/>
        <v>0</v>
      </c>
      <c r="Y65" s="39">
        <f t="shared" si="4"/>
        <v>0</v>
      </c>
      <c r="Z65" s="39">
        <f t="shared" si="5"/>
        <v>0</v>
      </c>
      <c r="AA65" s="39">
        <f t="shared" si="6"/>
        <v>0</v>
      </c>
      <c r="AB65" s="37" t="str">
        <f t="shared" si="7"/>
        <v/>
      </c>
      <c r="AC65" s="39" t="str">
        <f t="shared" si="8"/>
        <v/>
      </c>
      <c r="AD65" s="39" t="str">
        <f t="shared" si="9"/>
        <v/>
      </c>
      <c r="AE65" s="37" t="s">
        <v>4</v>
      </c>
      <c r="AG65" s="37" t="s">
        <v>25</v>
      </c>
      <c r="AH65" s="37" t="s">
        <v>272</v>
      </c>
      <c r="AI65" s="49">
        <v>45382</v>
      </c>
      <c r="AJ65" s="49">
        <v>45443</v>
      </c>
      <c r="AK65" s="49">
        <v>45436</v>
      </c>
      <c r="AN65" s="37" t="str">
        <f t="shared" si="10"/>
        <v/>
      </c>
      <c r="AO65" s="39">
        <v>5409.5</v>
      </c>
      <c r="AQ65" s="39">
        <f t="shared" si="11"/>
        <v>5409.5</v>
      </c>
      <c r="AR65" s="40">
        <v>0.2</v>
      </c>
      <c r="AS65" s="39">
        <f t="shared" si="12"/>
        <v>1081.9000000000001</v>
      </c>
      <c r="AT65" s="39">
        <f t="shared" si="13"/>
        <v>6491.4</v>
      </c>
      <c r="AU65" s="39" t="str">
        <f t="shared" si="17"/>
        <v>paye</v>
      </c>
      <c r="AV65" s="39">
        <f t="shared" si="15"/>
        <v>5409.5</v>
      </c>
      <c r="AW65" s="39">
        <f t="shared" si="16"/>
        <v>6491.4</v>
      </c>
      <c r="AX65" s="39" t="s">
        <v>338</v>
      </c>
    </row>
    <row r="66" spans="3:50" x14ac:dyDescent="0.25">
      <c r="C66" s="49"/>
      <c r="D66" s="49"/>
      <c r="E66" s="49"/>
      <c r="J66" s="37" t="str">
        <f t="shared" si="18"/>
        <v/>
      </c>
      <c r="M66" s="39">
        <f t="shared" ref="M66:M129" si="19">$K66*$L66</f>
        <v>0</v>
      </c>
      <c r="N66" s="39">
        <f t="shared" ref="N66:N129" si="20">$K66+$M66</f>
        <v>0</v>
      </c>
      <c r="Q66" s="39">
        <f t="shared" ref="Q66:Q129" si="21">$N66*$P66</f>
        <v>0</v>
      </c>
      <c r="S66" s="39">
        <f t="shared" ref="S66:S129" si="22">$N66*$R66</f>
        <v>0</v>
      </c>
      <c r="Y66" s="39">
        <f t="shared" ref="Y66:Y129" si="23">$AA66-$Z66</f>
        <v>0</v>
      </c>
      <c r="Z66" s="39">
        <f t="shared" ref="Z66:Z129" si="24">$AA66*$L66</f>
        <v>0</v>
      </c>
      <c r="AA66" s="39">
        <f t="shared" ref="AA66:AA129" si="25">$N66-$O66-$Q66-$S66-$T66-$U66-$V66-$W66-$X66</f>
        <v>0</v>
      </c>
      <c r="AB66" s="37" t="str">
        <f t="shared" ref="AB66:AB129" si="26">IF(A66="","",IF($E66="","en attente",IF($F66="","paye","partiel")))</f>
        <v/>
      </c>
      <c r="AC66" s="39" t="str">
        <f t="shared" ref="AC66:AC129" si="27">IF($AB66="paye",$Y66,IF($AB66="partiel",$F66-$F66*$L66,""))</f>
        <v/>
      </c>
      <c r="AD66" s="39" t="str">
        <f t="shared" ref="AD66:AD129" si="28">IF($AB66="paye",$AA66,IF($AB66="partiel",$F66,""))</f>
        <v/>
      </c>
      <c r="AE66" s="37" t="s">
        <v>4</v>
      </c>
      <c r="AG66" s="37" t="s">
        <v>25</v>
      </c>
      <c r="AH66" s="37" t="s">
        <v>272</v>
      </c>
      <c r="AI66" s="49">
        <v>45380</v>
      </c>
      <c r="AJ66" s="49">
        <v>45443</v>
      </c>
      <c r="AK66" s="49">
        <v>45436</v>
      </c>
      <c r="AN66" s="37" t="str">
        <f t="shared" ref="AN66:AN129" si="29">IF($AM66="","",_xlfn.CONCAT("SF-",$AM66))</f>
        <v/>
      </c>
      <c r="AO66" s="39">
        <v>740.28</v>
      </c>
      <c r="AQ66" s="39">
        <f t="shared" ref="AQ66:AQ129" si="30">IF($AO66&lt;&gt;0,$AO66,$AP66-$AS66)</f>
        <v>740.28</v>
      </c>
      <c r="AR66" s="40">
        <v>0.2</v>
      </c>
      <c r="AS66" s="39">
        <f t="shared" ref="AS66:AS129" si="31">IF($AO66&lt;&gt;0,$AO66*$AR66,IF($AP66&lt;&gt;0,$AP66*$AR66,0))</f>
        <v>148.05600000000001</v>
      </c>
      <c r="AT66" s="39">
        <f t="shared" ref="AT66:AT129" si="32">$AQ66+$AS66</f>
        <v>888.33600000000001</v>
      </c>
      <c r="AU66" s="39" t="str">
        <f t="shared" si="17"/>
        <v>paye</v>
      </c>
      <c r="AV66" s="39">
        <f t="shared" ref="AV66:AV129" si="33">IF($AU66="paye",$AQ66,IF($AU66="partiel",$AL66-$AL66*$AR66,""))</f>
        <v>740.28</v>
      </c>
      <c r="AW66" s="39">
        <f t="shared" ref="AW66:AW129" si="34">IF($AU66="paye",$AT66,IF($AU66="partiel",$AL66,""))</f>
        <v>888.33600000000001</v>
      </c>
      <c r="AX66" s="39" t="s">
        <v>338</v>
      </c>
    </row>
    <row r="67" spans="3:50" x14ac:dyDescent="0.25">
      <c r="C67" s="49"/>
      <c r="D67" s="49"/>
      <c r="E67" s="49"/>
      <c r="J67" s="37" t="str">
        <f t="shared" si="18"/>
        <v/>
      </c>
      <c r="M67" s="39">
        <f t="shared" si="19"/>
        <v>0</v>
      </c>
      <c r="N67" s="39">
        <f t="shared" si="20"/>
        <v>0</v>
      </c>
      <c r="Q67" s="39">
        <f t="shared" si="21"/>
        <v>0</v>
      </c>
      <c r="S67" s="39">
        <f t="shared" si="22"/>
        <v>0</v>
      </c>
      <c r="Y67" s="39">
        <f t="shared" si="23"/>
        <v>0</v>
      </c>
      <c r="Z67" s="39">
        <f t="shared" si="24"/>
        <v>0</v>
      </c>
      <c r="AA67" s="39">
        <f t="shared" si="25"/>
        <v>0</v>
      </c>
      <c r="AB67" s="37" t="str">
        <f t="shared" si="26"/>
        <v/>
      </c>
      <c r="AC67" s="39" t="str">
        <f t="shared" si="27"/>
        <v/>
      </c>
      <c r="AD67" s="39" t="str">
        <f t="shared" si="28"/>
        <v/>
      </c>
      <c r="AE67" s="37" t="s">
        <v>4</v>
      </c>
      <c r="AG67" s="37" t="s">
        <v>92</v>
      </c>
      <c r="AH67" s="37" t="s">
        <v>364</v>
      </c>
      <c r="AI67" s="49">
        <v>45381</v>
      </c>
      <c r="AJ67" s="49">
        <v>45391</v>
      </c>
      <c r="AK67" s="49">
        <v>45426</v>
      </c>
      <c r="AN67" s="37" t="str">
        <f t="shared" si="29"/>
        <v/>
      </c>
      <c r="AO67" s="39">
        <v>2466.3200000000002</v>
      </c>
      <c r="AQ67" s="39">
        <f t="shared" si="30"/>
        <v>2466.3200000000002</v>
      </c>
      <c r="AR67" s="40">
        <v>0.2</v>
      </c>
      <c r="AS67" s="39">
        <f t="shared" si="31"/>
        <v>493.26400000000007</v>
      </c>
      <c r="AT67" s="39">
        <f t="shared" si="32"/>
        <v>2959.5840000000003</v>
      </c>
      <c r="AU67" s="39" t="str">
        <f t="shared" ref="AU67:AU130" si="35">IF(AE67="","",IF($AK67="","en attente",IF($AL67="","paye","partiel")))</f>
        <v>paye</v>
      </c>
      <c r="AV67" s="39">
        <f t="shared" si="33"/>
        <v>2466.3200000000002</v>
      </c>
      <c r="AW67" s="39">
        <f t="shared" si="34"/>
        <v>2959.5840000000003</v>
      </c>
      <c r="AX67" s="39" t="s">
        <v>338</v>
      </c>
    </row>
    <row r="68" spans="3:50" x14ac:dyDescent="0.25">
      <c r="C68" s="49"/>
      <c r="D68" s="49"/>
      <c r="E68" s="49"/>
      <c r="J68" s="37" t="str">
        <f t="shared" si="18"/>
        <v/>
      </c>
      <c r="M68" s="39">
        <f t="shared" si="19"/>
        <v>0</v>
      </c>
      <c r="N68" s="39">
        <f t="shared" si="20"/>
        <v>0</v>
      </c>
      <c r="Q68" s="39">
        <f t="shared" si="21"/>
        <v>0</v>
      </c>
      <c r="S68" s="39">
        <f t="shared" si="22"/>
        <v>0</v>
      </c>
      <c r="Y68" s="39">
        <f t="shared" si="23"/>
        <v>0</v>
      </c>
      <c r="Z68" s="39">
        <f t="shared" si="24"/>
        <v>0</v>
      </c>
      <c r="AA68" s="39">
        <f t="shared" si="25"/>
        <v>0</v>
      </c>
      <c r="AB68" s="37" t="str">
        <f t="shared" si="26"/>
        <v/>
      </c>
      <c r="AC68" s="39" t="str">
        <f t="shared" si="27"/>
        <v/>
      </c>
      <c r="AD68" s="39" t="str">
        <f t="shared" si="28"/>
        <v/>
      </c>
      <c r="AE68" s="37" t="s">
        <v>4</v>
      </c>
      <c r="AG68" s="37" t="s">
        <v>92</v>
      </c>
      <c r="AH68" s="37" t="s">
        <v>364</v>
      </c>
      <c r="AI68" s="49">
        <v>45382</v>
      </c>
      <c r="AJ68" s="49">
        <v>45392</v>
      </c>
      <c r="AK68" s="49">
        <v>45426</v>
      </c>
      <c r="AN68" s="37" t="str">
        <f t="shared" si="29"/>
        <v/>
      </c>
      <c r="AO68" s="39">
        <v>8318.2800000000007</v>
      </c>
      <c r="AQ68" s="39">
        <f t="shared" si="30"/>
        <v>8318.2800000000007</v>
      </c>
      <c r="AR68" s="40">
        <v>0.2</v>
      </c>
      <c r="AS68" s="39">
        <f t="shared" si="31"/>
        <v>1663.6560000000002</v>
      </c>
      <c r="AT68" s="39">
        <f t="shared" si="32"/>
        <v>9981.9360000000015</v>
      </c>
      <c r="AU68" s="39" t="str">
        <f t="shared" si="35"/>
        <v>paye</v>
      </c>
      <c r="AV68" s="39">
        <f t="shared" si="33"/>
        <v>8318.2800000000007</v>
      </c>
      <c r="AW68" s="39">
        <f t="shared" si="34"/>
        <v>9981.9360000000015</v>
      </c>
      <c r="AX68" s="39" t="s">
        <v>338</v>
      </c>
    </row>
    <row r="69" spans="3:50" x14ac:dyDescent="0.25">
      <c r="C69" s="49"/>
      <c r="D69" s="49"/>
      <c r="E69" s="49"/>
      <c r="J69" s="37" t="str">
        <f t="shared" si="18"/>
        <v/>
      </c>
      <c r="M69" s="39">
        <f t="shared" si="19"/>
        <v>0</v>
      </c>
      <c r="N69" s="39">
        <f t="shared" si="20"/>
        <v>0</v>
      </c>
      <c r="Q69" s="39">
        <f t="shared" si="21"/>
        <v>0</v>
      </c>
      <c r="S69" s="39">
        <f t="shared" si="22"/>
        <v>0</v>
      </c>
      <c r="Y69" s="39">
        <f t="shared" si="23"/>
        <v>0</v>
      </c>
      <c r="Z69" s="39">
        <f t="shared" si="24"/>
        <v>0</v>
      </c>
      <c r="AA69" s="39">
        <f t="shared" si="25"/>
        <v>0</v>
      </c>
      <c r="AB69" s="37" t="str">
        <f t="shared" si="26"/>
        <v/>
      </c>
      <c r="AC69" s="39" t="str">
        <f t="shared" si="27"/>
        <v/>
      </c>
      <c r="AD69" s="39" t="str">
        <f t="shared" si="28"/>
        <v/>
      </c>
      <c r="AE69" s="37" t="s">
        <v>4</v>
      </c>
      <c r="AG69" s="37" t="s">
        <v>76</v>
      </c>
      <c r="AH69" s="37" t="s">
        <v>272</v>
      </c>
      <c r="AI69" s="49">
        <v>45382</v>
      </c>
      <c r="AJ69" s="49">
        <v>45412</v>
      </c>
      <c r="AK69" s="49">
        <v>45412</v>
      </c>
      <c r="AN69" s="37" t="str">
        <f t="shared" si="29"/>
        <v/>
      </c>
      <c r="AO69" s="39">
        <v>1658.42</v>
      </c>
      <c r="AQ69" s="39">
        <f t="shared" si="30"/>
        <v>1658.42</v>
      </c>
      <c r="AR69" s="40">
        <v>0.2</v>
      </c>
      <c r="AS69" s="39">
        <f t="shared" si="31"/>
        <v>331.68400000000003</v>
      </c>
      <c r="AT69" s="39">
        <f t="shared" si="32"/>
        <v>1990.104</v>
      </c>
      <c r="AU69" s="39" t="str">
        <f t="shared" si="35"/>
        <v>paye</v>
      </c>
      <c r="AV69" s="39">
        <f t="shared" si="33"/>
        <v>1658.42</v>
      </c>
      <c r="AW69" s="39">
        <f t="shared" si="34"/>
        <v>1990.104</v>
      </c>
      <c r="AX69" s="39" t="s">
        <v>338</v>
      </c>
    </row>
    <row r="70" spans="3:50" x14ac:dyDescent="0.25">
      <c r="C70" s="49"/>
      <c r="D70" s="49"/>
      <c r="E70" s="49"/>
      <c r="J70" s="37" t="str">
        <f t="shared" si="18"/>
        <v/>
      </c>
      <c r="M70" s="39">
        <f t="shared" si="19"/>
        <v>0</v>
      </c>
      <c r="N70" s="39">
        <f t="shared" si="20"/>
        <v>0</v>
      </c>
      <c r="Q70" s="39">
        <f t="shared" si="21"/>
        <v>0</v>
      </c>
      <c r="S70" s="39">
        <f t="shared" si="22"/>
        <v>0</v>
      </c>
      <c r="Y70" s="39">
        <f t="shared" si="23"/>
        <v>0</v>
      </c>
      <c r="Z70" s="39">
        <f t="shared" si="24"/>
        <v>0</v>
      </c>
      <c r="AA70" s="39">
        <f t="shared" si="25"/>
        <v>0</v>
      </c>
      <c r="AB70" s="37" t="str">
        <f t="shared" si="26"/>
        <v/>
      </c>
      <c r="AC70" s="39" t="str">
        <f t="shared" si="27"/>
        <v/>
      </c>
      <c r="AD70" s="39" t="str">
        <f t="shared" si="28"/>
        <v/>
      </c>
      <c r="AE70" s="37" t="s">
        <v>4</v>
      </c>
      <c r="AG70" s="37" t="s">
        <v>132</v>
      </c>
      <c r="AH70" s="37" t="s">
        <v>272</v>
      </c>
      <c r="AI70" s="49">
        <v>45373</v>
      </c>
      <c r="AJ70" s="49">
        <v>45443</v>
      </c>
      <c r="AK70" s="49">
        <v>45461</v>
      </c>
      <c r="AN70" s="37" t="str">
        <f t="shared" si="29"/>
        <v/>
      </c>
      <c r="AO70" s="39">
        <v>300</v>
      </c>
      <c r="AQ70" s="39">
        <f t="shared" si="30"/>
        <v>300</v>
      </c>
      <c r="AR70" s="40">
        <v>0.2</v>
      </c>
      <c r="AS70" s="39">
        <f t="shared" si="31"/>
        <v>60</v>
      </c>
      <c r="AT70" s="39">
        <f t="shared" si="32"/>
        <v>360</v>
      </c>
      <c r="AU70" s="39" t="str">
        <f t="shared" si="35"/>
        <v>paye</v>
      </c>
      <c r="AV70" s="39">
        <f t="shared" si="33"/>
        <v>300</v>
      </c>
      <c r="AW70" s="39">
        <f t="shared" si="34"/>
        <v>360</v>
      </c>
      <c r="AX70" s="39" t="s">
        <v>338</v>
      </c>
    </row>
    <row r="71" spans="3:50" x14ac:dyDescent="0.25">
      <c r="C71" s="49"/>
      <c r="D71" s="49"/>
      <c r="E71" s="49"/>
      <c r="J71" s="37" t="str">
        <f t="shared" si="18"/>
        <v/>
      </c>
      <c r="M71" s="39">
        <f t="shared" si="19"/>
        <v>0</v>
      </c>
      <c r="N71" s="39">
        <f t="shared" si="20"/>
        <v>0</v>
      </c>
      <c r="Q71" s="39">
        <f t="shared" si="21"/>
        <v>0</v>
      </c>
      <c r="S71" s="39">
        <f t="shared" si="22"/>
        <v>0</v>
      </c>
      <c r="Y71" s="39">
        <f t="shared" si="23"/>
        <v>0</v>
      </c>
      <c r="Z71" s="39">
        <f t="shared" si="24"/>
        <v>0</v>
      </c>
      <c r="AA71" s="39">
        <f t="shared" si="25"/>
        <v>0</v>
      </c>
      <c r="AB71" s="37" t="str">
        <f t="shared" si="26"/>
        <v/>
      </c>
      <c r="AC71" s="39" t="str">
        <f t="shared" si="27"/>
        <v/>
      </c>
      <c r="AD71" s="39" t="str">
        <f t="shared" si="28"/>
        <v/>
      </c>
      <c r="AE71" s="37" t="s">
        <v>4</v>
      </c>
      <c r="AG71" s="37" t="s">
        <v>132</v>
      </c>
      <c r="AH71" s="37" t="s">
        <v>272</v>
      </c>
      <c r="AI71" s="49">
        <v>45383</v>
      </c>
      <c r="AJ71" s="49">
        <v>45443</v>
      </c>
      <c r="AK71" s="49">
        <v>45461</v>
      </c>
      <c r="AN71" s="37" t="str">
        <f t="shared" si="29"/>
        <v/>
      </c>
      <c r="AO71" s="39">
        <v>4080</v>
      </c>
      <c r="AQ71" s="39">
        <f t="shared" si="30"/>
        <v>4080</v>
      </c>
      <c r="AR71" s="40">
        <v>0.2</v>
      </c>
      <c r="AS71" s="39">
        <f t="shared" si="31"/>
        <v>816</v>
      </c>
      <c r="AT71" s="39">
        <f t="shared" si="32"/>
        <v>4896</v>
      </c>
      <c r="AU71" s="39" t="str">
        <f t="shared" si="35"/>
        <v>paye</v>
      </c>
      <c r="AV71" s="39">
        <f t="shared" si="33"/>
        <v>4080</v>
      </c>
      <c r="AW71" s="39">
        <f t="shared" si="34"/>
        <v>4896</v>
      </c>
      <c r="AX71" s="39" t="s">
        <v>338</v>
      </c>
    </row>
    <row r="72" spans="3:50" x14ac:dyDescent="0.25">
      <c r="C72" s="49"/>
      <c r="D72" s="49"/>
      <c r="E72" s="49"/>
      <c r="J72" s="37" t="str">
        <f t="shared" si="18"/>
        <v/>
      </c>
      <c r="M72" s="39">
        <f t="shared" si="19"/>
        <v>0</v>
      </c>
      <c r="N72" s="39">
        <f t="shared" si="20"/>
        <v>0</v>
      </c>
      <c r="Q72" s="39">
        <f t="shared" si="21"/>
        <v>0</v>
      </c>
      <c r="S72" s="39">
        <f t="shared" si="22"/>
        <v>0</v>
      </c>
      <c r="Y72" s="39">
        <f t="shared" si="23"/>
        <v>0</v>
      </c>
      <c r="Z72" s="39">
        <f t="shared" si="24"/>
        <v>0</v>
      </c>
      <c r="AA72" s="39">
        <f t="shared" si="25"/>
        <v>0</v>
      </c>
      <c r="AB72" s="37" t="str">
        <f t="shared" si="26"/>
        <v/>
      </c>
      <c r="AC72" s="39" t="str">
        <f t="shared" si="27"/>
        <v/>
      </c>
      <c r="AD72" s="39" t="str">
        <f t="shared" si="28"/>
        <v/>
      </c>
      <c r="AE72" s="37" t="s">
        <v>4</v>
      </c>
      <c r="AG72" s="37" t="s">
        <v>132</v>
      </c>
      <c r="AH72" s="37" t="s">
        <v>272</v>
      </c>
      <c r="AI72" s="49">
        <v>45383</v>
      </c>
      <c r="AJ72" s="49">
        <v>45443</v>
      </c>
      <c r="AK72" s="49">
        <v>45461</v>
      </c>
      <c r="AN72" s="37" t="str">
        <f t="shared" si="29"/>
        <v/>
      </c>
      <c r="AO72" s="39">
        <v>4080</v>
      </c>
      <c r="AQ72" s="39">
        <f t="shared" si="30"/>
        <v>4080</v>
      </c>
      <c r="AR72" s="40">
        <v>0.2</v>
      </c>
      <c r="AS72" s="39">
        <f t="shared" si="31"/>
        <v>816</v>
      </c>
      <c r="AT72" s="39">
        <f t="shared" si="32"/>
        <v>4896</v>
      </c>
      <c r="AU72" s="39" t="str">
        <f t="shared" si="35"/>
        <v>paye</v>
      </c>
      <c r="AV72" s="39">
        <f t="shared" si="33"/>
        <v>4080</v>
      </c>
      <c r="AW72" s="39">
        <f t="shared" si="34"/>
        <v>4896</v>
      </c>
      <c r="AX72" s="39" t="s">
        <v>338</v>
      </c>
    </row>
    <row r="73" spans="3:50" x14ac:dyDescent="0.25">
      <c r="C73" s="49"/>
      <c r="D73" s="49"/>
      <c r="E73" s="49"/>
      <c r="J73" s="37" t="str">
        <f t="shared" si="18"/>
        <v/>
      </c>
      <c r="M73" s="39">
        <f t="shared" si="19"/>
        <v>0</v>
      </c>
      <c r="N73" s="39">
        <f t="shared" si="20"/>
        <v>0</v>
      </c>
      <c r="Q73" s="39">
        <f t="shared" si="21"/>
        <v>0</v>
      </c>
      <c r="S73" s="39">
        <f t="shared" si="22"/>
        <v>0</v>
      </c>
      <c r="Y73" s="39">
        <f t="shared" si="23"/>
        <v>0</v>
      </c>
      <c r="Z73" s="39">
        <f t="shared" si="24"/>
        <v>0</v>
      </c>
      <c r="AA73" s="39">
        <f t="shared" si="25"/>
        <v>0</v>
      </c>
      <c r="AB73" s="37" t="str">
        <f t="shared" si="26"/>
        <v/>
      </c>
      <c r="AC73" s="39" t="str">
        <f t="shared" si="27"/>
        <v/>
      </c>
      <c r="AD73" s="39" t="str">
        <f t="shared" si="28"/>
        <v/>
      </c>
      <c r="AE73" s="37" t="s">
        <v>4</v>
      </c>
      <c r="AG73" s="37" t="s">
        <v>132</v>
      </c>
      <c r="AH73" s="37" t="s">
        <v>272</v>
      </c>
      <c r="AI73" s="49">
        <v>45383</v>
      </c>
      <c r="AJ73" s="49">
        <v>45443</v>
      </c>
      <c r="AK73" s="49">
        <v>45461</v>
      </c>
      <c r="AN73" s="37" t="str">
        <f t="shared" si="29"/>
        <v/>
      </c>
      <c r="AO73" s="39">
        <v>4080</v>
      </c>
      <c r="AQ73" s="39">
        <f t="shared" si="30"/>
        <v>4080</v>
      </c>
      <c r="AR73" s="40">
        <v>0.2</v>
      </c>
      <c r="AS73" s="39">
        <f t="shared" si="31"/>
        <v>816</v>
      </c>
      <c r="AT73" s="39">
        <f t="shared" si="32"/>
        <v>4896</v>
      </c>
      <c r="AU73" s="39" t="str">
        <f t="shared" si="35"/>
        <v>paye</v>
      </c>
      <c r="AV73" s="39">
        <f t="shared" si="33"/>
        <v>4080</v>
      </c>
      <c r="AW73" s="39">
        <f t="shared" si="34"/>
        <v>4896</v>
      </c>
      <c r="AX73" s="39" t="s">
        <v>338</v>
      </c>
    </row>
    <row r="74" spans="3:50" x14ac:dyDescent="0.25">
      <c r="C74" s="49"/>
      <c r="D74" s="49"/>
      <c r="E74" s="49"/>
      <c r="J74" s="37" t="str">
        <f t="shared" si="18"/>
        <v/>
      </c>
      <c r="M74" s="39">
        <f t="shared" si="19"/>
        <v>0</v>
      </c>
      <c r="N74" s="39">
        <f t="shared" si="20"/>
        <v>0</v>
      </c>
      <c r="Q74" s="39">
        <f t="shared" si="21"/>
        <v>0</v>
      </c>
      <c r="S74" s="39">
        <f t="shared" si="22"/>
        <v>0</v>
      </c>
      <c r="Y74" s="39">
        <f t="shared" si="23"/>
        <v>0</v>
      </c>
      <c r="Z74" s="39">
        <f t="shared" si="24"/>
        <v>0</v>
      </c>
      <c r="AA74" s="39">
        <f t="shared" si="25"/>
        <v>0</v>
      </c>
      <c r="AB74" s="37" t="str">
        <f t="shared" si="26"/>
        <v/>
      </c>
      <c r="AC74" s="39" t="str">
        <f t="shared" si="27"/>
        <v/>
      </c>
      <c r="AD74" s="39" t="str">
        <f t="shared" si="28"/>
        <v/>
      </c>
      <c r="AE74" s="37" t="s">
        <v>4</v>
      </c>
      <c r="AG74" s="37" t="s">
        <v>93</v>
      </c>
      <c r="AH74" s="37" t="s">
        <v>272</v>
      </c>
      <c r="AI74" s="49">
        <v>45378</v>
      </c>
      <c r="AJ74" s="49">
        <v>45443</v>
      </c>
      <c r="AK74" s="49">
        <v>45443</v>
      </c>
      <c r="AN74" s="37" t="str">
        <f t="shared" si="29"/>
        <v/>
      </c>
      <c r="AO74" s="39">
        <v>975.26</v>
      </c>
      <c r="AQ74" s="39">
        <f t="shared" si="30"/>
        <v>975.26</v>
      </c>
      <c r="AR74" s="40">
        <v>0.2</v>
      </c>
      <c r="AS74" s="39">
        <f t="shared" si="31"/>
        <v>195.05200000000002</v>
      </c>
      <c r="AT74" s="39">
        <f t="shared" si="32"/>
        <v>1170.3119999999999</v>
      </c>
      <c r="AU74" s="39" t="str">
        <f t="shared" si="35"/>
        <v>paye</v>
      </c>
      <c r="AV74" s="39">
        <f t="shared" si="33"/>
        <v>975.26</v>
      </c>
      <c r="AW74" s="39">
        <f t="shared" si="34"/>
        <v>1170.3119999999999</v>
      </c>
      <c r="AX74" s="39" t="s">
        <v>338</v>
      </c>
    </row>
    <row r="75" spans="3:50" x14ac:dyDescent="0.25">
      <c r="C75" s="49"/>
      <c r="D75" s="49"/>
      <c r="E75" s="49"/>
      <c r="J75" s="37" t="str">
        <f t="shared" si="18"/>
        <v/>
      </c>
      <c r="M75" s="39">
        <f t="shared" si="19"/>
        <v>0</v>
      </c>
      <c r="N75" s="39">
        <f t="shared" si="20"/>
        <v>0</v>
      </c>
      <c r="Q75" s="39">
        <f t="shared" si="21"/>
        <v>0</v>
      </c>
      <c r="S75" s="39">
        <f t="shared" si="22"/>
        <v>0</v>
      </c>
      <c r="Y75" s="39">
        <f t="shared" si="23"/>
        <v>0</v>
      </c>
      <c r="Z75" s="39">
        <f t="shared" si="24"/>
        <v>0</v>
      </c>
      <c r="AA75" s="39">
        <f t="shared" si="25"/>
        <v>0</v>
      </c>
      <c r="AB75" s="37" t="str">
        <f t="shared" si="26"/>
        <v/>
      </c>
      <c r="AC75" s="39" t="str">
        <f t="shared" si="27"/>
        <v/>
      </c>
      <c r="AD75" s="39" t="str">
        <f t="shared" si="28"/>
        <v/>
      </c>
      <c r="AE75" s="37" t="s">
        <v>4</v>
      </c>
      <c r="AG75" s="37" t="s">
        <v>92</v>
      </c>
      <c r="AH75" s="37" t="s">
        <v>364</v>
      </c>
      <c r="AI75" s="49">
        <v>45370</v>
      </c>
      <c r="AJ75" s="49">
        <v>45380</v>
      </c>
      <c r="AK75" s="49">
        <v>45426</v>
      </c>
      <c r="AN75" s="37" t="str">
        <f t="shared" si="29"/>
        <v/>
      </c>
      <c r="AO75" s="39">
        <v>4533.1899999999996</v>
      </c>
      <c r="AQ75" s="39">
        <f t="shared" si="30"/>
        <v>4533.1899999999996</v>
      </c>
      <c r="AR75" s="40">
        <v>0.2</v>
      </c>
      <c r="AS75" s="39">
        <f t="shared" si="31"/>
        <v>906.63799999999992</v>
      </c>
      <c r="AT75" s="39">
        <f t="shared" si="32"/>
        <v>5439.8279999999995</v>
      </c>
      <c r="AU75" s="39" t="str">
        <f t="shared" si="35"/>
        <v>paye</v>
      </c>
      <c r="AV75" s="39">
        <f t="shared" si="33"/>
        <v>4533.1899999999996</v>
      </c>
      <c r="AW75" s="39">
        <f t="shared" si="34"/>
        <v>5439.8279999999995</v>
      </c>
      <c r="AX75" s="39" t="s">
        <v>338</v>
      </c>
    </row>
    <row r="76" spans="3:50" x14ac:dyDescent="0.25">
      <c r="C76" s="49"/>
      <c r="D76" s="49"/>
      <c r="E76" s="49"/>
      <c r="J76" s="37" t="str">
        <f t="shared" si="18"/>
        <v/>
      </c>
      <c r="M76" s="39">
        <f t="shared" si="19"/>
        <v>0</v>
      </c>
      <c r="N76" s="39">
        <f t="shared" si="20"/>
        <v>0</v>
      </c>
      <c r="Q76" s="39">
        <f t="shared" si="21"/>
        <v>0</v>
      </c>
      <c r="S76" s="39">
        <f t="shared" si="22"/>
        <v>0</v>
      </c>
      <c r="Y76" s="39">
        <f t="shared" si="23"/>
        <v>0</v>
      </c>
      <c r="Z76" s="39">
        <f t="shared" si="24"/>
        <v>0</v>
      </c>
      <c r="AA76" s="39">
        <f t="shared" si="25"/>
        <v>0</v>
      </c>
      <c r="AB76" s="37" t="str">
        <f t="shared" si="26"/>
        <v/>
      </c>
      <c r="AC76" s="39" t="str">
        <f t="shared" si="27"/>
        <v/>
      </c>
      <c r="AD76" s="39" t="str">
        <f t="shared" si="28"/>
        <v/>
      </c>
      <c r="AE76" s="37" t="s">
        <v>4</v>
      </c>
      <c r="AG76" s="37" t="s">
        <v>108</v>
      </c>
      <c r="AH76" s="37" t="s">
        <v>273</v>
      </c>
      <c r="AI76" s="49">
        <v>45404</v>
      </c>
      <c r="AJ76" s="49">
        <v>45458</v>
      </c>
      <c r="AK76" s="49">
        <v>45491</v>
      </c>
      <c r="AN76" s="37" t="str">
        <f t="shared" si="29"/>
        <v/>
      </c>
      <c r="AO76" s="39">
        <v>13905.61</v>
      </c>
      <c r="AQ76" s="39">
        <f t="shared" si="30"/>
        <v>13905.61</v>
      </c>
      <c r="AR76" s="40">
        <v>0</v>
      </c>
      <c r="AS76" s="39">
        <f t="shared" si="31"/>
        <v>0</v>
      </c>
      <c r="AT76" s="39">
        <f t="shared" si="32"/>
        <v>13905.61</v>
      </c>
      <c r="AU76" s="39" t="str">
        <f t="shared" si="35"/>
        <v>paye</v>
      </c>
      <c r="AV76" s="39">
        <f t="shared" si="33"/>
        <v>13905.61</v>
      </c>
      <c r="AW76" s="39">
        <f t="shared" si="34"/>
        <v>13905.61</v>
      </c>
      <c r="AX76" s="39" t="s">
        <v>338</v>
      </c>
    </row>
    <row r="77" spans="3:50" x14ac:dyDescent="0.25">
      <c r="C77" s="49"/>
      <c r="D77" s="49"/>
      <c r="E77" s="49"/>
      <c r="J77" s="37" t="str">
        <f t="shared" si="18"/>
        <v/>
      </c>
      <c r="M77" s="39">
        <f t="shared" si="19"/>
        <v>0</v>
      </c>
      <c r="N77" s="39">
        <f t="shared" si="20"/>
        <v>0</v>
      </c>
      <c r="Q77" s="39">
        <f t="shared" si="21"/>
        <v>0</v>
      </c>
      <c r="S77" s="39">
        <f t="shared" si="22"/>
        <v>0</v>
      </c>
      <c r="Y77" s="39">
        <f t="shared" si="23"/>
        <v>0</v>
      </c>
      <c r="Z77" s="39">
        <f t="shared" si="24"/>
        <v>0</v>
      </c>
      <c r="AA77" s="39">
        <f t="shared" si="25"/>
        <v>0</v>
      </c>
      <c r="AB77" s="37" t="str">
        <f t="shared" si="26"/>
        <v/>
      </c>
      <c r="AC77" s="39" t="str">
        <f t="shared" si="27"/>
        <v/>
      </c>
      <c r="AD77" s="39" t="str">
        <f t="shared" si="28"/>
        <v/>
      </c>
      <c r="AE77" s="37" t="s">
        <v>4</v>
      </c>
      <c r="AG77" s="37" t="s">
        <v>135</v>
      </c>
      <c r="AH77" s="37" t="s">
        <v>272</v>
      </c>
      <c r="AI77" s="49">
        <v>45407</v>
      </c>
      <c r="AJ77" s="49">
        <v>45443</v>
      </c>
      <c r="AK77" s="49">
        <v>45475</v>
      </c>
      <c r="AN77" s="37" t="str">
        <f t="shared" si="29"/>
        <v/>
      </c>
      <c r="AO77" s="39">
        <v>537.62</v>
      </c>
      <c r="AQ77" s="39">
        <f t="shared" si="30"/>
        <v>537.62</v>
      </c>
      <c r="AR77" s="40">
        <v>0.2</v>
      </c>
      <c r="AS77" s="39">
        <f t="shared" si="31"/>
        <v>107.524</v>
      </c>
      <c r="AT77" s="39">
        <f t="shared" si="32"/>
        <v>645.14400000000001</v>
      </c>
      <c r="AU77" s="39" t="str">
        <f t="shared" si="35"/>
        <v>paye</v>
      </c>
      <c r="AV77" s="39">
        <f t="shared" si="33"/>
        <v>537.62</v>
      </c>
      <c r="AW77" s="39">
        <f t="shared" si="34"/>
        <v>645.14400000000001</v>
      </c>
      <c r="AX77" s="39" t="s">
        <v>338</v>
      </c>
    </row>
    <row r="78" spans="3:50" x14ac:dyDescent="0.25">
      <c r="C78" s="49"/>
      <c r="D78" s="49"/>
      <c r="E78" s="49"/>
      <c r="J78" s="37" t="str">
        <f t="shared" si="18"/>
        <v/>
      </c>
      <c r="M78" s="39">
        <f t="shared" si="19"/>
        <v>0</v>
      </c>
      <c r="N78" s="39">
        <f t="shared" si="20"/>
        <v>0</v>
      </c>
      <c r="Q78" s="39">
        <f t="shared" si="21"/>
        <v>0</v>
      </c>
      <c r="S78" s="39">
        <f t="shared" si="22"/>
        <v>0</v>
      </c>
      <c r="Y78" s="39">
        <f t="shared" si="23"/>
        <v>0</v>
      </c>
      <c r="Z78" s="39">
        <f t="shared" si="24"/>
        <v>0</v>
      </c>
      <c r="AA78" s="39">
        <f t="shared" si="25"/>
        <v>0</v>
      </c>
      <c r="AB78" s="37" t="str">
        <f t="shared" si="26"/>
        <v/>
      </c>
      <c r="AC78" s="39" t="str">
        <f t="shared" si="27"/>
        <v/>
      </c>
      <c r="AD78" s="39" t="str">
        <f t="shared" si="28"/>
        <v/>
      </c>
      <c r="AE78" s="37" t="s">
        <v>4</v>
      </c>
      <c r="AG78" s="37" t="s">
        <v>18</v>
      </c>
      <c r="AH78" s="37" t="s">
        <v>275</v>
      </c>
      <c r="AI78" s="49">
        <v>45412</v>
      </c>
      <c r="AJ78" s="49">
        <v>45457</v>
      </c>
      <c r="AK78" s="49">
        <v>45457</v>
      </c>
      <c r="AN78" s="37" t="str">
        <f t="shared" si="29"/>
        <v/>
      </c>
      <c r="AO78" s="39">
        <v>2400.29</v>
      </c>
      <c r="AQ78" s="39">
        <f t="shared" si="30"/>
        <v>2400.29</v>
      </c>
      <c r="AR78" s="40">
        <v>0.2</v>
      </c>
      <c r="AS78" s="39">
        <f t="shared" si="31"/>
        <v>480.05799999999999</v>
      </c>
      <c r="AT78" s="39">
        <f t="shared" si="32"/>
        <v>2880.348</v>
      </c>
      <c r="AU78" s="39" t="str">
        <f t="shared" si="35"/>
        <v>paye</v>
      </c>
      <c r="AV78" s="39">
        <f t="shared" si="33"/>
        <v>2400.29</v>
      </c>
      <c r="AW78" s="39">
        <f t="shared" si="34"/>
        <v>2880.348</v>
      </c>
      <c r="AX78" s="39" t="s">
        <v>338</v>
      </c>
    </row>
    <row r="79" spans="3:50" x14ac:dyDescent="0.25">
      <c r="C79" s="49"/>
      <c r="D79" s="49"/>
      <c r="E79" s="49"/>
      <c r="J79" s="37" t="str">
        <f t="shared" si="18"/>
        <v/>
      </c>
      <c r="M79" s="39">
        <f t="shared" si="19"/>
        <v>0</v>
      </c>
      <c r="N79" s="39">
        <f t="shared" si="20"/>
        <v>0</v>
      </c>
      <c r="Q79" s="39">
        <f t="shared" si="21"/>
        <v>0</v>
      </c>
      <c r="S79" s="39">
        <f t="shared" si="22"/>
        <v>0</v>
      </c>
      <c r="Y79" s="39">
        <f t="shared" si="23"/>
        <v>0</v>
      </c>
      <c r="Z79" s="39">
        <f t="shared" si="24"/>
        <v>0</v>
      </c>
      <c r="AA79" s="39">
        <f t="shared" si="25"/>
        <v>0</v>
      </c>
      <c r="AB79" s="37" t="str">
        <f t="shared" si="26"/>
        <v/>
      </c>
      <c r="AC79" s="39" t="str">
        <f t="shared" si="27"/>
        <v/>
      </c>
      <c r="AD79" s="39" t="str">
        <f t="shared" si="28"/>
        <v/>
      </c>
      <c r="AE79" s="37" t="s">
        <v>4</v>
      </c>
      <c r="AG79" s="37" t="s">
        <v>18</v>
      </c>
      <c r="AH79" s="37" t="s">
        <v>275</v>
      </c>
      <c r="AI79" s="49">
        <v>45412</v>
      </c>
      <c r="AJ79" s="49">
        <v>45457</v>
      </c>
      <c r="AK79" s="49">
        <v>45457</v>
      </c>
      <c r="AN79" s="37" t="str">
        <f t="shared" si="29"/>
        <v/>
      </c>
      <c r="AO79" s="39">
        <v>2890.12</v>
      </c>
      <c r="AQ79" s="39">
        <f t="shared" si="30"/>
        <v>2890.12</v>
      </c>
      <c r="AR79" s="40">
        <v>0.2</v>
      </c>
      <c r="AS79" s="39">
        <f t="shared" si="31"/>
        <v>578.024</v>
      </c>
      <c r="AT79" s="39">
        <f t="shared" si="32"/>
        <v>3468.1439999999998</v>
      </c>
      <c r="AU79" s="39" t="str">
        <f t="shared" si="35"/>
        <v>paye</v>
      </c>
      <c r="AV79" s="39">
        <f t="shared" si="33"/>
        <v>2890.12</v>
      </c>
      <c r="AW79" s="39">
        <f t="shared" si="34"/>
        <v>3468.1439999999998</v>
      </c>
      <c r="AX79" s="39" t="s">
        <v>338</v>
      </c>
    </row>
    <row r="80" spans="3:50" x14ac:dyDescent="0.25">
      <c r="C80" s="49"/>
      <c r="D80" s="49"/>
      <c r="E80" s="49"/>
      <c r="J80" s="37" t="str">
        <f t="shared" si="18"/>
        <v/>
      </c>
      <c r="M80" s="39">
        <f t="shared" si="19"/>
        <v>0</v>
      </c>
      <c r="N80" s="39">
        <f t="shared" si="20"/>
        <v>0</v>
      </c>
      <c r="Q80" s="39">
        <f t="shared" si="21"/>
        <v>0</v>
      </c>
      <c r="S80" s="39">
        <f t="shared" si="22"/>
        <v>0</v>
      </c>
      <c r="Y80" s="39">
        <f t="shared" si="23"/>
        <v>0</v>
      </c>
      <c r="Z80" s="39">
        <f t="shared" si="24"/>
        <v>0</v>
      </c>
      <c r="AA80" s="39">
        <f t="shared" si="25"/>
        <v>0</v>
      </c>
      <c r="AB80" s="37" t="str">
        <f t="shared" si="26"/>
        <v/>
      </c>
      <c r="AC80" s="39" t="str">
        <f t="shared" si="27"/>
        <v/>
      </c>
      <c r="AD80" s="39" t="str">
        <f t="shared" si="28"/>
        <v/>
      </c>
      <c r="AE80" s="37" t="s">
        <v>4</v>
      </c>
      <c r="AG80" s="37" t="s">
        <v>34</v>
      </c>
      <c r="AH80" s="37" t="s">
        <v>272</v>
      </c>
      <c r="AI80" s="49">
        <v>45412</v>
      </c>
      <c r="AJ80" s="49">
        <v>45443</v>
      </c>
      <c r="AK80" s="49">
        <v>45467</v>
      </c>
      <c r="AN80" s="37" t="str">
        <f t="shared" si="29"/>
        <v/>
      </c>
      <c r="AO80" s="39">
        <v>14959.78</v>
      </c>
      <c r="AQ80" s="39">
        <f t="shared" si="30"/>
        <v>14959.78</v>
      </c>
      <c r="AR80" s="40">
        <v>0.2</v>
      </c>
      <c r="AS80" s="39">
        <f t="shared" si="31"/>
        <v>2991.9560000000001</v>
      </c>
      <c r="AT80" s="39">
        <f t="shared" si="32"/>
        <v>17951.736000000001</v>
      </c>
      <c r="AU80" s="39" t="str">
        <f t="shared" si="35"/>
        <v>paye</v>
      </c>
      <c r="AV80" s="39">
        <f t="shared" si="33"/>
        <v>14959.78</v>
      </c>
      <c r="AW80" s="39">
        <f t="shared" si="34"/>
        <v>17951.736000000001</v>
      </c>
      <c r="AX80" s="39" t="s">
        <v>338</v>
      </c>
    </row>
    <row r="81" spans="3:50" x14ac:dyDescent="0.25">
      <c r="C81" s="49"/>
      <c r="D81" s="49"/>
      <c r="E81" s="49"/>
      <c r="J81" s="37" t="str">
        <f t="shared" si="18"/>
        <v/>
      </c>
      <c r="M81" s="39">
        <f t="shared" si="19"/>
        <v>0</v>
      </c>
      <c r="N81" s="39">
        <f t="shared" si="20"/>
        <v>0</v>
      </c>
      <c r="Q81" s="39">
        <f t="shared" si="21"/>
        <v>0</v>
      </c>
      <c r="S81" s="39">
        <f t="shared" si="22"/>
        <v>0</v>
      </c>
      <c r="Y81" s="39">
        <f t="shared" si="23"/>
        <v>0</v>
      </c>
      <c r="Z81" s="39">
        <f t="shared" si="24"/>
        <v>0</v>
      </c>
      <c r="AA81" s="39">
        <f t="shared" si="25"/>
        <v>0</v>
      </c>
      <c r="AB81" s="37" t="str">
        <f t="shared" si="26"/>
        <v/>
      </c>
      <c r="AC81" s="39" t="str">
        <f t="shared" si="27"/>
        <v/>
      </c>
      <c r="AD81" s="39" t="str">
        <f t="shared" si="28"/>
        <v/>
      </c>
      <c r="AE81" s="37" t="s">
        <v>4</v>
      </c>
      <c r="AG81" s="37" t="s">
        <v>53</v>
      </c>
      <c r="AH81" s="37" t="s">
        <v>364</v>
      </c>
      <c r="AI81" s="49">
        <v>45395</v>
      </c>
      <c r="AJ81" s="49">
        <v>45411</v>
      </c>
      <c r="AK81" s="49">
        <v>45429</v>
      </c>
      <c r="AN81" s="37" t="str">
        <f t="shared" si="29"/>
        <v/>
      </c>
      <c r="AO81" s="39">
        <v>1308.9000000000001</v>
      </c>
      <c r="AQ81" s="39">
        <f t="shared" si="30"/>
        <v>1308.9000000000001</v>
      </c>
      <c r="AR81" s="40">
        <v>0.192442</v>
      </c>
      <c r="AS81" s="39">
        <f t="shared" si="31"/>
        <v>251.88733380000002</v>
      </c>
      <c r="AT81" s="39">
        <f t="shared" si="32"/>
        <v>1560.7873338000002</v>
      </c>
      <c r="AU81" s="39" t="str">
        <f t="shared" si="35"/>
        <v>paye</v>
      </c>
      <c r="AV81" s="39">
        <f t="shared" si="33"/>
        <v>1308.9000000000001</v>
      </c>
      <c r="AW81" s="39">
        <f t="shared" si="34"/>
        <v>1560.7873338000002</v>
      </c>
      <c r="AX81" s="39" t="s">
        <v>338</v>
      </c>
    </row>
    <row r="82" spans="3:50" x14ac:dyDescent="0.25">
      <c r="C82" s="49"/>
      <c r="D82" s="49"/>
      <c r="E82" s="49"/>
      <c r="J82" s="37" t="str">
        <f t="shared" si="18"/>
        <v/>
      </c>
      <c r="M82" s="39">
        <f t="shared" si="19"/>
        <v>0</v>
      </c>
      <c r="N82" s="39">
        <f t="shared" si="20"/>
        <v>0</v>
      </c>
      <c r="Q82" s="39">
        <f t="shared" si="21"/>
        <v>0</v>
      </c>
      <c r="S82" s="39">
        <f t="shared" si="22"/>
        <v>0</v>
      </c>
      <c r="Y82" s="39">
        <f t="shared" si="23"/>
        <v>0</v>
      </c>
      <c r="Z82" s="39">
        <f t="shared" si="24"/>
        <v>0</v>
      </c>
      <c r="AA82" s="39">
        <f t="shared" si="25"/>
        <v>0</v>
      </c>
      <c r="AB82" s="37" t="str">
        <f t="shared" si="26"/>
        <v/>
      </c>
      <c r="AC82" s="39" t="str">
        <f t="shared" si="27"/>
        <v/>
      </c>
      <c r="AD82" s="39" t="str">
        <f t="shared" si="28"/>
        <v/>
      </c>
      <c r="AE82" s="37" t="s">
        <v>4</v>
      </c>
      <c r="AG82" s="37" t="s">
        <v>25</v>
      </c>
      <c r="AH82" s="37" t="s">
        <v>272</v>
      </c>
      <c r="AI82" s="49">
        <v>45412</v>
      </c>
      <c r="AJ82" s="49">
        <v>45473</v>
      </c>
      <c r="AK82" s="49">
        <v>45477</v>
      </c>
      <c r="AN82" s="37" t="str">
        <f t="shared" si="29"/>
        <v/>
      </c>
      <c r="AO82" s="39">
        <v>4141.1899999999996</v>
      </c>
      <c r="AQ82" s="39">
        <f t="shared" si="30"/>
        <v>4141.1899999999996</v>
      </c>
      <c r="AR82" s="40">
        <v>0.2</v>
      </c>
      <c r="AS82" s="39">
        <f t="shared" si="31"/>
        <v>828.23799999999994</v>
      </c>
      <c r="AT82" s="39">
        <f t="shared" si="32"/>
        <v>4969.4279999999999</v>
      </c>
      <c r="AU82" s="39" t="str">
        <f t="shared" si="35"/>
        <v>paye</v>
      </c>
      <c r="AV82" s="39">
        <f t="shared" si="33"/>
        <v>4141.1899999999996</v>
      </c>
      <c r="AW82" s="39">
        <f t="shared" si="34"/>
        <v>4969.4279999999999</v>
      </c>
      <c r="AX82" s="39" t="s">
        <v>338</v>
      </c>
    </row>
    <row r="83" spans="3:50" x14ac:dyDescent="0.25">
      <c r="C83" s="49"/>
      <c r="D83" s="49"/>
      <c r="E83" s="49"/>
      <c r="J83" s="37" t="str">
        <f t="shared" si="18"/>
        <v/>
      </c>
      <c r="M83" s="39">
        <f t="shared" si="19"/>
        <v>0</v>
      </c>
      <c r="N83" s="39">
        <f t="shared" si="20"/>
        <v>0</v>
      </c>
      <c r="Q83" s="39">
        <f t="shared" si="21"/>
        <v>0</v>
      </c>
      <c r="S83" s="39">
        <f t="shared" si="22"/>
        <v>0</v>
      </c>
      <c r="Y83" s="39">
        <f t="shared" si="23"/>
        <v>0</v>
      </c>
      <c r="Z83" s="39">
        <f t="shared" si="24"/>
        <v>0</v>
      </c>
      <c r="AA83" s="39">
        <f t="shared" si="25"/>
        <v>0</v>
      </c>
      <c r="AB83" s="37" t="str">
        <f t="shared" si="26"/>
        <v/>
      </c>
      <c r="AC83" s="39" t="str">
        <f t="shared" si="27"/>
        <v/>
      </c>
      <c r="AD83" s="39" t="str">
        <f t="shared" si="28"/>
        <v/>
      </c>
      <c r="AE83" s="37" t="s">
        <v>4</v>
      </c>
      <c r="AG83" s="37" t="s">
        <v>19</v>
      </c>
      <c r="AH83" s="37" t="s">
        <v>272</v>
      </c>
      <c r="AI83" s="49">
        <v>45412</v>
      </c>
      <c r="AJ83" s="49">
        <v>45457</v>
      </c>
      <c r="AK83" s="49">
        <v>45467</v>
      </c>
      <c r="AN83" s="37" t="str">
        <f t="shared" si="29"/>
        <v/>
      </c>
      <c r="AO83" s="39">
        <v>231.4</v>
      </c>
      <c r="AQ83" s="39">
        <f t="shared" si="30"/>
        <v>231.4</v>
      </c>
      <c r="AR83" s="40">
        <v>0.2</v>
      </c>
      <c r="AS83" s="39">
        <f t="shared" si="31"/>
        <v>46.28</v>
      </c>
      <c r="AT83" s="39">
        <f t="shared" si="32"/>
        <v>277.68</v>
      </c>
      <c r="AU83" s="39" t="str">
        <f t="shared" si="35"/>
        <v>paye</v>
      </c>
      <c r="AV83" s="39">
        <f t="shared" si="33"/>
        <v>231.4</v>
      </c>
      <c r="AW83" s="39">
        <f t="shared" si="34"/>
        <v>277.68</v>
      </c>
      <c r="AX83" s="39" t="s">
        <v>338</v>
      </c>
    </row>
    <row r="84" spans="3:50" x14ac:dyDescent="0.25">
      <c r="C84" s="49"/>
      <c r="D84" s="49"/>
      <c r="E84" s="49"/>
      <c r="J84" s="37" t="str">
        <f t="shared" si="18"/>
        <v/>
      </c>
      <c r="M84" s="39">
        <f t="shared" si="19"/>
        <v>0</v>
      </c>
      <c r="N84" s="39">
        <f t="shared" si="20"/>
        <v>0</v>
      </c>
      <c r="Q84" s="39">
        <f t="shared" si="21"/>
        <v>0</v>
      </c>
      <c r="S84" s="39">
        <f t="shared" si="22"/>
        <v>0</v>
      </c>
      <c r="Y84" s="39">
        <f t="shared" si="23"/>
        <v>0</v>
      </c>
      <c r="Z84" s="39">
        <f t="shared" si="24"/>
        <v>0</v>
      </c>
      <c r="AA84" s="39">
        <f t="shared" si="25"/>
        <v>0</v>
      </c>
      <c r="AB84" s="37" t="str">
        <f t="shared" si="26"/>
        <v/>
      </c>
      <c r="AC84" s="39" t="str">
        <f t="shared" si="27"/>
        <v/>
      </c>
      <c r="AD84" s="39" t="str">
        <f t="shared" si="28"/>
        <v/>
      </c>
      <c r="AE84" s="37" t="s">
        <v>4</v>
      </c>
      <c r="AG84" s="37" t="s">
        <v>19</v>
      </c>
      <c r="AH84" s="37" t="s">
        <v>272</v>
      </c>
      <c r="AI84" s="49">
        <v>45412</v>
      </c>
      <c r="AJ84" s="49">
        <v>45457</v>
      </c>
      <c r="AK84" s="49">
        <v>45467</v>
      </c>
      <c r="AN84" s="37" t="str">
        <f t="shared" si="29"/>
        <v/>
      </c>
      <c r="AO84" s="39">
        <v>5163.6099999999997</v>
      </c>
      <c r="AQ84" s="39">
        <f t="shared" si="30"/>
        <v>5163.6099999999997</v>
      </c>
      <c r="AR84" s="40">
        <v>0.2</v>
      </c>
      <c r="AS84" s="39">
        <f t="shared" si="31"/>
        <v>1032.722</v>
      </c>
      <c r="AT84" s="39">
        <f t="shared" si="32"/>
        <v>6196.3319999999994</v>
      </c>
      <c r="AU84" s="39" t="str">
        <f t="shared" si="35"/>
        <v>paye</v>
      </c>
      <c r="AV84" s="39">
        <f t="shared" si="33"/>
        <v>5163.6099999999997</v>
      </c>
      <c r="AW84" s="39">
        <f t="shared" si="34"/>
        <v>6196.3319999999994</v>
      </c>
      <c r="AX84" s="39" t="s">
        <v>338</v>
      </c>
    </row>
    <row r="85" spans="3:50" x14ac:dyDescent="0.25">
      <c r="C85" s="49"/>
      <c r="D85" s="49"/>
      <c r="E85" s="49"/>
      <c r="J85" s="37" t="str">
        <f t="shared" si="18"/>
        <v/>
      </c>
      <c r="M85" s="39">
        <f t="shared" si="19"/>
        <v>0</v>
      </c>
      <c r="N85" s="39">
        <f t="shared" si="20"/>
        <v>0</v>
      </c>
      <c r="Q85" s="39">
        <f t="shared" si="21"/>
        <v>0</v>
      </c>
      <c r="S85" s="39">
        <f t="shared" si="22"/>
        <v>0</v>
      </c>
      <c r="Y85" s="39">
        <f t="shared" si="23"/>
        <v>0</v>
      </c>
      <c r="Z85" s="39">
        <f t="shared" si="24"/>
        <v>0</v>
      </c>
      <c r="AA85" s="39">
        <f t="shared" si="25"/>
        <v>0</v>
      </c>
      <c r="AB85" s="37" t="str">
        <f t="shared" si="26"/>
        <v/>
      </c>
      <c r="AC85" s="39" t="str">
        <f t="shared" si="27"/>
        <v/>
      </c>
      <c r="AD85" s="39" t="str">
        <f t="shared" si="28"/>
        <v/>
      </c>
      <c r="AE85" s="37" t="s">
        <v>4</v>
      </c>
      <c r="AG85" s="37" t="s">
        <v>19</v>
      </c>
      <c r="AH85" s="37" t="s">
        <v>272</v>
      </c>
      <c r="AI85" s="49">
        <v>45412</v>
      </c>
      <c r="AJ85" s="49">
        <v>45457</v>
      </c>
      <c r="AK85" s="49">
        <v>45467</v>
      </c>
      <c r="AN85" s="37" t="str">
        <f t="shared" si="29"/>
        <v/>
      </c>
      <c r="AO85" s="39">
        <v>288</v>
      </c>
      <c r="AQ85" s="39">
        <f t="shared" si="30"/>
        <v>288</v>
      </c>
      <c r="AR85" s="40">
        <v>0.2</v>
      </c>
      <c r="AS85" s="39">
        <f t="shared" si="31"/>
        <v>57.6</v>
      </c>
      <c r="AT85" s="39">
        <f t="shared" si="32"/>
        <v>345.6</v>
      </c>
      <c r="AU85" s="39" t="str">
        <f t="shared" si="35"/>
        <v>paye</v>
      </c>
      <c r="AV85" s="39">
        <f t="shared" si="33"/>
        <v>288</v>
      </c>
      <c r="AW85" s="39">
        <f t="shared" si="34"/>
        <v>345.6</v>
      </c>
      <c r="AX85" s="39" t="s">
        <v>338</v>
      </c>
    </row>
    <row r="86" spans="3:50" x14ac:dyDescent="0.25">
      <c r="C86" s="49"/>
      <c r="D86" s="49"/>
      <c r="E86" s="49"/>
      <c r="J86" s="37" t="str">
        <f t="shared" si="18"/>
        <v/>
      </c>
      <c r="M86" s="39">
        <f t="shared" si="19"/>
        <v>0</v>
      </c>
      <c r="N86" s="39">
        <f t="shared" si="20"/>
        <v>0</v>
      </c>
      <c r="Q86" s="39">
        <f t="shared" si="21"/>
        <v>0</v>
      </c>
      <c r="S86" s="39">
        <f t="shared" si="22"/>
        <v>0</v>
      </c>
      <c r="Y86" s="39">
        <f t="shared" si="23"/>
        <v>0</v>
      </c>
      <c r="Z86" s="39">
        <f t="shared" si="24"/>
        <v>0</v>
      </c>
      <c r="AA86" s="39">
        <f t="shared" si="25"/>
        <v>0</v>
      </c>
      <c r="AB86" s="37" t="str">
        <f t="shared" si="26"/>
        <v/>
      </c>
      <c r="AC86" s="39" t="str">
        <f t="shared" si="27"/>
        <v/>
      </c>
      <c r="AD86" s="39" t="str">
        <f t="shared" si="28"/>
        <v/>
      </c>
      <c r="AE86" s="37" t="s">
        <v>4</v>
      </c>
      <c r="AG86" s="37" t="s">
        <v>73</v>
      </c>
      <c r="AH86" s="37" t="s">
        <v>272</v>
      </c>
      <c r="AI86" s="49">
        <v>45412</v>
      </c>
      <c r="AJ86" s="49">
        <v>45443</v>
      </c>
      <c r="AK86" s="49">
        <v>45443</v>
      </c>
      <c r="AN86" s="37" t="str">
        <f t="shared" si="29"/>
        <v/>
      </c>
      <c r="AO86" s="39">
        <v>157.04</v>
      </c>
      <c r="AQ86" s="39">
        <f t="shared" si="30"/>
        <v>157.04</v>
      </c>
      <c r="AR86" s="40">
        <v>0.2</v>
      </c>
      <c r="AS86" s="39">
        <f t="shared" si="31"/>
        <v>31.408000000000001</v>
      </c>
      <c r="AT86" s="39">
        <f t="shared" si="32"/>
        <v>188.44799999999998</v>
      </c>
      <c r="AU86" s="39" t="str">
        <f t="shared" si="35"/>
        <v>paye</v>
      </c>
      <c r="AV86" s="39">
        <f t="shared" si="33"/>
        <v>157.04</v>
      </c>
      <c r="AW86" s="39">
        <f t="shared" si="34"/>
        <v>188.44799999999998</v>
      </c>
      <c r="AX86" s="39" t="s">
        <v>338</v>
      </c>
    </row>
    <row r="87" spans="3:50" x14ac:dyDescent="0.25">
      <c r="C87" s="49"/>
      <c r="D87" s="49"/>
      <c r="E87" s="49"/>
      <c r="J87" s="37" t="str">
        <f t="shared" si="18"/>
        <v/>
      </c>
      <c r="M87" s="39">
        <f t="shared" si="19"/>
        <v>0</v>
      </c>
      <c r="N87" s="39">
        <f t="shared" si="20"/>
        <v>0</v>
      </c>
      <c r="Q87" s="39">
        <f t="shared" si="21"/>
        <v>0</v>
      </c>
      <c r="S87" s="39">
        <f t="shared" si="22"/>
        <v>0</v>
      </c>
      <c r="Y87" s="39">
        <f t="shared" si="23"/>
        <v>0</v>
      </c>
      <c r="Z87" s="39">
        <f t="shared" si="24"/>
        <v>0</v>
      </c>
      <c r="AA87" s="39">
        <f t="shared" si="25"/>
        <v>0</v>
      </c>
      <c r="AB87" s="37" t="str">
        <f t="shared" si="26"/>
        <v/>
      </c>
      <c r="AC87" s="39" t="str">
        <f t="shared" si="27"/>
        <v/>
      </c>
      <c r="AD87" s="39" t="str">
        <f t="shared" si="28"/>
        <v/>
      </c>
      <c r="AE87" s="37" t="s">
        <v>4</v>
      </c>
      <c r="AG87" s="37" t="s">
        <v>73</v>
      </c>
      <c r="AH87" s="37" t="s">
        <v>272</v>
      </c>
      <c r="AI87" s="49">
        <v>45412</v>
      </c>
      <c r="AJ87" s="49">
        <v>45443</v>
      </c>
      <c r="AK87" s="49">
        <v>45443</v>
      </c>
      <c r="AN87" s="37" t="str">
        <f t="shared" si="29"/>
        <v/>
      </c>
      <c r="AO87" s="39">
        <v>835.34</v>
      </c>
      <c r="AQ87" s="39">
        <f t="shared" si="30"/>
        <v>835.34</v>
      </c>
      <c r="AR87" s="40">
        <v>0.2</v>
      </c>
      <c r="AS87" s="39">
        <f t="shared" si="31"/>
        <v>167.06800000000001</v>
      </c>
      <c r="AT87" s="39">
        <f t="shared" si="32"/>
        <v>1002.408</v>
      </c>
      <c r="AU87" s="39" t="str">
        <f t="shared" si="35"/>
        <v>paye</v>
      </c>
      <c r="AV87" s="39">
        <f t="shared" si="33"/>
        <v>835.34</v>
      </c>
      <c r="AW87" s="39">
        <f t="shared" si="34"/>
        <v>1002.408</v>
      </c>
      <c r="AX87" s="39" t="s">
        <v>338</v>
      </c>
    </row>
    <row r="88" spans="3:50" x14ac:dyDescent="0.25">
      <c r="C88" s="49"/>
      <c r="D88" s="49"/>
      <c r="E88" s="49"/>
      <c r="J88" s="37" t="str">
        <f t="shared" si="18"/>
        <v/>
      </c>
      <c r="M88" s="39">
        <f t="shared" si="19"/>
        <v>0</v>
      </c>
      <c r="N88" s="39">
        <f t="shared" si="20"/>
        <v>0</v>
      </c>
      <c r="Q88" s="39">
        <f t="shared" si="21"/>
        <v>0</v>
      </c>
      <c r="S88" s="39">
        <f t="shared" si="22"/>
        <v>0</v>
      </c>
      <c r="Y88" s="39">
        <f t="shared" si="23"/>
        <v>0</v>
      </c>
      <c r="Z88" s="39">
        <f t="shared" si="24"/>
        <v>0</v>
      </c>
      <c r="AA88" s="39">
        <f t="shared" si="25"/>
        <v>0</v>
      </c>
      <c r="AB88" s="37" t="str">
        <f t="shared" si="26"/>
        <v/>
      </c>
      <c r="AC88" s="39" t="str">
        <f t="shared" si="27"/>
        <v/>
      </c>
      <c r="AD88" s="39" t="str">
        <f t="shared" si="28"/>
        <v/>
      </c>
      <c r="AE88" s="37" t="s">
        <v>4</v>
      </c>
      <c r="AG88" s="37" t="s">
        <v>140</v>
      </c>
      <c r="AH88" s="37" t="s">
        <v>273</v>
      </c>
      <c r="AI88" s="49">
        <v>45414</v>
      </c>
      <c r="AJ88" s="49">
        <v>45419</v>
      </c>
      <c r="AK88" s="49">
        <v>45419</v>
      </c>
      <c r="AN88" s="37" t="str">
        <f t="shared" si="29"/>
        <v/>
      </c>
      <c r="AO88" s="39">
        <v>5245.9</v>
      </c>
      <c r="AQ88" s="39">
        <f t="shared" si="30"/>
        <v>5245.9</v>
      </c>
      <c r="AR88" s="40">
        <v>0</v>
      </c>
      <c r="AS88" s="39">
        <f t="shared" si="31"/>
        <v>0</v>
      </c>
      <c r="AT88" s="39">
        <f t="shared" si="32"/>
        <v>5245.9</v>
      </c>
      <c r="AU88" s="39" t="str">
        <f t="shared" si="35"/>
        <v>paye</v>
      </c>
      <c r="AV88" s="39">
        <f t="shared" si="33"/>
        <v>5245.9</v>
      </c>
      <c r="AW88" s="39">
        <f t="shared" si="34"/>
        <v>5245.9</v>
      </c>
      <c r="AX88" s="39" t="s">
        <v>338</v>
      </c>
    </row>
    <row r="89" spans="3:50" x14ac:dyDescent="0.25">
      <c r="C89" s="49"/>
      <c r="D89" s="49"/>
      <c r="E89" s="49"/>
      <c r="J89" s="37" t="str">
        <f t="shared" si="18"/>
        <v/>
      </c>
      <c r="M89" s="39">
        <f t="shared" si="19"/>
        <v>0</v>
      </c>
      <c r="N89" s="39">
        <f t="shared" si="20"/>
        <v>0</v>
      </c>
      <c r="Q89" s="39">
        <f t="shared" si="21"/>
        <v>0</v>
      </c>
      <c r="S89" s="39">
        <f t="shared" si="22"/>
        <v>0</v>
      </c>
      <c r="Y89" s="39">
        <f t="shared" si="23"/>
        <v>0</v>
      </c>
      <c r="Z89" s="39">
        <f t="shared" si="24"/>
        <v>0</v>
      </c>
      <c r="AA89" s="39">
        <f t="shared" si="25"/>
        <v>0</v>
      </c>
      <c r="AB89" s="37" t="str">
        <f t="shared" si="26"/>
        <v/>
      </c>
      <c r="AC89" s="39" t="str">
        <f t="shared" si="27"/>
        <v/>
      </c>
      <c r="AD89" s="39" t="str">
        <f t="shared" si="28"/>
        <v/>
      </c>
      <c r="AE89" s="37" t="s">
        <v>4</v>
      </c>
      <c r="AG89" s="37" t="s">
        <v>21</v>
      </c>
      <c r="AH89" s="37" t="s">
        <v>363</v>
      </c>
      <c r="AI89" s="49">
        <v>45412</v>
      </c>
      <c r="AJ89" s="49">
        <v>45458</v>
      </c>
      <c r="AK89" s="49">
        <v>45485</v>
      </c>
      <c r="AN89" s="37" t="str">
        <f t="shared" si="29"/>
        <v/>
      </c>
      <c r="AO89" s="39">
        <v>75066</v>
      </c>
      <c r="AQ89" s="39">
        <f t="shared" si="30"/>
        <v>75066</v>
      </c>
      <c r="AR89" s="40">
        <v>0.2</v>
      </c>
      <c r="AS89" s="39">
        <f t="shared" si="31"/>
        <v>15013.2</v>
      </c>
      <c r="AT89" s="39">
        <f t="shared" si="32"/>
        <v>90079.2</v>
      </c>
      <c r="AU89" s="39" t="str">
        <f t="shared" si="35"/>
        <v>paye</v>
      </c>
      <c r="AV89" s="39">
        <f t="shared" si="33"/>
        <v>75066</v>
      </c>
      <c r="AW89" s="39">
        <f t="shared" si="34"/>
        <v>90079.2</v>
      </c>
      <c r="AX89" s="39" t="s">
        <v>338</v>
      </c>
    </row>
    <row r="90" spans="3:50" x14ac:dyDescent="0.25">
      <c r="C90" s="49"/>
      <c r="D90" s="49"/>
      <c r="E90" s="49"/>
      <c r="J90" s="37" t="str">
        <f t="shared" si="18"/>
        <v/>
      </c>
      <c r="M90" s="39">
        <f t="shared" si="19"/>
        <v>0</v>
      </c>
      <c r="N90" s="39">
        <f t="shared" si="20"/>
        <v>0</v>
      </c>
      <c r="Q90" s="39">
        <f t="shared" si="21"/>
        <v>0</v>
      </c>
      <c r="S90" s="39">
        <f t="shared" si="22"/>
        <v>0</v>
      </c>
      <c r="Y90" s="39">
        <f t="shared" si="23"/>
        <v>0</v>
      </c>
      <c r="Z90" s="39">
        <f t="shared" si="24"/>
        <v>0</v>
      </c>
      <c r="AA90" s="39">
        <f t="shared" si="25"/>
        <v>0</v>
      </c>
      <c r="AB90" s="37" t="str">
        <f t="shared" si="26"/>
        <v/>
      </c>
      <c r="AC90" s="39" t="str">
        <f t="shared" si="27"/>
        <v/>
      </c>
      <c r="AD90" s="39" t="str">
        <f t="shared" si="28"/>
        <v/>
      </c>
      <c r="AE90" s="37" t="s">
        <v>4</v>
      </c>
      <c r="AG90" s="37" t="s">
        <v>134</v>
      </c>
      <c r="AH90" s="37" t="s">
        <v>270</v>
      </c>
      <c r="AI90" s="49">
        <v>45412</v>
      </c>
      <c r="AJ90" s="49">
        <v>45457</v>
      </c>
      <c r="AK90" s="49">
        <v>45467</v>
      </c>
      <c r="AN90" s="37" t="str">
        <f t="shared" si="29"/>
        <v/>
      </c>
      <c r="AO90" s="39">
        <v>10302.66</v>
      </c>
      <c r="AQ90" s="39">
        <f t="shared" si="30"/>
        <v>10302.66</v>
      </c>
      <c r="AR90" s="40">
        <v>0.2</v>
      </c>
      <c r="AS90" s="39">
        <f t="shared" si="31"/>
        <v>2060.5320000000002</v>
      </c>
      <c r="AT90" s="39">
        <f t="shared" si="32"/>
        <v>12363.191999999999</v>
      </c>
      <c r="AU90" s="39" t="str">
        <f t="shared" si="35"/>
        <v>paye</v>
      </c>
      <c r="AV90" s="39">
        <f t="shared" si="33"/>
        <v>10302.66</v>
      </c>
      <c r="AW90" s="39">
        <f t="shared" si="34"/>
        <v>12363.191999999999</v>
      </c>
      <c r="AX90" s="39" t="s">
        <v>338</v>
      </c>
    </row>
    <row r="91" spans="3:50" x14ac:dyDescent="0.25">
      <c r="C91" s="49"/>
      <c r="D91" s="49"/>
      <c r="E91" s="49"/>
      <c r="J91" s="37" t="str">
        <f t="shared" si="18"/>
        <v/>
      </c>
      <c r="M91" s="39">
        <f t="shared" si="19"/>
        <v>0</v>
      </c>
      <c r="N91" s="39">
        <f t="shared" si="20"/>
        <v>0</v>
      </c>
      <c r="Q91" s="39">
        <f t="shared" si="21"/>
        <v>0</v>
      </c>
      <c r="S91" s="39">
        <f t="shared" si="22"/>
        <v>0</v>
      </c>
      <c r="Y91" s="39">
        <f t="shared" si="23"/>
        <v>0</v>
      </c>
      <c r="Z91" s="39">
        <f t="shared" si="24"/>
        <v>0</v>
      </c>
      <c r="AA91" s="39">
        <f t="shared" si="25"/>
        <v>0</v>
      </c>
      <c r="AB91" s="37" t="str">
        <f t="shared" si="26"/>
        <v/>
      </c>
      <c r="AC91" s="39" t="str">
        <f t="shared" si="27"/>
        <v/>
      </c>
      <c r="AD91" s="39" t="str">
        <f t="shared" si="28"/>
        <v/>
      </c>
      <c r="AE91" s="37" t="s">
        <v>4</v>
      </c>
      <c r="AG91" s="37" t="s">
        <v>93</v>
      </c>
      <c r="AH91" s="37" t="s">
        <v>272</v>
      </c>
      <c r="AI91" s="49">
        <v>45408</v>
      </c>
      <c r="AJ91" s="49">
        <v>45473</v>
      </c>
      <c r="AK91" s="49">
        <v>45488</v>
      </c>
      <c r="AN91" s="37" t="str">
        <f t="shared" si="29"/>
        <v/>
      </c>
      <c r="AO91" s="39">
        <v>943.8</v>
      </c>
      <c r="AQ91" s="39">
        <f t="shared" si="30"/>
        <v>943.8</v>
      </c>
      <c r="AR91" s="40">
        <v>0.2</v>
      </c>
      <c r="AS91" s="39">
        <f t="shared" si="31"/>
        <v>188.76</v>
      </c>
      <c r="AT91" s="39">
        <f t="shared" si="32"/>
        <v>1132.56</v>
      </c>
      <c r="AU91" s="39" t="str">
        <f t="shared" si="35"/>
        <v>paye</v>
      </c>
      <c r="AV91" s="39">
        <f t="shared" si="33"/>
        <v>943.8</v>
      </c>
      <c r="AW91" s="39">
        <f t="shared" si="34"/>
        <v>1132.56</v>
      </c>
      <c r="AX91" s="39" t="s">
        <v>338</v>
      </c>
    </row>
    <row r="92" spans="3:50" x14ac:dyDescent="0.25">
      <c r="C92" s="49"/>
      <c r="D92" s="49"/>
      <c r="E92" s="49"/>
      <c r="J92" s="37" t="str">
        <f t="shared" si="18"/>
        <v/>
      </c>
      <c r="M92" s="39">
        <f t="shared" si="19"/>
        <v>0</v>
      </c>
      <c r="N92" s="39">
        <f t="shared" si="20"/>
        <v>0</v>
      </c>
      <c r="Q92" s="39">
        <f t="shared" si="21"/>
        <v>0</v>
      </c>
      <c r="S92" s="39">
        <f t="shared" si="22"/>
        <v>0</v>
      </c>
      <c r="Y92" s="39">
        <f t="shared" si="23"/>
        <v>0</v>
      </c>
      <c r="Z92" s="39">
        <f t="shared" si="24"/>
        <v>0</v>
      </c>
      <c r="AA92" s="39">
        <f t="shared" si="25"/>
        <v>0</v>
      </c>
      <c r="AB92" s="37" t="str">
        <f t="shared" si="26"/>
        <v/>
      </c>
      <c r="AC92" s="39" t="str">
        <f t="shared" si="27"/>
        <v/>
      </c>
      <c r="AD92" s="39" t="str">
        <f t="shared" si="28"/>
        <v/>
      </c>
      <c r="AE92" s="37" t="s">
        <v>4</v>
      </c>
      <c r="AG92" s="37" t="s">
        <v>76</v>
      </c>
      <c r="AH92" s="37" t="s">
        <v>272</v>
      </c>
      <c r="AI92" s="49">
        <v>45412</v>
      </c>
      <c r="AJ92" s="49">
        <v>45443</v>
      </c>
      <c r="AK92" s="49">
        <v>45443</v>
      </c>
      <c r="AN92" s="37" t="str">
        <f t="shared" si="29"/>
        <v/>
      </c>
      <c r="AO92" s="39">
        <v>1659.38</v>
      </c>
      <c r="AQ92" s="39">
        <f t="shared" si="30"/>
        <v>1659.38</v>
      </c>
      <c r="AR92" s="40">
        <v>0.2</v>
      </c>
      <c r="AS92" s="39">
        <f t="shared" si="31"/>
        <v>331.87600000000003</v>
      </c>
      <c r="AT92" s="39">
        <f t="shared" si="32"/>
        <v>1991.2560000000001</v>
      </c>
      <c r="AU92" s="39" t="str">
        <f t="shared" si="35"/>
        <v>paye</v>
      </c>
      <c r="AV92" s="39">
        <f t="shared" si="33"/>
        <v>1659.38</v>
      </c>
      <c r="AW92" s="39">
        <f t="shared" si="34"/>
        <v>1991.2560000000001</v>
      </c>
      <c r="AX92" s="39" t="s">
        <v>338</v>
      </c>
    </row>
    <row r="93" spans="3:50" x14ac:dyDescent="0.25">
      <c r="C93" s="49"/>
      <c r="D93" s="49"/>
      <c r="E93" s="49"/>
      <c r="J93" s="37" t="str">
        <f t="shared" ref="J93:J156" si="36">IF($I93="","",_xlfn.CONCAT("EF-",$I93))</f>
        <v/>
      </c>
      <c r="M93" s="39">
        <f t="shared" si="19"/>
        <v>0</v>
      </c>
      <c r="N93" s="39">
        <f t="shared" si="20"/>
        <v>0</v>
      </c>
      <c r="Q93" s="39">
        <f t="shared" si="21"/>
        <v>0</v>
      </c>
      <c r="S93" s="39">
        <f t="shared" si="22"/>
        <v>0</v>
      </c>
      <c r="Y93" s="39">
        <f t="shared" si="23"/>
        <v>0</v>
      </c>
      <c r="Z93" s="39">
        <f t="shared" si="24"/>
        <v>0</v>
      </c>
      <c r="AA93" s="39">
        <f t="shared" si="25"/>
        <v>0</v>
      </c>
      <c r="AB93" s="37" t="str">
        <f t="shared" si="26"/>
        <v/>
      </c>
      <c r="AC93" s="39" t="str">
        <f t="shared" si="27"/>
        <v/>
      </c>
      <c r="AD93" s="39" t="str">
        <f t="shared" si="28"/>
        <v/>
      </c>
      <c r="AE93" s="37" t="s">
        <v>4</v>
      </c>
      <c r="AG93" s="37" t="s">
        <v>76</v>
      </c>
      <c r="AH93" s="37" t="s">
        <v>272</v>
      </c>
      <c r="AI93" s="49">
        <v>45412</v>
      </c>
      <c r="AJ93" s="49">
        <v>45443</v>
      </c>
      <c r="AK93" s="49">
        <v>45443</v>
      </c>
      <c r="AN93" s="37" t="str">
        <f t="shared" si="29"/>
        <v/>
      </c>
      <c r="AO93" s="39">
        <v>1201.3499999999999</v>
      </c>
      <c r="AQ93" s="39">
        <f t="shared" si="30"/>
        <v>1201.3499999999999</v>
      </c>
      <c r="AR93" s="40">
        <v>0.2</v>
      </c>
      <c r="AS93" s="39">
        <f t="shared" si="31"/>
        <v>240.26999999999998</v>
      </c>
      <c r="AT93" s="39">
        <f t="shared" si="32"/>
        <v>1441.62</v>
      </c>
      <c r="AU93" s="39" t="str">
        <f t="shared" si="35"/>
        <v>paye</v>
      </c>
      <c r="AV93" s="39">
        <f t="shared" si="33"/>
        <v>1201.3499999999999</v>
      </c>
      <c r="AW93" s="39">
        <f t="shared" si="34"/>
        <v>1441.62</v>
      </c>
      <c r="AX93" s="39" t="s">
        <v>338</v>
      </c>
    </row>
    <row r="94" spans="3:50" x14ac:dyDescent="0.25">
      <c r="C94" s="49"/>
      <c r="D94" s="49"/>
      <c r="E94" s="49"/>
      <c r="J94" s="37" t="str">
        <f t="shared" si="36"/>
        <v/>
      </c>
      <c r="M94" s="39">
        <f t="shared" si="19"/>
        <v>0</v>
      </c>
      <c r="N94" s="39">
        <f t="shared" si="20"/>
        <v>0</v>
      </c>
      <c r="Q94" s="39">
        <f t="shared" si="21"/>
        <v>0</v>
      </c>
      <c r="S94" s="39">
        <f t="shared" si="22"/>
        <v>0</v>
      </c>
      <c r="Y94" s="39">
        <f t="shared" si="23"/>
        <v>0</v>
      </c>
      <c r="Z94" s="39">
        <f t="shared" si="24"/>
        <v>0</v>
      </c>
      <c r="AA94" s="39">
        <f t="shared" si="25"/>
        <v>0</v>
      </c>
      <c r="AB94" s="37" t="str">
        <f t="shared" si="26"/>
        <v/>
      </c>
      <c r="AC94" s="39" t="str">
        <f t="shared" si="27"/>
        <v/>
      </c>
      <c r="AD94" s="39" t="str">
        <f t="shared" si="28"/>
        <v/>
      </c>
      <c r="AE94" s="37" t="s">
        <v>4</v>
      </c>
      <c r="AG94" s="37" t="s">
        <v>92</v>
      </c>
      <c r="AH94" s="37" t="s">
        <v>364</v>
      </c>
      <c r="AI94" s="49">
        <v>45412</v>
      </c>
      <c r="AJ94" s="49">
        <v>45453</v>
      </c>
      <c r="AK94" s="49">
        <v>45475</v>
      </c>
      <c r="AN94" s="37" t="str">
        <f t="shared" si="29"/>
        <v/>
      </c>
      <c r="AO94" s="39">
        <v>7477.05</v>
      </c>
      <c r="AQ94" s="39">
        <f t="shared" si="30"/>
        <v>7477.05</v>
      </c>
      <c r="AR94" s="40">
        <v>0.2</v>
      </c>
      <c r="AS94" s="39">
        <f t="shared" si="31"/>
        <v>1495.41</v>
      </c>
      <c r="AT94" s="39">
        <f t="shared" si="32"/>
        <v>8972.4600000000009</v>
      </c>
      <c r="AU94" s="39" t="str">
        <f t="shared" si="35"/>
        <v>paye</v>
      </c>
      <c r="AV94" s="39">
        <f t="shared" si="33"/>
        <v>7477.05</v>
      </c>
      <c r="AW94" s="39">
        <f t="shared" si="34"/>
        <v>8972.4600000000009</v>
      </c>
      <c r="AX94" s="39" t="s">
        <v>338</v>
      </c>
    </row>
    <row r="95" spans="3:50" x14ac:dyDescent="0.25">
      <c r="C95" s="49"/>
      <c r="D95" s="49"/>
      <c r="E95" s="49"/>
      <c r="J95" s="37" t="str">
        <f t="shared" si="36"/>
        <v/>
      </c>
      <c r="M95" s="39">
        <f t="shared" si="19"/>
        <v>0</v>
      </c>
      <c r="N95" s="39">
        <f t="shared" si="20"/>
        <v>0</v>
      </c>
      <c r="Q95" s="39">
        <f t="shared" si="21"/>
        <v>0</v>
      </c>
      <c r="S95" s="39">
        <f t="shared" si="22"/>
        <v>0</v>
      </c>
      <c r="Y95" s="39">
        <f t="shared" si="23"/>
        <v>0</v>
      </c>
      <c r="Z95" s="39">
        <f t="shared" si="24"/>
        <v>0</v>
      </c>
      <c r="AA95" s="39">
        <f t="shared" si="25"/>
        <v>0</v>
      </c>
      <c r="AB95" s="37" t="str">
        <f t="shared" si="26"/>
        <v/>
      </c>
      <c r="AC95" s="39" t="str">
        <f t="shared" si="27"/>
        <v/>
      </c>
      <c r="AD95" s="39" t="str">
        <f t="shared" si="28"/>
        <v/>
      </c>
      <c r="AE95" s="37" t="s">
        <v>4</v>
      </c>
      <c r="AG95" s="37" t="s">
        <v>20</v>
      </c>
      <c r="AH95" s="37" t="s">
        <v>275</v>
      </c>
      <c r="AI95" s="49">
        <v>45412</v>
      </c>
      <c r="AJ95" s="49">
        <v>45443</v>
      </c>
      <c r="AK95" s="49">
        <v>45443</v>
      </c>
      <c r="AN95" s="37" t="str">
        <f t="shared" si="29"/>
        <v/>
      </c>
      <c r="AO95" s="39">
        <v>846.31</v>
      </c>
      <c r="AQ95" s="39">
        <f t="shared" si="30"/>
        <v>846.31</v>
      </c>
      <c r="AR95" s="40">
        <v>0.2</v>
      </c>
      <c r="AS95" s="39">
        <f t="shared" si="31"/>
        <v>169.262</v>
      </c>
      <c r="AT95" s="39">
        <f t="shared" si="32"/>
        <v>1015.5719999999999</v>
      </c>
      <c r="AU95" s="39" t="str">
        <f t="shared" si="35"/>
        <v>paye</v>
      </c>
      <c r="AV95" s="39">
        <f t="shared" si="33"/>
        <v>846.31</v>
      </c>
      <c r="AW95" s="39">
        <f t="shared" si="34"/>
        <v>1015.5719999999999</v>
      </c>
      <c r="AX95" s="39" t="s">
        <v>338</v>
      </c>
    </row>
    <row r="96" spans="3:50" x14ac:dyDescent="0.25">
      <c r="C96" s="49"/>
      <c r="D96" s="49"/>
      <c r="E96" s="49"/>
      <c r="J96" s="37" t="str">
        <f t="shared" si="36"/>
        <v/>
      </c>
      <c r="M96" s="39">
        <f t="shared" si="19"/>
        <v>0</v>
      </c>
      <c r="N96" s="39">
        <f t="shared" si="20"/>
        <v>0</v>
      </c>
      <c r="Q96" s="39">
        <f t="shared" si="21"/>
        <v>0</v>
      </c>
      <c r="S96" s="39">
        <f t="shared" si="22"/>
        <v>0</v>
      </c>
      <c r="Y96" s="39">
        <f t="shared" si="23"/>
        <v>0</v>
      </c>
      <c r="Z96" s="39">
        <f t="shared" si="24"/>
        <v>0</v>
      </c>
      <c r="AA96" s="39">
        <f t="shared" si="25"/>
        <v>0</v>
      </c>
      <c r="AB96" s="37" t="str">
        <f t="shared" si="26"/>
        <v/>
      </c>
      <c r="AC96" s="39" t="str">
        <f t="shared" si="27"/>
        <v/>
      </c>
      <c r="AD96" s="39" t="str">
        <f t="shared" si="28"/>
        <v/>
      </c>
      <c r="AE96" s="37" t="s">
        <v>4</v>
      </c>
      <c r="AG96" s="37" t="s">
        <v>29</v>
      </c>
      <c r="AH96" s="37" t="s">
        <v>275</v>
      </c>
      <c r="AI96" s="49">
        <v>45412</v>
      </c>
      <c r="AJ96" s="49">
        <v>45458</v>
      </c>
      <c r="AK96" s="49">
        <v>45463</v>
      </c>
      <c r="AN96" s="37" t="str">
        <f t="shared" si="29"/>
        <v/>
      </c>
      <c r="AO96" s="39">
        <v>16615.939999999999</v>
      </c>
      <c r="AQ96" s="39">
        <f t="shared" si="30"/>
        <v>16615.939999999999</v>
      </c>
      <c r="AR96" s="40">
        <v>0.2</v>
      </c>
      <c r="AS96" s="39">
        <f t="shared" si="31"/>
        <v>3323.1880000000001</v>
      </c>
      <c r="AT96" s="39">
        <f t="shared" si="32"/>
        <v>19939.127999999997</v>
      </c>
      <c r="AU96" s="39" t="str">
        <f t="shared" si="35"/>
        <v>paye</v>
      </c>
      <c r="AV96" s="39">
        <f t="shared" si="33"/>
        <v>16615.939999999999</v>
      </c>
      <c r="AW96" s="39">
        <f t="shared" si="34"/>
        <v>19939.127999999997</v>
      </c>
      <c r="AX96" s="39" t="s">
        <v>338</v>
      </c>
    </row>
    <row r="97" spans="3:50" x14ac:dyDescent="0.25">
      <c r="C97" s="49"/>
      <c r="D97" s="49"/>
      <c r="E97" s="49"/>
      <c r="J97" s="37" t="str">
        <f t="shared" si="36"/>
        <v/>
      </c>
      <c r="M97" s="39">
        <f t="shared" si="19"/>
        <v>0</v>
      </c>
      <c r="N97" s="39">
        <f t="shared" si="20"/>
        <v>0</v>
      </c>
      <c r="Q97" s="39">
        <f t="shared" si="21"/>
        <v>0</v>
      </c>
      <c r="S97" s="39">
        <f t="shared" si="22"/>
        <v>0</v>
      </c>
      <c r="Y97" s="39">
        <f t="shared" si="23"/>
        <v>0</v>
      </c>
      <c r="Z97" s="39">
        <f t="shared" si="24"/>
        <v>0</v>
      </c>
      <c r="AA97" s="39">
        <f t="shared" si="25"/>
        <v>0</v>
      </c>
      <c r="AB97" s="37" t="str">
        <f t="shared" si="26"/>
        <v/>
      </c>
      <c r="AC97" s="39" t="str">
        <f t="shared" si="27"/>
        <v/>
      </c>
      <c r="AD97" s="39" t="str">
        <f t="shared" si="28"/>
        <v/>
      </c>
      <c r="AE97" s="37" t="s">
        <v>4</v>
      </c>
      <c r="AG97" s="37" t="s">
        <v>53</v>
      </c>
      <c r="AH97" s="37" t="s">
        <v>364</v>
      </c>
      <c r="AI97" s="49">
        <v>45426</v>
      </c>
      <c r="AJ97" s="49">
        <v>45441</v>
      </c>
      <c r="AK97" s="49">
        <v>45436</v>
      </c>
      <c r="AN97" s="37" t="str">
        <f t="shared" si="29"/>
        <v/>
      </c>
      <c r="AO97" s="39">
        <v>936.29</v>
      </c>
      <c r="AQ97" s="39">
        <f t="shared" si="30"/>
        <v>936.29</v>
      </c>
      <c r="AR97" s="40">
        <v>0.18864400000000001</v>
      </c>
      <c r="AS97" s="39">
        <f t="shared" si="31"/>
        <v>176.62549075999999</v>
      </c>
      <c r="AT97" s="39">
        <f t="shared" si="32"/>
        <v>1112.91549076</v>
      </c>
      <c r="AU97" s="39" t="str">
        <f t="shared" si="35"/>
        <v>paye</v>
      </c>
      <c r="AV97" s="39">
        <f t="shared" si="33"/>
        <v>936.29</v>
      </c>
      <c r="AW97" s="39">
        <f t="shared" si="34"/>
        <v>1112.91549076</v>
      </c>
      <c r="AX97" s="39" t="s">
        <v>338</v>
      </c>
    </row>
    <row r="98" spans="3:50" x14ac:dyDescent="0.25">
      <c r="C98" s="49"/>
      <c r="D98" s="49"/>
      <c r="E98" s="49"/>
      <c r="J98" s="37" t="str">
        <f t="shared" si="36"/>
        <v/>
      </c>
      <c r="M98" s="39">
        <f t="shared" si="19"/>
        <v>0</v>
      </c>
      <c r="N98" s="39">
        <f t="shared" si="20"/>
        <v>0</v>
      </c>
      <c r="Q98" s="39">
        <f t="shared" si="21"/>
        <v>0</v>
      </c>
      <c r="S98" s="39">
        <f t="shared" si="22"/>
        <v>0</v>
      </c>
      <c r="Y98" s="39">
        <f t="shared" si="23"/>
        <v>0</v>
      </c>
      <c r="Z98" s="39">
        <f t="shared" si="24"/>
        <v>0</v>
      </c>
      <c r="AA98" s="39">
        <f t="shared" si="25"/>
        <v>0</v>
      </c>
      <c r="AB98" s="37" t="str">
        <f t="shared" si="26"/>
        <v/>
      </c>
      <c r="AC98" s="39" t="str">
        <f t="shared" si="27"/>
        <v/>
      </c>
      <c r="AD98" s="39" t="str">
        <f t="shared" si="28"/>
        <v/>
      </c>
      <c r="AE98" s="37" t="s">
        <v>4</v>
      </c>
      <c r="AG98" s="37" t="s">
        <v>58</v>
      </c>
      <c r="AH98" s="37" t="s">
        <v>272</v>
      </c>
      <c r="AI98" s="49">
        <v>45408</v>
      </c>
      <c r="AJ98" s="49">
        <v>45438</v>
      </c>
      <c r="AK98" s="49">
        <v>45512</v>
      </c>
      <c r="AN98" s="37" t="str">
        <f t="shared" si="29"/>
        <v/>
      </c>
      <c r="AO98" s="39">
        <v>8590.33</v>
      </c>
      <c r="AQ98" s="39">
        <f t="shared" si="30"/>
        <v>8590.33</v>
      </c>
      <c r="AR98" s="40">
        <v>0.2</v>
      </c>
      <c r="AS98" s="39">
        <f t="shared" si="31"/>
        <v>1718.066</v>
      </c>
      <c r="AT98" s="39">
        <f t="shared" si="32"/>
        <v>10308.396000000001</v>
      </c>
      <c r="AU98" s="39" t="str">
        <f t="shared" si="35"/>
        <v>paye</v>
      </c>
      <c r="AV98" s="39">
        <f t="shared" si="33"/>
        <v>8590.33</v>
      </c>
      <c r="AW98" s="39">
        <f t="shared" si="34"/>
        <v>10308.396000000001</v>
      </c>
      <c r="AX98" s="39" t="s">
        <v>338</v>
      </c>
    </row>
    <row r="99" spans="3:50" x14ac:dyDescent="0.25">
      <c r="C99" s="49"/>
      <c r="D99" s="49"/>
      <c r="E99" s="49"/>
      <c r="J99" s="37" t="str">
        <f t="shared" si="36"/>
        <v/>
      </c>
      <c r="M99" s="39">
        <f t="shared" si="19"/>
        <v>0</v>
      </c>
      <c r="N99" s="39">
        <f t="shared" si="20"/>
        <v>0</v>
      </c>
      <c r="Q99" s="39">
        <f t="shared" si="21"/>
        <v>0</v>
      </c>
      <c r="S99" s="39">
        <f t="shared" si="22"/>
        <v>0</v>
      </c>
      <c r="Y99" s="39">
        <f t="shared" si="23"/>
        <v>0</v>
      </c>
      <c r="Z99" s="39">
        <f t="shared" si="24"/>
        <v>0</v>
      </c>
      <c r="AA99" s="39">
        <f t="shared" si="25"/>
        <v>0</v>
      </c>
      <c r="AB99" s="37" t="str">
        <f t="shared" si="26"/>
        <v/>
      </c>
      <c r="AC99" s="39" t="str">
        <f t="shared" si="27"/>
        <v/>
      </c>
      <c r="AD99" s="39" t="str">
        <f t="shared" si="28"/>
        <v/>
      </c>
      <c r="AE99" s="37" t="s">
        <v>4</v>
      </c>
      <c r="AG99" s="37" t="s">
        <v>132</v>
      </c>
      <c r="AH99" s="37" t="s">
        <v>272</v>
      </c>
      <c r="AI99" s="49">
        <v>45413</v>
      </c>
      <c r="AJ99" s="49">
        <v>45473</v>
      </c>
      <c r="AK99" s="49">
        <v>45488</v>
      </c>
      <c r="AN99" s="37" t="str">
        <f t="shared" si="29"/>
        <v/>
      </c>
      <c r="AO99" s="39">
        <v>4080</v>
      </c>
      <c r="AQ99" s="39">
        <f t="shared" si="30"/>
        <v>4080</v>
      </c>
      <c r="AR99" s="40">
        <v>0.2</v>
      </c>
      <c r="AS99" s="39">
        <f t="shared" si="31"/>
        <v>816</v>
      </c>
      <c r="AT99" s="39">
        <f t="shared" si="32"/>
        <v>4896</v>
      </c>
      <c r="AU99" s="39" t="str">
        <f t="shared" si="35"/>
        <v>paye</v>
      </c>
      <c r="AV99" s="39">
        <f t="shared" si="33"/>
        <v>4080</v>
      </c>
      <c r="AW99" s="39">
        <f t="shared" si="34"/>
        <v>4896</v>
      </c>
      <c r="AX99" s="39" t="s">
        <v>338</v>
      </c>
    </row>
    <row r="100" spans="3:50" x14ac:dyDescent="0.25">
      <c r="C100" s="49"/>
      <c r="D100" s="49"/>
      <c r="E100" s="49"/>
      <c r="J100" s="37" t="str">
        <f t="shared" si="36"/>
        <v/>
      </c>
      <c r="M100" s="39">
        <f t="shared" si="19"/>
        <v>0</v>
      </c>
      <c r="N100" s="39">
        <f t="shared" si="20"/>
        <v>0</v>
      </c>
      <c r="Q100" s="39">
        <f t="shared" si="21"/>
        <v>0</v>
      </c>
      <c r="S100" s="39">
        <f t="shared" si="22"/>
        <v>0</v>
      </c>
      <c r="Y100" s="39">
        <f t="shared" si="23"/>
        <v>0</v>
      </c>
      <c r="Z100" s="39">
        <f t="shared" si="24"/>
        <v>0</v>
      </c>
      <c r="AA100" s="39">
        <f t="shared" si="25"/>
        <v>0</v>
      </c>
      <c r="AB100" s="37" t="str">
        <f t="shared" si="26"/>
        <v/>
      </c>
      <c r="AC100" s="39" t="str">
        <f t="shared" si="27"/>
        <v/>
      </c>
      <c r="AD100" s="39" t="str">
        <f t="shared" si="28"/>
        <v/>
      </c>
      <c r="AE100" s="37" t="s">
        <v>4</v>
      </c>
      <c r="AG100" s="37" t="s">
        <v>132</v>
      </c>
      <c r="AH100" s="37" t="s">
        <v>272</v>
      </c>
      <c r="AI100" s="49">
        <v>45413</v>
      </c>
      <c r="AJ100" s="49">
        <v>45473</v>
      </c>
      <c r="AK100" s="49">
        <v>45488</v>
      </c>
      <c r="AN100" s="37" t="str">
        <f t="shared" si="29"/>
        <v/>
      </c>
      <c r="AO100" s="39">
        <v>4080</v>
      </c>
      <c r="AQ100" s="39">
        <f t="shared" si="30"/>
        <v>4080</v>
      </c>
      <c r="AR100" s="40">
        <v>0.2</v>
      </c>
      <c r="AS100" s="39">
        <f t="shared" si="31"/>
        <v>816</v>
      </c>
      <c r="AT100" s="39">
        <f t="shared" si="32"/>
        <v>4896</v>
      </c>
      <c r="AU100" s="39" t="str">
        <f t="shared" si="35"/>
        <v>paye</v>
      </c>
      <c r="AV100" s="39">
        <f t="shared" si="33"/>
        <v>4080</v>
      </c>
      <c r="AW100" s="39">
        <f t="shared" si="34"/>
        <v>4896</v>
      </c>
      <c r="AX100" s="39" t="s">
        <v>338</v>
      </c>
    </row>
    <row r="101" spans="3:50" x14ac:dyDescent="0.25">
      <c r="C101" s="49"/>
      <c r="D101" s="49"/>
      <c r="E101" s="49"/>
      <c r="J101" s="37" t="str">
        <f t="shared" si="36"/>
        <v/>
      </c>
      <c r="M101" s="39">
        <f t="shared" si="19"/>
        <v>0</v>
      </c>
      <c r="N101" s="39">
        <f t="shared" si="20"/>
        <v>0</v>
      </c>
      <c r="Q101" s="39">
        <f t="shared" si="21"/>
        <v>0</v>
      </c>
      <c r="S101" s="39">
        <f t="shared" si="22"/>
        <v>0</v>
      </c>
      <c r="Y101" s="39">
        <f t="shared" si="23"/>
        <v>0</v>
      </c>
      <c r="Z101" s="39">
        <f t="shared" si="24"/>
        <v>0</v>
      </c>
      <c r="AA101" s="39">
        <f t="shared" si="25"/>
        <v>0</v>
      </c>
      <c r="AB101" s="37" t="str">
        <f t="shared" si="26"/>
        <v/>
      </c>
      <c r="AC101" s="39" t="str">
        <f t="shared" si="27"/>
        <v/>
      </c>
      <c r="AD101" s="39" t="str">
        <f t="shared" si="28"/>
        <v/>
      </c>
      <c r="AE101" s="37" t="s">
        <v>4</v>
      </c>
      <c r="AG101" s="37" t="s">
        <v>132</v>
      </c>
      <c r="AH101" s="37" t="s">
        <v>272</v>
      </c>
      <c r="AI101" s="49">
        <v>45413</v>
      </c>
      <c r="AJ101" s="49">
        <v>45473</v>
      </c>
      <c r="AK101" s="49">
        <v>45488</v>
      </c>
      <c r="AN101" s="37" t="str">
        <f t="shared" si="29"/>
        <v/>
      </c>
      <c r="AO101" s="39">
        <v>4080</v>
      </c>
      <c r="AQ101" s="39">
        <f t="shared" si="30"/>
        <v>4080</v>
      </c>
      <c r="AR101" s="40">
        <v>0.2</v>
      </c>
      <c r="AS101" s="39">
        <f t="shared" si="31"/>
        <v>816</v>
      </c>
      <c r="AT101" s="39">
        <f t="shared" si="32"/>
        <v>4896</v>
      </c>
      <c r="AU101" s="39" t="str">
        <f t="shared" si="35"/>
        <v>paye</v>
      </c>
      <c r="AV101" s="39">
        <f t="shared" si="33"/>
        <v>4080</v>
      </c>
      <c r="AW101" s="39">
        <f t="shared" si="34"/>
        <v>4896</v>
      </c>
      <c r="AX101" s="39" t="s">
        <v>338</v>
      </c>
    </row>
    <row r="102" spans="3:50" x14ac:dyDescent="0.25">
      <c r="C102" s="49"/>
      <c r="D102" s="49"/>
      <c r="E102" s="49"/>
      <c r="J102" s="37" t="str">
        <f t="shared" si="36"/>
        <v/>
      </c>
      <c r="M102" s="39">
        <f t="shared" si="19"/>
        <v>0</v>
      </c>
      <c r="N102" s="39">
        <f t="shared" si="20"/>
        <v>0</v>
      </c>
      <c r="Q102" s="39">
        <f t="shared" si="21"/>
        <v>0</v>
      </c>
      <c r="S102" s="39">
        <f t="shared" si="22"/>
        <v>0</v>
      </c>
      <c r="Y102" s="39">
        <f t="shared" si="23"/>
        <v>0</v>
      </c>
      <c r="Z102" s="39">
        <f t="shared" si="24"/>
        <v>0</v>
      </c>
      <c r="AA102" s="39">
        <f t="shared" si="25"/>
        <v>0</v>
      </c>
      <c r="AB102" s="37" t="str">
        <f t="shared" si="26"/>
        <v/>
      </c>
      <c r="AC102" s="39" t="str">
        <f t="shared" si="27"/>
        <v/>
      </c>
      <c r="AD102" s="39" t="str">
        <f t="shared" si="28"/>
        <v/>
      </c>
      <c r="AE102" s="37" t="s">
        <v>4</v>
      </c>
      <c r="AG102" s="37" t="s">
        <v>133</v>
      </c>
      <c r="AH102" s="37" t="s">
        <v>271</v>
      </c>
      <c r="AI102" s="49">
        <v>45412</v>
      </c>
      <c r="AJ102" s="49">
        <v>45458</v>
      </c>
      <c r="AK102" s="49">
        <v>45467</v>
      </c>
      <c r="AN102" s="37" t="str">
        <f t="shared" si="29"/>
        <v/>
      </c>
      <c r="AO102" s="39">
        <v>57846.22</v>
      </c>
      <c r="AQ102" s="39">
        <f t="shared" si="30"/>
        <v>57846.22</v>
      </c>
      <c r="AR102" s="40">
        <v>0.2</v>
      </c>
      <c r="AS102" s="39">
        <f t="shared" si="31"/>
        <v>11569.244000000001</v>
      </c>
      <c r="AT102" s="39">
        <f t="shared" si="32"/>
        <v>69415.464000000007</v>
      </c>
      <c r="AU102" s="39" t="str">
        <f t="shared" si="35"/>
        <v>paye</v>
      </c>
      <c r="AV102" s="39">
        <f t="shared" si="33"/>
        <v>57846.22</v>
      </c>
      <c r="AW102" s="39">
        <f t="shared" si="34"/>
        <v>69415.464000000007</v>
      </c>
      <c r="AX102" s="39" t="s">
        <v>338</v>
      </c>
    </row>
    <row r="103" spans="3:50" x14ac:dyDescent="0.25">
      <c r="C103" s="49"/>
      <c r="D103" s="49"/>
      <c r="E103" s="49"/>
      <c r="J103" s="37" t="str">
        <f t="shared" si="36"/>
        <v/>
      </c>
      <c r="M103" s="39">
        <f t="shared" si="19"/>
        <v>0</v>
      </c>
      <c r="N103" s="39">
        <f t="shared" si="20"/>
        <v>0</v>
      </c>
      <c r="Q103" s="39">
        <f t="shared" si="21"/>
        <v>0</v>
      </c>
      <c r="S103" s="39">
        <f t="shared" si="22"/>
        <v>0</v>
      </c>
      <c r="Y103" s="39">
        <f t="shared" si="23"/>
        <v>0</v>
      </c>
      <c r="Z103" s="39">
        <f t="shared" si="24"/>
        <v>0</v>
      </c>
      <c r="AA103" s="39">
        <f t="shared" si="25"/>
        <v>0</v>
      </c>
      <c r="AB103" s="37" t="str">
        <f t="shared" si="26"/>
        <v/>
      </c>
      <c r="AC103" s="39" t="str">
        <f t="shared" si="27"/>
        <v/>
      </c>
      <c r="AD103" s="39" t="str">
        <f t="shared" si="28"/>
        <v/>
      </c>
      <c r="AE103" s="37" t="s">
        <v>4</v>
      </c>
      <c r="AG103" s="37" t="s">
        <v>58</v>
      </c>
      <c r="AH103" s="37" t="s">
        <v>272</v>
      </c>
      <c r="AI103" s="49">
        <v>45422</v>
      </c>
      <c r="AJ103" s="49">
        <v>45452</v>
      </c>
      <c r="AK103" s="49">
        <v>45512</v>
      </c>
      <c r="AN103" s="37" t="str">
        <f t="shared" si="29"/>
        <v/>
      </c>
      <c r="AO103" s="39">
        <v>2542.0500000000002</v>
      </c>
      <c r="AQ103" s="39">
        <f t="shared" si="30"/>
        <v>2542.0500000000002</v>
      </c>
      <c r="AR103" s="40">
        <v>0.2</v>
      </c>
      <c r="AS103" s="39">
        <f t="shared" si="31"/>
        <v>508.41000000000008</v>
      </c>
      <c r="AT103" s="39">
        <f t="shared" si="32"/>
        <v>3050.46</v>
      </c>
      <c r="AU103" s="39" t="str">
        <f t="shared" si="35"/>
        <v>paye</v>
      </c>
      <c r="AV103" s="39">
        <f t="shared" si="33"/>
        <v>2542.0500000000002</v>
      </c>
      <c r="AW103" s="39">
        <f t="shared" si="34"/>
        <v>3050.46</v>
      </c>
      <c r="AX103" s="39" t="s">
        <v>338</v>
      </c>
    </row>
    <row r="104" spans="3:50" x14ac:dyDescent="0.25">
      <c r="C104" s="49"/>
      <c r="D104" s="49"/>
      <c r="E104" s="49"/>
      <c r="J104" s="37" t="str">
        <f t="shared" si="36"/>
        <v/>
      </c>
      <c r="M104" s="39">
        <f t="shared" si="19"/>
        <v>0</v>
      </c>
      <c r="N104" s="39">
        <f t="shared" si="20"/>
        <v>0</v>
      </c>
      <c r="Q104" s="39">
        <f t="shared" si="21"/>
        <v>0</v>
      </c>
      <c r="S104" s="39">
        <f t="shared" si="22"/>
        <v>0</v>
      </c>
      <c r="Y104" s="39">
        <f t="shared" si="23"/>
        <v>0</v>
      </c>
      <c r="Z104" s="39">
        <f t="shared" si="24"/>
        <v>0</v>
      </c>
      <c r="AA104" s="39">
        <f t="shared" si="25"/>
        <v>0</v>
      </c>
      <c r="AB104" s="37" t="str">
        <f t="shared" si="26"/>
        <v/>
      </c>
      <c r="AC104" s="39" t="str">
        <f t="shared" si="27"/>
        <v/>
      </c>
      <c r="AD104" s="39" t="str">
        <f t="shared" si="28"/>
        <v/>
      </c>
      <c r="AE104" s="37" t="s">
        <v>4</v>
      </c>
      <c r="AG104" s="37" t="s">
        <v>135</v>
      </c>
      <c r="AH104" s="37" t="s">
        <v>272</v>
      </c>
      <c r="AI104" s="49">
        <v>45443</v>
      </c>
      <c r="AJ104" s="49">
        <v>45473</v>
      </c>
      <c r="AK104" s="49">
        <v>45488</v>
      </c>
      <c r="AN104" s="37" t="str">
        <f t="shared" si="29"/>
        <v/>
      </c>
      <c r="AO104" s="39">
        <v>863.47</v>
      </c>
      <c r="AQ104" s="39">
        <f t="shared" si="30"/>
        <v>863.47</v>
      </c>
      <c r="AR104" s="40">
        <v>0.2</v>
      </c>
      <c r="AS104" s="39">
        <f t="shared" si="31"/>
        <v>172.69400000000002</v>
      </c>
      <c r="AT104" s="39">
        <f t="shared" si="32"/>
        <v>1036.164</v>
      </c>
      <c r="AU104" s="39" t="str">
        <f t="shared" si="35"/>
        <v>paye</v>
      </c>
      <c r="AV104" s="39">
        <f t="shared" si="33"/>
        <v>863.47</v>
      </c>
      <c r="AW104" s="39">
        <f t="shared" si="34"/>
        <v>1036.164</v>
      </c>
      <c r="AX104" s="39" t="s">
        <v>338</v>
      </c>
    </row>
    <row r="105" spans="3:50" x14ac:dyDescent="0.25">
      <c r="C105" s="49"/>
      <c r="D105" s="49"/>
      <c r="E105" s="49"/>
      <c r="J105" s="37" t="str">
        <f t="shared" si="36"/>
        <v/>
      </c>
      <c r="M105" s="39">
        <f t="shared" si="19"/>
        <v>0</v>
      </c>
      <c r="N105" s="39">
        <f t="shared" si="20"/>
        <v>0</v>
      </c>
      <c r="Q105" s="39">
        <f t="shared" si="21"/>
        <v>0</v>
      </c>
      <c r="S105" s="39">
        <f t="shared" si="22"/>
        <v>0</v>
      </c>
      <c r="Y105" s="39">
        <f t="shared" si="23"/>
        <v>0</v>
      </c>
      <c r="Z105" s="39">
        <f t="shared" si="24"/>
        <v>0</v>
      </c>
      <c r="AA105" s="39">
        <f t="shared" si="25"/>
        <v>0</v>
      </c>
      <c r="AB105" s="37" t="str">
        <f t="shared" si="26"/>
        <v/>
      </c>
      <c r="AC105" s="39" t="str">
        <f t="shared" si="27"/>
        <v/>
      </c>
      <c r="AD105" s="39" t="str">
        <f t="shared" si="28"/>
        <v/>
      </c>
      <c r="AE105" s="37" t="s">
        <v>4</v>
      </c>
      <c r="AG105" s="37" t="s">
        <v>135</v>
      </c>
      <c r="AH105" s="37" t="s">
        <v>272</v>
      </c>
      <c r="AI105" s="49">
        <v>45443</v>
      </c>
      <c r="AJ105" s="49">
        <v>45473</v>
      </c>
      <c r="AK105" s="49">
        <v>45488</v>
      </c>
      <c r="AN105" s="37" t="str">
        <f t="shared" si="29"/>
        <v/>
      </c>
      <c r="AO105" s="39">
        <v>1387.16</v>
      </c>
      <c r="AQ105" s="39">
        <f t="shared" si="30"/>
        <v>1387.16</v>
      </c>
      <c r="AR105" s="40">
        <v>0.2</v>
      </c>
      <c r="AS105" s="39">
        <f t="shared" si="31"/>
        <v>277.43200000000002</v>
      </c>
      <c r="AT105" s="39">
        <f t="shared" si="32"/>
        <v>1664.5920000000001</v>
      </c>
      <c r="AU105" s="39" t="str">
        <f t="shared" si="35"/>
        <v>paye</v>
      </c>
      <c r="AV105" s="39">
        <f t="shared" si="33"/>
        <v>1387.16</v>
      </c>
      <c r="AW105" s="39">
        <f t="shared" si="34"/>
        <v>1664.5920000000001</v>
      </c>
      <c r="AX105" s="39" t="s">
        <v>338</v>
      </c>
    </row>
    <row r="106" spans="3:50" x14ac:dyDescent="0.25">
      <c r="C106" s="49"/>
      <c r="D106" s="49"/>
      <c r="E106" s="49"/>
      <c r="J106" s="37" t="str">
        <f t="shared" si="36"/>
        <v/>
      </c>
      <c r="M106" s="39">
        <f t="shared" si="19"/>
        <v>0</v>
      </c>
      <c r="N106" s="39">
        <f t="shared" si="20"/>
        <v>0</v>
      </c>
      <c r="Q106" s="39">
        <f t="shared" si="21"/>
        <v>0</v>
      </c>
      <c r="S106" s="39">
        <f t="shared" si="22"/>
        <v>0</v>
      </c>
      <c r="Y106" s="39">
        <f t="shared" si="23"/>
        <v>0</v>
      </c>
      <c r="Z106" s="39">
        <f t="shared" si="24"/>
        <v>0</v>
      </c>
      <c r="AA106" s="39">
        <f t="shared" si="25"/>
        <v>0</v>
      </c>
      <c r="AB106" s="37" t="str">
        <f t="shared" si="26"/>
        <v/>
      </c>
      <c r="AC106" s="39" t="str">
        <f t="shared" si="27"/>
        <v/>
      </c>
      <c r="AD106" s="39" t="str">
        <f t="shared" si="28"/>
        <v/>
      </c>
      <c r="AE106" s="37" t="s">
        <v>4</v>
      </c>
      <c r="AG106" s="37" t="s">
        <v>144</v>
      </c>
      <c r="AH106" s="37" t="s">
        <v>274</v>
      </c>
      <c r="AI106" s="49">
        <v>45348</v>
      </c>
      <c r="AJ106" s="49">
        <v>45397</v>
      </c>
      <c r="AK106" s="49">
        <v>45467</v>
      </c>
      <c r="AN106" s="37" t="str">
        <f t="shared" si="29"/>
        <v/>
      </c>
      <c r="AO106" s="39">
        <v>250</v>
      </c>
      <c r="AQ106" s="39">
        <f t="shared" si="30"/>
        <v>250</v>
      </c>
      <c r="AR106" s="40">
        <v>0.2</v>
      </c>
      <c r="AS106" s="39">
        <f t="shared" si="31"/>
        <v>50</v>
      </c>
      <c r="AT106" s="39">
        <f t="shared" si="32"/>
        <v>300</v>
      </c>
      <c r="AU106" s="39" t="str">
        <f t="shared" si="35"/>
        <v>paye</v>
      </c>
      <c r="AV106" s="39">
        <f t="shared" si="33"/>
        <v>250</v>
      </c>
      <c r="AW106" s="39">
        <f t="shared" si="34"/>
        <v>300</v>
      </c>
      <c r="AX106" s="39" t="s">
        <v>338</v>
      </c>
    </row>
    <row r="107" spans="3:50" x14ac:dyDescent="0.25">
      <c r="C107" s="49"/>
      <c r="D107" s="49"/>
      <c r="E107" s="49"/>
      <c r="J107" s="37" t="str">
        <f t="shared" si="36"/>
        <v/>
      </c>
      <c r="M107" s="39">
        <f t="shared" si="19"/>
        <v>0</v>
      </c>
      <c r="N107" s="39">
        <f t="shared" si="20"/>
        <v>0</v>
      </c>
      <c r="Q107" s="39">
        <f t="shared" si="21"/>
        <v>0</v>
      </c>
      <c r="S107" s="39">
        <f t="shared" si="22"/>
        <v>0</v>
      </c>
      <c r="Y107" s="39">
        <f t="shared" si="23"/>
        <v>0</v>
      </c>
      <c r="Z107" s="39">
        <f t="shared" si="24"/>
        <v>0</v>
      </c>
      <c r="AA107" s="39">
        <f t="shared" si="25"/>
        <v>0</v>
      </c>
      <c r="AB107" s="37" t="str">
        <f t="shared" si="26"/>
        <v/>
      </c>
      <c r="AC107" s="39" t="str">
        <f t="shared" si="27"/>
        <v/>
      </c>
      <c r="AD107" s="39" t="str">
        <f t="shared" si="28"/>
        <v/>
      </c>
      <c r="AE107" s="37" t="s">
        <v>4</v>
      </c>
      <c r="AG107" s="37" t="s">
        <v>34</v>
      </c>
      <c r="AH107" s="37" t="s">
        <v>275</v>
      </c>
      <c r="AI107" s="49">
        <v>45443</v>
      </c>
      <c r="AJ107" s="49">
        <v>45473</v>
      </c>
      <c r="AK107" s="49">
        <v>45467</v>
      </c>
      <c r="AN107" s="37" t="str">
        <f t="shared" si="29"/>
        <v/>
      </c>
      <c r="AO107" s="39">
        <v>927.7</v>
      </c>
      <c r="AQ107" s="39">
        <f t="shared" si="30"/>
        <v>927.7</v>
      </c>
      <c r="AR107" s="40">
        <v>0.2</v>
      </c>
      <c r="AS107" s="39">
        <f t="shared" si="31"/>
        <v>185.54000000000002</v>
      </c>
      <c r="AT107" s="39">
        <f t="shared" si="32"/>
        <v>1113.24</v>
      </c>
      <c r="AU107" s="39" t="str">
        <f t="shared" si="35"/>
        <v>paye</v>
      </c>
      <c r="AV107" s="39">
        <f t="shared" si="33"/>
        <v>927.7</v>
      </c>
      <c r="AW107" s="39">
        <f t="shared" si="34"/>
        <v>1113.24</v>
      </c>
      <c r="AX107" s="39" t="s">
        <v>338</v>
      </c>
    </row>
    <row r="108" spans="3:50" x14ac:dyDescent="0.25">
      <c r="C108" s="49"/>
      <c r="D108" s="49"/>
      <c r="E108" s="49"/>
      <c r="J108" s="37" t="str">
        <f t="shared" si="36"/>
        <v/>
      </c>
      <c r="M108" s="39">
        <f t="shared" si="19"/>
        <v>0</v>
      </c>
      <c r="N108" s="39">
        <f t="shared" si="20"/>
        <v>0</v>
      </c>
      <c r="Q108" s="39">
        <f t="shared" si="21"/>
        <v>0</v>
      </c>
      <c r="S108" s="39">
        <f t="shared" si="22"/>
        <v>0</v>
      </c>
      <c r="Y108" s="39">
        <f t="shared" si="23"/>
        <v>0</v>
      </c>
      <c r="Z108" s="39">
        <f t="shared" si="24"/>
        <v>0</v>
      </c>
      <c r="AA108" s="39">
        <f t="shared" si="25"/>
        <v>0</v>
      </c>
      <c r="AB108" s="37" t="str">
        <f t="shared" si="26"/>
        <v/>
      </c>
      <c r="AC108" s="39" t="str">
        <f t="shared" si="27"/>
        <v/>
      </c>
      <c r="AD108" s="39" t="str">
        <f t="shared" si="28"/>
        <v/>
      </c>
      <c r="AE108" s="37" t="s">
        <v>4</v>
      </c>
      <c r="AG108" s="37" t="s">
        <v>18</v>
      </c>
      <c r="AH108" s="37" t="s">
        <v>275</v>
      </c>
      <c r="AI108" s="49">
        <v>45443</v>
      </c>
      <c r="AJ108" s="49">
        <v>45488</v>
      </c>
      <c r="AK108" s="49">
        <v>45488</v>
      </c>
      <c r="AN108" s="37" t="str">
        <f t="shared" si="29"/>
        <v/>
      </c>
      <c r="AO108" s="39">
        <v>9508.2800000000007</v>
      </c>
      <c r="AQ108" s="39">
        <f t="shared" si="30"/>
        <v>9508.2800000000007</v>
      </c>
      <c r="AR108" s="40">
        <v>0.2</v>
      </c>
      <c r="AS108" s="39">
        <f t="shared" si="31"/>
        <v>1901.6560000000002</v>
      </c>
      <c r="AT108" s="39">
        <f t="shared" si="32"/>
        <v>11409.936000000002</v>
      </c>
      <c r="AU108" s="39" t="str">
        <f t="shared" si="35"/>
        <v>paye</v>
      </c>
      <c r="AV108" s="39">
        <f t="shared" si="33"/>
        <v>9508.2800000000007</v>
      </c>
      <c r="AW108" s="39">
        <f t="shared" si="34"/>
        <v>11409.936000000002</v>
      </c>
      <c r="AX108" s="39" t="s">
        <v>338</v>
      </c>
    </row>
    <row r="109" spans="3:50" x14ac:dyDescent="0.25">
      <c r="C109" s="49"/>
      <c r="D109" s="49"/>
      <c r="E109" s="49"/>
      <c r="J109" s="37" t="str">
        <f t="shared" si="36"/>
        <v/>
      </c>
      <c r="M109" s="39">
        <f t="shared" si="19"/>
        <v>0</v>
      </c>
      <c r="N109" s="39">
        <f t="shared" si="20"/>
        <v>0</v>
      </c>
      <c r="Q109" s="39">
        <f t="shared" si="21"/>
        <v>0</v>
      </c>
      <c r="S109" s="39">
        <f t="shared" si="22"/>
        <v>0</v>
      </c>
      <c r="Y109" s="39">
        <f t="shared" si="23"/>
        <v>0</v>
      </c>
      <c r="Z109" s="39">
        <f t="shared" si="24"/>
        <v>0</v>
      </c>
      <c r="AA109" s="39">
        <f t="shared" si="25"/>
        <v>0</v>
      </c>
      <c r="AB109" s="37" t="str">
        <f t="shared" si="26"/>
        <v/>
      </c>
      <c r="AC109" s="39" t="str">
        <f t="shared" si="27"/>
        <v/>
      </c>
      <c r="AD109" s="39" t="str">
        <f t="shared" si="28"/>
        <v/>
      </c>
      <c r="AE109" s="37" t="s">
        <v>4</v>
      </c>
      <c r="AG109" s="37" t="s">
        <v>140</v>
      </c>
      <c r="AH109" s="37" t="s">
        <v>273</v>
      </c>
      <c r="AI109" s="49">
        <v>45446</v>
      </c>
      <c r="AJ109" s="49">
        <v>45519</v>
      </c>
      <c r="AK109" s="49"/>
      <c r="AN109" s="37" t="str">
        <f t="shared" si="29"/>
        <v/>
      </c>
      <c r="AO109" s="39">
        <v>9288.82</v>
      </c>
      <c r="AQ109" s="39">
        <f t="shared" si="30"/>
        <v>9288.82</v>
      </c>
      <c r="AR109" s="40">
        <v>0</v>
      </c>
      <c r="AS109" s="39">
        <f t="shared" si="31"/>
        <v>0</v>
      </c>
      <c r="AT109" s="39">
        <f t="shared" si="32"/>
        <v>9288.82</v>
      </c>
      <c r="AU109" s="39" t="str">
        <f t="shared" si="35"/>
        <v>en attente</v>
      </c>
      <c r="AV109" s="39" t="str">
        <f t="shared" si="33"/>
        <v/>
      </c>
      <c r="AW109" s="39" t="str">
        <f t="shared" si="34"/>
        <v/>
      </c>
      <c r="AX109" s="39" t="s">
        <v>338</v>
      </c>
    </row>
    <row r="110" spans="3:50" x14ac:dyDescent="0.25">
      <c r="C110" s="49"/>
      <c r="D110" s="49"/>
      <c r="E110" s="49"/>
      <c r="J110" s="37" t="str">
        <f t="shared" si="36"/>
        <v/>
      </c>
      <c r="M110" s="39">
        <f t="shared" si="19"/>
        <v>0</v>
      </c>
      <c r="N110" s="39">
        <f t="shared" si="20"/>
        <v>0</v>
      </c>
      <c r="Q110" s="39">
        <f t="shared" si="21"/>
        <v>0</v>
      </c>
      <c r="S110" s="39">
        <f t="shared" si="22"/>
        <v>0</v>
      </c>
      <c r="Y110" s="39">
        <f t="shared" si="23"/>
        <v>0</v>
      </c>
      <c r="Z110" s="39">
        <f t="shared" si="24"/>
        <v>0</v>
      </c>
      <c r="AA110" s="39">
        <f t="shared" si="25"/>
        <v>0</v>
      </c>
      <c r="AB110" s="37" t="str">
        <f t="shared" si="26"/>
        <v/>
      </c>
      <c r="AC110" s="39" t="str">
        <f t="shared" si="27"/>
        <v/>
      </c>
      <c r="AD110" s="39" t="str">
        <f t="shared" si="28"/>
        <v/>
      </c>
      <c r="AE110" s="37" t="s">
        <v>4</v>
      </c>
      <c r="AG110" s="37" t="s">
        <v>19</v>
      </c>
      <c r="AH110" s="37" t="s">
        <v>272</v>
      </c>
      <c r="AI110" s="49">
        <v>45443</v>
      </c>
      <c r="AJ110" s="49">
        <v>45488</v>
      </c>
      <c r="AK110" s="49">
        <v>45488</v>
      </c>
      <c r="AN110" s="37" t="str">
        <f t="shared" si="29"/>
        <v/>
      </c>
      <c r="AO110" s="39">
        <v>5516.9</v>
      </c>
      <c r="AQ110" s="39">
        <f t="shared" si="30"/>
        <v>5516.9</v>
      </c>
      <c r="AR110" s="40">
        <v>0.2</v>
      </c>
      <c r="AS110" s="39">
        <f t="shared" si="31"/>
        <v>1103.3799999999999</v>
      </c>
      <c r="AT110" s="39">
        <f t="shared" si="32"/>
        <v>6620.28</v>
      </c>
      <c r="AU110" s="39" t="str">
        <f t="shared" si="35"/>
        <v>paye</v>
      </c>
      <c r="AV110" s="39">
        <f t="shared" si="33"/>
        <v>5516.9</v>
      </c>
      <c r="AW110" s="39">
        <f t="shared" si="34"/>
        <v>6620.28</v>
      </c>
      <c r="AX110" s="39" t="s">
        <v>338</v>
      </c>
    </row>
    <row r="111" spans="3:50" x14ac:dyDescent="0.25">
      <c r="C111" s="49"/>
      <c r="D111" s="49"/>
      <c r="E111" s="49"/>
      <c r="J111" s="37" t="str">
        <f t="shared" si="36"/>
        <v/>
      </c>
      <c r="M111" s="39">
        <f t="shared" si="19"/>
        <v>0</v>
      </c>
      <c r="N111" s="39">
        <f t="shared" si="20"/>
        <v>0</v>
      </c>
      <c r="Q111" s="39">
        <f t="shared" si="21"/>
        <v>0</v>
      </c>
      <c r="S111" s="39">
        <f t="shared" si="22"/>
        <v>0</v>
      </c>
      <c r="Y111" s="39">
        <f t="shared" si="23"/>
        <v>0</v>
      </c>
      <c r="Z111" s="39">
        <f t="shared" si="24"/>
        <v>0</v>
      </c>
      <c r="AA111" s="39">
        <f t="shared" si="25"/>
        <v>0</v>
      </c>
      <c r="AB111" s="37" t="str">
        <f t="shared" si="26"/>
        <v/>
      </c>
      <c r="AC111" s="39" t="str">
        <f t="shared" si="27"/>
        <v/>
      </c>
      <c r="AD111" s="39" t="str">
        <f t="shared" si="28"/>
        <v/>
      </c>
      <c r="AE111" s="37" t="s">
        <v>4</v>
      </c>
      <c r="AG111" s="37" t="s">
        <v>73</v>
      </c>
      <c r="AH111" s="37" t="s">
        <v>272</v>
      </c>
      <c r="AI111" s="49">
        <v>45443</v>
      </c>
      <c r="AJ111" s="49">
        <v>45473</v>
      </c>
      <c r="AK111" s="49">
        <v>45473</v>
      </c>
      <c r="AN111" s="37" t="str">
        <f t="shared" si="29"/>
        <v/>
      </c>
      <c r="AO111" s="39">
        <v>389</v>
      </c>
      <c r="AQ111" s="39">
        <f t="shared" si="30"/>
        <v>389</v>
      </c>
      <c r="AR111" s="40">
        <v>0.2</v>
      </c>
      <c r="AS111" s="39">
        <f t="shared" si="31"/>
        <v>77.800000000000011</v>
      </c>
      <c r="AT111" s="39">
        <f t="shared" si="32"/>
        <v>466.8</v>
      </c>
      <c r="AU111" s="39" t="str">
        <f t="shared" si="35"/>
        <v>paye</v>
      </c>
      <c r="AV111" s="39">
        <f t="shared" si="33"/>
        <v>389</v>
      </c>
      <c r="AW111" s="39">
        <f t="shared" si="34"/>
        <v>466.8</v>
      </c>
      <c r="AX111" s="39" t="s">
        <v>338</v>
      </c>
    </row>
    <row r="112" spans="3:50" x14ac:dyDescent="0.25">
      <c r="C112" s="49"/>
      <c r="D112" s="49"/>
      <c r="E112" s="49"/>
      <c r="J112" s="37" t="str">
        <f t="shared" si="36"/>
        <v/>
      </c>
      <c r="M112" s="39">
        <f t="shared" si="19"/>
        <v>0</v>
      </c>
      <c r="N112" s="39">
        <f t="shared" si="20"/>
        <v>0</v>
      </c>
      <c r="Q112" s="39">
        <f t="shared" si="21"/>
        <v>0</v>
      </c>
      <c r="S112" s="39">
        <f t="shared" si="22"/>
        <v>0</v>
      </c>
      <c r="Y112" s="39">
        <f t="shared" si="23"/>
        <v>0</v>
      </c>
      <c r="Z112" s="39">
        <f t="shared" si="24"/>
        <v>0</v>
      </c>
      <c r="AA112" s="39">
        <f t="shared" si="25"/>
        <v>0</v>
      </c>
      <c r="AB112" s="37" t="str">
        <f t="shared" si="26"/>
        <v/>
      </c>
      <c r="AC112" s="39" t="str">
        <f t="shared" si="27"/>
        <v/>
      </c>
      <c r="AD112" s="39" t="str">
        <f t="shared" si="28"/>
        <v/>
      </c>
      <c r="AE112" s="37" t="s">
        <v>4</v>
      </c>
      <c r="AG112" s="37" t="s">
        <v>145</v>
      </c>
      <c r="AH112" s="37" t="s">
        <v>272</v>
      </c>
      <c r="AI112" s="49">
        <v>45446</v>
      </c>
      <c r="AJ112" s="49">
        <v>45442</v>
      </c>
      <c r="AK112" s="49">
        <v>45442</v>
      </c>
      <c r="AN112" s="37" t="str">
        <f t="shared" si="29"/>
        <v/>
      </c>
      <c r="AO112" s="39">
        <v>490</v>
      </c>
      <c r="AQ112" s="39">
        <f t="shared" si="30"/>
        <v>490</v>
      </c>
      <c r="AR112" s="40">
        <v>0.2</v>
      </c>
      <c r="AS112" s="39">
        <f t="shared" si="31"/>
        <v>98</v>
      </c>
      <c r="AT112" s="39">
        <f t="shared" si="32"/>
        <v>588</v>
      </c>
      <c r="AU112" s="39" t="str">
        <f t="shared" si="35"/>
        <v>paye</v>
      </c>
      <c r="AV112" s="39">
        <f t="shared" si="33"/>
        <v>490</v>
      </c>
      <c r="AW112" s="39">
        <f t="shared" si="34"/>
        <v>588</v>
      </c>
      <c r="AX112" s="39" t="s">
        <v>338</v>
      </c>
    </row>
    <row r="113" spans="3:50" x14ac:dyDescent="0.25">
      <c r="C113" s="49"/>
      <c r="D113" s="49"/>
      <c r="E113" s="49"/>
      <c r="J113" s="37" t="str">
        <f t="shared" si="36"/>
        <v/>
      </c>
      <c r="M113" s="39">
        <f t="shared" si="19"/>
        <v>0</v>
      </c>
      <c r="N113" s="39">
        <f t="shared" si="20"/>
        <v>0</v>
      </c>
      <c r="Q113" s="39">
        <f t="shared" si="21"/>
        <v>0</v>
      </c>
      <c r="S113" s="39">
        <f t="shared" si="22"/>
        <v>0</v>
      </c>
      <c r="Y113" s="39">
        <f t="shared" si="23"/>
        <v>0</v>
      </c>
      <c r="Z113" s="39">
        <f t="shared" si="24"/>
        <v>0</v>
      </c>
      <c r="AA113" s="39">
        <f t="shared" si="25"/>
        <v>0</v>
      </c>
      <c r="AB113" s="37" t="str">
        <f t="shared" si="26"/>
        <v/>
      </c>
      <c r="AC113" s="39" t="str">
        <f t="shared" si="27"/>
        <v/>
      </c>
      <c r="AD113" s="39" t="str">
        <f t="shared" si="28"/>
        <v/>
      </c>
      <c r="AE113" s="37" t="s">
        <v>4</v>
      </c>
      <c r="AG113" s="37" t="s">
        <v>25</v>
      </c>
      <c r="AH113" s="37" t="s">
        <v>272</v>
      </c>
      <c r="AI113" s="49">
        <v>45443</v>
      </c>
      <c r="AJ113" s="49">
        <v>45504</v>
      </c>
      <c r="AK113" s="49">
        <v>45538</v>
      </c>
      <c r="AN113" s="37" t="str">
        <f t="shared" si="29"/>
        <v/>
      </c>
      <c r="AO113" s="39">
        <v>4395.75</v>
      </c>
      <c r="AQ113" s="39">
        <f t="shared" si="30"/>
        <v>4395.75</v>
      </c>
      <c r="AR113" s="40">
        <v>0.2</v>
      </c>
      <c r="AS113" s="39">
        <f t="shared" si="31"/>
        <v>879.15000000000009</v>
      </c>
      <c r="AT113" s="39">
        <f t="shared" si="32"/>
        <v>5274.9</v>
      </c>
      <c r="AU113" s="39" t="str">
        <f t="shared" si="35"/>
        <v>paye</v>
      </c>
      <c r="AV113" s="39">
        <f t="shared" si="33"/>
        <v>4395.75</v>
      </c>
      <c r="AW113" s="39">
        <f t="shared" si="34"/>
        <v>5274.9</v>
      </c>
      <c r="AX113" s="39" t="s">
        <v>338</v>
      </c>
    </row>
    <row r="114" spans="3:50" x14ac:dyDescent="0.25">
      <c r="C114" s="49"/>
      <c r="D114" s="49"/>
      <c r="E114" s="49"/>
      <c r="J114" s="37" t="str">
        <f t="shared" si="36"/>
        <v/>
      </c>
      <c r="M114" s="39">
        <f t="shared" si="19"/>
        <v>0</v>
      </c>
      <c r="N114" s="39">
        <f t="shared" si="20"/>
        <v>0</v>
      </c>
      <c r="Q114" s="39">
        <f t="shared" si="21"/>
        <v>0</v>
      </c>
      <c r="S114" s="39">
        <f t="shared" si="22"/>
        <v>0</v>
      </c>
      <c r="Y114" s="39">
        <f t="shared" si="23"/>
        <v>0</v>
      </c>
      <c r="Z114" s="39">
        <f t="shared" si="24"/>
        <v>0</v>
      </c>
      <c r="AA114" s="39">
        <f t="shared" si="25"/>
        <v>0</v>
      </c>
      <c r="AB114" s="37" t="str">
        <f t="shared" si="26"/>
        <v/>
      </c>
      <c r="AC114" s="39" t="str">
        <f t="shared" si="27"/>
        <v/>
      </c>
      <c r="AD114" s="39" t="str">
        <f t="shared" si="28"/>
        <v/>
      </c>
      <c r="AE114" s="37" t="s">
        <v>4</v>
      </c>
      <c r="AG114" s="37" t="s">
        <v>133</v>
      </c>
      <c r="AH114" s="37" t="s">
        <v>271</v>
      </c>
      <c r="AI114" s="49">
        <v>45443</v>
      </c>
      <c r="AJ114" s="49">
        <v>45488</v>
      </c>
      <c r="AK114" s="49">
        <v>45488</v>
      </c>
      <c r="AN114" s="37" t="str">
        <f t="shared" si="29"/>
        <v/>
      </c>
      <c r="AO114" s="39">
        <v>27114.81</v>
      </c>
      <c r="AQ114" s="39">
        <f t="shared" si="30"/>
        <v>27114.81</v>
      </c>
      <c r="AR114" s="40">
        <v>0.2</v>
      </c>
      <c r="AS114" s="39">
        <f t="shared" si="31"/>
        <v>5422.9620000000004</v>
      </c>
      <c r="AT114" s="39">
        <f t="shared" si="32"/>
        <v>32537.772000000001</v>
      </c>
      <c r="AU114" s="39" t="str">
        <f t="shared" si="35"/>
        <v>paye</v>
      </c>
      <c r="AV114" s="39">
        <f t="shared" si="33"/>
        <v>27114.81</v>
      </c>
      <c r="AW114" s="39">
        <f t="shared" si="34"/>
        <v>32537.772000000001</v>
      </c>
      <c r="AX114" s="39" t="s">
        <v>338</v>
      </c>
    </row>
    <row r="115" spans="3:50" x14ac:dyDescent="0.25">
      <c r="C115" s="49"/>
      <c r="D115" s="49"/>
      <c r="E115" s="49"/>
      <c r="J115" s="37" t="str">
        <f t="shared" si="36"/>
        <v/>
      </c>
      <c r="M115" s="39">
        <f t="shared" si="19"/>
        <v>0</v>
      </c>
      <c r="N115" s="39">
        <f t="shared" si="20"/>
        <v>0</v>
      </c>
      <c r="Q115" s="39">
        <f t="shared" si="21"/>
        <v>0</v>
      </c>
      <c r="S115" s="39">
        <f t="shared" si="22"/>
        <v>0</v>
      </c>
      <c r="Y115" s="39">
        <f t="shared" si="23"/>
        <v>0</v>
      </c>
      <c r="Z115" s="39">
        <f t="shared" si="24"/>
        <v>0</v>
      </c>
      <c r="AA115" s="39">
        <f t="shared" si="25"/>
        <v>0</v>
      </c>
      <c r="AB115" s="37" t="str">
        <f t="shared" si="26"/>
        <v/>
      </c>
      <c r="AC115" s="39" t="str">
        <f t="shared" si="27"/>
        <v/>
      </c>
      <c r="AD115" s="39" t="str">
        <f t="shared" si="28"/>
        <v/>
      </c>
      <c r="AE115" s="37" t="s">
        <v>4</v>
      </c>
      <c r="AG115" s="37" t="s">
        <v>31</v>
      </c>
      <c r="AH115" s="37" t="s">
        <v>275</v>
      </c>
      <c r="AI115" s="49">
        <v>45443</v>
      </c>
      <c r="AJ115" s="49">
        <v>45473</v>
      </c>
      <c r="AK115" s="49">
        <v>45488</v>
      </c>
      <c r="AN115" s="37" t="str">
        <f t="shared" si="29"/>
        <v/>
      </c>
      <c r="AO115" s="39">
        <v>261.85000000000002</v>
      </c>
      <c r="AQ115" s="39">
        <f t="shared" si="30"/>
        <v>261.85000000000002</v>
      </c>
      <c r="AR115" s="40">
        <v>0.2</v>
      </c>
      <c r="AS115" s="39">
        <f t="shared" si="31"/>
        <v>52.370000000000005</v>
      </c>
      <c r="AT115" s="39">
        <f t="shared" si="32"/>
        <v>314.22000000000003</v>
      </c>
      <c r="AU115" s="39" t="str">
        <f t="shared" si="35"/>
        <v>paye</v>
      </c>
      <c r="AV115" s="39">
        <f t="shared" si="33"/>
        <v>261.85000000000002</v>
      </c>
      <c r="AW115" s="39">
        <f t="shared" si="34"/>
        <v>314.22000000000003</v>
      </c>
      <c r="AX115" s="39" t="s">
        <v>338</v>
      </c>
    </row>
    <row r="116" spans="3:50" x14ac:dyDescent="0.25">
      <c r="C116" s="49"/>
      <c r="D116" s="49"/>
      <c r="E116" s="49"/>
      <c r="J116" s="37" t="str">
        <f t="shared" si="36"/>
        <v/>
      </c>
      <c r="M116" s="39">
        <f t="shared" si="19"/>
        <v>0</v>
      </c>
      <c r="N116" s="39">
        <f t="shared" si="20"/>
        <v>0</v>
      </c>
      <c r="Q116" s="39">
        <f t="shared" si="21"/>
        <v>0</v>
      </c>
      <c r="S116" s="39">
        <f t="shared" si="22"/>
        <v>0</v>
      </c>
      <c r="Y116" s="39">
        <f t="shared" si="23"/>
        <v>0</v>
      </c>
      <c r="Z116" s="39">
        <f t="shared" si="24"/>
        <v>0</v>
      </c>
      <c r="AA116" s="39">
        <f t="shared" si="25"/>
        <v>0</v>
      </c>
      <c r="AB116" s="37" t="str">
        <f t="shared" si="26"/>
        <v/>
      </c>
      <c r="AC116" s="39" t="str">
        <f t="shared" si="27"/>
        <v/>
      </c>
      <c r="AD116" s="39" t="str">
        <f t="shared" si="28"/>
        <v/>
      </c>
      <c r="AE116" s="37" t="s">
        <v>4</v>
      </c>
      <c r="AG116" s="37" t="s">
        <v>11</v>
      </c>
      <c r="AH116" s="37" t="s">
        <v>275</v>
      </c>
      <c r="AI116" s="49">
        <v>45443</v>
      </c>
      <c r="AJ116" s="49">
        <v>45443</v>
      </c>
      <c r="AK116" s="49">
        <v>45463</v>
      </c>
      <c r="AN116" s="37" t="str">
        <f t="shared" si="29"/>
        <v/>
      </c>
      <c r="AO116" s="39">
        <v>73.28</v>
      </c>
      <c r="AQ116" s="39">
        <f t="shared" si="30"/>
        <v>73.28</v>
      </c>
      <c r="AR116" s="40">
        <v>0.2</v>
      </c>
      <c r="AS116" s="39">
        <f t="shared" si="31"/>
        <v>14.656000000000001</v>
      </c>
      <c r="AT116" s="39">
        <f t="shared" si="32"/>
        <v>87.936000000000007</v>
      </c>
      <c r="AU116" s="39" t="str">
        <f t="shared" si="35"/>
        <v>paye</v>
      </c>
      <c r="AV116" s="39">
        <f t="shared" si="33"/>
        <v>73.28</v>
      </c>
      <c r="AW116" s="39">
        <f t="shared" si="34"/>
        <v>87.936000000000007</v>
      </c>
      <c r="AX116" s="39" t="s">
        <v>338</v>
      </c>
    </row>
    <row r="117" spans="3:50" x14ac:dyDescent="0.25">
      <c r="C117" s="49"/>
      <c r="D117" s="49"/>
      <c r="E117" s="49"/>
      <c r="J117" s="37" t="str">
        <f t="shared" si="36"/>
        <v/>
      </c>
      <c r="M117" s="39">
        <f t="shared" si="19"/>
        <v>0</v>
      </c>
      <c r="N117" s="39">
        <f t="shared" si="20"/>
        <v>0</v>
      </c>
      <c r="Q117" s="39">
        <f t="shared" si="21"/>
        <v>0</v>
      </c>
      <c r="S117" s="39">
        <f t="shared" si="22"/>
        <v>0</v>
      </c>
      <c r="Y117" s="39">
        <f t="shared" si="23"/>
        <v>0</v>
      </c>
      <c r="Z117" s="39">
        <f t="shared" si="24"/>
        <v>0</v>
      </c>
      <c r="AA117" s="39">
        <f t="shared" si="25"/>
        <v>0</v>
      </c>
      <c r="AB117" s="37" t="str">
        <f t="shared" si="26"/>
        <v/>
      </c>
      <c r="AC117" s="39" t="str">
        <f t="shared" si="27"/>
        <v/>
      </c>
      <c r="AD117" s="39" t="str">
        <f t="shared" si="28"/>
        <v/>
      </c>
      <c r="AE117" s="37" t="s">
        <v>4</v>
      </c>
      <c r="AG117" s="37" t="s">
        <v>92</v>
      </c>
      <c r="AH117" s="37" t="s">
        <v>364</v>
      </c>
      <c r="AI117" s="49">
        <v>45443</v>
      </c>
      <c r="AJ117" s="49">
        <v>45483</v>
      </c>
      <c r="AK117" s="49">
        <v>45488</v>
      </c>
      <c r="AN117" s="37" t="str">
        <f t="shared" si="29"/>
        <v/>
      </c>
      <c r="AO117" s="39">
        <v>7308.17</v>
      </c>
      <c r="AQ117" s="39">
        <f t="shared" si="30"/>
        <v>7308.17</v>
      </c>
      <c r="AR117" s="40">
        <v>0.2</v>
      </c>
      <c r="AS117" s="39">
        <f t="shared" si="31"/>
        <v>1461.634</v>
      </c>
      <c r="AT117" s="39">
        <f t="shared" si="32"/>
        <v>8769.8040000000001</v>
      </c>
      <c r="AU117" s="39" t="str">
        <f t="shared" si="35"/>
        <v>paye</v>
      </c>
      <c r="AV117" s="39">
        <f t="shared" si="33"/>
        <v>7308.17</v>
      </c>
      <c r="AW117" s="39">
        <f t="shared" si="34"/>
        <v>8769.8040000000001</v>
      </c>
      <c r="AX117" s="39" t="s">
        <v>338</v>
      </c>
    </row>
    <row r="118" spans="3:50" x14ac:dyDescent="0.25">
      <c r="C118" s="49"/>
      <c r="D118" s="49"/>
      <c r="E118" s="49"/>
      <c r="J118" s="37" t="str">
        <f t="shared" si="36"/>
        <v/>
      </c>
      <c r="M118" s="39">
        <f t="shared" si="19"/>
        <v>0</v>
      </c>
      <c r="N118" s="39">
        <f t="shared" si="20"/>
        <v>0</v>
      </c>
      <c r="Q118" s="39">
        <f t="shared" si="21"/>
        <v>0</v>
      </c>
      <c r="S118" s="39">
        <f t="shared" si="22"/>
        <v>0</v>
      </c>
      <c r="Y118" s="39">
        <f t="shared" si="23"/>
        <v>0</v>
      </c>
      <c r="Z118" s="39">
        <f t="shared" si="24"/>
        <v>0</v>
      </c>
      <c r="AA118" s="39">
        <f t="shared" si="25"/>
        <v>0</v>
      </c>
      <c r="AB118" s="37" t="str">
        <f t="shared" si="26"/>
        <v/>
      </c>
      <c r="AC118" s="39" t="str">
        <f t="shared" si="27"/>
        <v/>
      </c>
      <c r="AD118" s="39" t="str">
        <f t="shared" si="28"/>
        <v/>
      </c>
      <c r="AE118" s="37" t="s">
        <v>4</v>
      </c>
      <c r="AG118" s="37" t="s">
        <v>93</v>
      </c>
      <c r="AH118" s="37" t="s">
        <v>272</v>
      </c>
      <c r="AI118" s="49">
        <v>45441</v>
      </c>
      <c r="AJ118" s="49">
        <v>45504</v>
      </c>
      <c r="AK118" s="49">
        <v>45505</v>
      </c>
      <c r="AN118" s="37" t="str">
        <f t="shared" si="29"/>
        <v/>
      </c>
      <c r="AO118" s="39">
        <v>975.26</v>
      </c>
      <c r="AQ118" s="39">
        <f t="shared" si="30"/>
        <v>975.26</v>
      </c>
      <c r="AR118" s="40">
        <v>0.2</v>
      </c>
      <c r="AS118" s="39">
        <f t="shared" si="31"/>
        <v>195.05200000000002</v>
      </c>
      <c r="AT118" s="39">
        <f t="shared" si="32"/>
        <v>1170.3119999999999</v>
      </c>
      <c r="AU118" s="39" t="str">
        <f t="shared" si="35"/>
        <v>paye</v>
      </c>
      <c r="AV118" s="39">
        <f t="shared" si="33"/>
        <v>975.26</v>
      </c>
      <c r="AW118" s="39">
        <f t="shared" si="34"/>
        <v>1170.3119999999999</v>
      </c>
      <c r="AX118" s="39" t="s">
        <v>338</v>
      </c>
    </row>
    <row r="119" spans="3:50" x14ac:dyDescent="0.25">
      <c r="C119" s="49"/>
      <c r="D119" s="49"/>
      <c r="E119" s="49"/>
      <c r="J119" s="37" t="str">
        <f t="shared" si="36"/>
        <v/>
      </c>
      <c r="M119" s="39">
        <f t="shared" si="19"/>
        <v>0</v>
      </c>
      <c r="N119" s="39">
        <f t="shared" si="20"/>
        <v>0</v>
      </c>
      <c r="Q119" s="39">
        <f t="shared" si="21"/>
        <v>0</v>
      </c>
      <c r="S119" s="39">
        <f t="shared" si="22"/>
        <v>0</v>
      </c>
      <c r="Y119" s="39">
        <f t="shared" si="23"/>
        <v>0</v>
      </c>
      <c r="Z119" s="39">
        <f t="shared" si="24"/>
        <v>0</v>
      </c>
      <c r="AA119" s="39">
        <f t="shared" si="25"/>
        <v>0</v>
      </c>
      <c r="AB119" s="37" t="str">
        <f t="shared" si="26"/>
        <v/>
      </c>
      <c r="AC119" s="39" t="str">
        <f t="shared" si="27"/>
        <v/>
      </c>
      <c r="AD119" s="39" t="str">
        <f t="shared" si="28"/>
        <v/>
      </c>
      <c r="AE119" s="37" t="s">
        <v>4</v>
      </c>
      <c r="AG119" s="37" t="s">
        <v>134</v>
      </c>
      <c r="AH119" s="37" t="s">
        <v>270</v>
      </c>
      <c r="AI119" s="49">
        <v>45443</v>
      </c>
      <c r="AJ119" s="49">
        <v>45488</v>
      </c>
      <c r="AK119" s="49">
        <v>45488</v>
      </c>
      <c r="AN119" s="37" t="str">
        <f t="shared" si="29"/>
        <v/>
      </c>
      <c r="AO119" s="39">
        <v>14614.59</v>
      </c>
      <c r="AQ119" s="39">
        <f t="shared" si="30"/>
        <v>14614.59</v>
      </c>
      <c r="AR119" s="40">
        <v>0.2</v>
      </c>
      <c r="AS119" s="39">
        <f t="shared" si="31"/>
        <v>2922.9180000000001</v>
      </c>
      <c r="AT119" s="39">
        <f t="shared" si="32"/>
        <v>17537.508000000002</v>
      </c>
      <c r="AU119" s="39" t="str">
        <f t="shared" si="35"/>
        <v>paye</v>
      </c>
      <c r="AV119" s="39">
        <f t="shared" si="33"/>
        <v>14614.59</v>
      </c>
      <c r="AW119" s="39">
        <f t="shared" si="34"/>
        <v>17537.508000000002</v>
      </c>
      <c r="AX119" s="39" t="s">
        <v>338</v>
      </c>
    </row>
    <row r="120" spans="3:50" x14ac:dyDescent="0.25">
      <c r="C120" s="49"/>
      <c r="D120" s="49"/>
      <c r="E120" s="49"/>
      <c r="J120" s="37" t="str">
        <f t="shared" si="36"/>
        <v/>
      </c>
      <c r="M120" s="39">
        <f t="shared" si="19"/>
        <v>0</v>
      </c>
      <c r="N120" s="39">
        <f t="shared" si="20"/>
        <v>0</v>
      </c>
      <c r="Q120" s="39">
        <f t="shared" si="21"/>
        <v>0</v>
      </c>
      <c r="S120" s="39">
        <f t="shared" si="22"/>
        <v>0</v>
      </c>
      <c r="Y120" s="39">
        <f t="shared" si="23"/>
        <v>0</v>
      </c>
      <c r="Z120" s="39">
        <f t="shared" si="24"/>
        <v>0</v>
      </c>
      <c r="AA120" s="39">
        <f t="shared" si="25"/>
        <v>0</v>
      </c>
      <c r="AB120" s="37" t="str">
        <f t="shared" si="26"/>
        <v/>
      </c>
      <c r="AC120" s="39" t="str">
        <f t="shared" si="27"/>
        <v/>
      </c>
      <c r="AD120" s="39" t="str">
        <f t="shared" si="28"/>
        <v/>
      </c>
      <c r="AE120" s="37" t="s">
        <v>4</v>
      </c>
      <c r="AG120" s="37" t="s">
        <v>132</v>
      </c>
      <c r="AH120" s="37" t="s">
        <v>272</v>
      </c>
      <c r="AI120" s="49">
        <v>45444</v>
      </c>
      <c r="AJ120" s="49">
        <v>45504</v>
      </c>
      <c r="AK120" s="49">
        <v>45538</v>
      </c>
      <c r="AN120" s="37" t="str">
        <f t="shared" si="29"/>
        <v/>
      </c>
      <c r="AO120" s="39">
        <v>4080</v>
      </c>
      <c r="AQ120" s="39">
        <f t="shared" si="30"/>
        <v>4080</v>
      </c>
      <c r="AR120" s="40">
        <v>0.2</v>
      </c>
      <c r="AS120" s="39">
        <f t="shared" si="31"/>
        <v>816</v>
      </c>
      <c r="AT120" s="39">
        <f t="shared" si="32"/>
        <v>4896</v>
      </c>
      <c r="AU120" s="39" t="str">
        <f t="shared" si="35"/>
        <v>paye</v>
      </c>
      <c r="AV120" s="39">
        <f t="shared" si="33"/>
        <v>4080</v>
      </c>
      <c r="AW120" s="39">
        <f t="shared" si="34"/>
        <v>4896</v>
      </c>
      <c r="AX120" s="39" t="s">
        <v>338</v>
      </c>
    </row>
    <row r="121" spans="3:50" x14ac:dyDescent="0.25">
      <c r="C121" s="49"/>
      <c r="D121" s="49"/>
      <c r="E121" s="49"/>
      <c r="J121" s="37" t="str">
        <f t="shared" si="36"/>
        <v/>
      </c>
      <c r="M121" s="39">
        <f t="shared" si="19"/>
        <v>0</v>
      </c>
      <c r="N121" s="39">
        <f t="shared" si="20"/>
        <v>0</v>
      </c>
      <c r="Q121" s="39">
        <f t="shared" si="21"/>
        <v>0</v>
      </c>
      <c r="S121" s="39">
        <f t="shared" si="22"/>
        <v>0</v>
      </c>
      <c r="Y121" s="39">
        <f t="shared" si="23"/>
        <v>0</v>
      </c>
      <c r="Z121" s="39">
        <f t="shared" si="24"/>
        <v>0</v>
      </c>
      <c r="AA121" s="39">
        <f t="shared" si="25"/>
        <v>0</v>
      </c>
      <c r="AB121" s="37" t="str">
        <f t="shared" si="26"/>
        <v/>
      </c>
      <c r="AC121" s="39" t="str">
        <f t="shared" si="27"/>
        <v/>
      </c>
      <c r="AD121" s="39" t="str">
        <f t="shared" si="28"/>
        <v/>
      </c>
      <c r="AE121" s="37" t="s">
        <v>4</v>
      </c>
      <c r="AG121" s="37" t="s">
        <v>76</v>
      </c>
      <c r="AH121" s="37" t="s">
        <v>272</v>
      </c>
      <c r="AI121" s="49">
        <v>45443</v>
      </c>
      <c r="AJ121" s="49">
        <v>45473</v>
      </c>
      <c r="AK121" s="49">
        <v>45473</v>
      </c>
      <c r="AN121" s="37" t="str">
        <f t="shared" si="29"/>
        <v/>
      </c>
      <c r="AO121" s="39">
        <v>1105.31</v>
      </c>
      <c r="AQ121" s="39">
        <f t="shared" si="30"/>
        <v>1105.31</v>
      </c>
      <c r="AR121" s="40">
        <v>0.2</v>
      </c>
      <c r="AS121" s="39">
        <f t="shared" si="31"/>
        <v>221.06200000000001</v>
      </c>
      <c r="AT121" s="39">
        <f t="shared" si="32"/>
        <v>1326.3719999999998</v>
      </c>
      <c r="AU121" s="39" t="str">
        <f t="shared" si="35"/>
        <v>paye</v>
      </c>
      <c r="AV121" s="39">
        <f t="shared" si="33"/>
        <v>1105.31</v>
      </c>
      <c r="AW121" s="39">
        <f t="shared" si="34"/>
        <v>1326.3719999999998</v>
      </c>
      <c r="AX121" s="39" t="s">
        <v>338</v>
      </c>
    </row>
    <row r="122" spans="3:50" x14ac:dyDescent="0.25">
      <c r="C122" s="49"/>
      <c r="D122" s="49"/>
      <c r="E122" s="49"/>
      <c r="J122" s="37" t="str">
        <f t="shared" si="36"/>
        <v/>
      </c>
      <c r="M122" s="39">
        <f t="shared" si="19"/>
        <v>0</v>
      </c>
      <c r="N122" s="39">
        <f t="shared" si="20"/>
        <v>0</v>
      </c>
      <c r="Q122" s="39">
        <f t="shared" si="21"/>
        <v>0</v>
      </c>
      <c r="S122" s="39">
        <f t="shared" si="22"/>
        <v>0</v>
      </c>
      <c r="Y122" s="39">
        <f t="shared" si="23"/>
        <v>0</v>
      </c>
      <c r="Z122" s="39">
        <f t="shared" si="24"/>
        <v>0</v>
      </c>
      <c r="AA122" s="39">
        <f t="shared" si="25"/>
        <v>0</v>
      </c>
      <c r="AB122" s="37" t="str">
        <f t="shared" si="26"/>
        <v/>
      </c>
      <c r="AC122" s="39" t="str">
        <f t="shared" si="27"/>
        <v/>
      </c>
      <c r="AD122" s="39" t="str">
        <f t="shared" si="28"/>
        <v/>
      </c>
      <c r="AE122" s="37" t="s">
        <v>4</v>
      </c>
      <c r="AG122" s="37" t="s">
        <v>76</v>
      </c>
      <c r="AH122" s="37" t="s">
        <v>272</v>
      </c>
      <c r="AI122" s="49">
        <v>45443</v>
      </c>
      <c r="AJ122" s="49">
        <v>45473</v>
      </c>
      <c r="AK122" s="49">
        <v>45473</v>
      </c>
      <c r="AN122" s="37" t="str">
        <f t="shared" si="29"/>
        <v/>
      </c>
      <c r="AO122" s="39">
        <v>-154</v>
      </c>
      <c r="AQ122" s="39">
        <f t="shared" si="30"/>
        <v>-154</v>
      </c>
      <c r="AR122" s="40">
        <v>0.2</v>
      </c>
      <c r="AS122" s="39">
        <f t="shared" si="31"/>
        <v>-30.8</v>
      </c>
      <c r="AT122" s="39">
        <f t="shared" si="32"/>
        <v>-184.8</v>
      </c>
      <c r="AU122" s="39" t="str">
        <f t="shared" si="35"/>
        <v>paye</v>
      </c>
      <c r="AV122" s="39">
        <f t="shared" si="33"/>
        <v>-154</v>
      </c>
      <c r="AW122" s="39">
        <f t="shared" si="34"/>
        <v>-184.8</v>
      </c>
      <c r="AX122" s="39" t="s">
        <v>338</v>
      </c>
    </row>
    <row r="123" spans="3:50" x14ac:dyDescent="0.25">
      <c r="C123" s="49"/>
      <c r="D123" s="49"/>
      <c r="E123" s="49"/>
      <c r="J123" s="37" t="str">
        <f t="shared" si="36"/>
        <v/>
      </c>
      <c r="M123" s="39">
        <f t="shared" si="19"/>
        <v>0</v>
      </c>
      <c r="N123" s="39">
        <f t="shared" si="20"/>
        <v>0</v>
      </c>
      <c r="Q123" s="39">
        <f t="shared" si="21"/>
        <v>0</v>
      </c>
      <c r="S123" s="39">
        <f t="shared" si="22"/>
        <v>0</v>
      </c>
      <c r="Y123" s="39">
        <f t="shared" si="23"/>
        <v>0</v>
      </c>
      <c r="Z123" s="39">
        <f t="shared" si="24"/>
        <v>0</v>
      </c>
      <c r="AA123" s="39">
        <f t="shared" si="25"/>
        <v>0</v>
      </c>
      <c r="AB123" s="37" t="str">
        <f t="shared" si="26"/>
        <v/>
      </c>
      <c r="AC123" s="39" t="str">
        <f t="shared" si="27"/>
        <v/>
      </c>
      <c r="AD123" s="39" t="str">
        <f t="shared" si="28"/>
        <v/>
      </c>
      <c r="AE123" s="37" t="s">
        <v>4</v>
      </c>
      <c r="AG123" s="37" t="s">
        <v>135</v>
      </c>
      <c r="AH123" s="37" t="s">
        <v>272</v>
      </c>
      <c r="AI123" s="49">
        <v>45443</v>
      </c>
      <c r="AJ123" s="49">
        <v>45473</v>
      </c>
      <c r="AK123" s="49">
        <v>45488</v>
      </c>
      <c r="AN123" s="37" t="str">
        <f t="shared" si="29"/>
        <v/>
      </c>
      <c r="AO123" s="39">
        <v>40.28</v>
      </c>
      <c r="AQ123" s="39">
        <f t="shared" si="30"/>
        <v>40.28</v>
      </c>
      <c r="AR123" s="40">
        <v>0.2</v>
      </c>
      <c r="AS123" s="39">
        <f t="shared" si="31"/>
        <v>8.0560000000000009</v>
      </c>
      <c r="AT123" s="39">
        <f t="shared" si="32"/>
        <v>48.335999999999999</v>
      </c>
      <c r="AU123" s="39" t="str">
        <f t="shared" si="35"/>
        <v>paye</v>
      </c>
      <c r="AV123" s="39">
        <f t="shared" si="33"/>
        <v>40.28</v>
      </c>
      <c r="AW123" s="39">
        <f t="shared" si="34"/>
        <v>48.335999999999999</v>
      </c>
      <c r="AX123" s="39" t="s">
        <v>338</v>
      </c>
    </row>
    <row r="124" spans="3:50" x14ac:dyDescent="0.25">
      <c r="C124" s="49"/>
      <c r="D124" s="49"/>
      <c r="E124" s="49"/>
      <c r="J124" s="37" t="str">
        <f t="shared" si="36"/>
        <v/>
      </c>
      <c r="M124" s="39">
        <f t="shared" si="19"/>
        <v>0</v>
      </c>
      <c r="N124" s="39">
        <f t="shared" si="20"/>
        <v>0</v>
      </c>
      <c r="Q124" s="39">
        <f t="shared" si="21"/>
        <v>0</v>
      </c>
      <c r="S124" s="39">
        <f t="shared" si="22"/>
        <v>0</v>
      </c>
      <c r="Y124" s="39">
        <f t="shared" si="23"/>
        <v>0</v>
      </c>
      <c r="Z124" s="39">
        <f t="shared" si="24"/>
        <v>0</v>
      </c>
      <c r="AA124" s="39">
        <f t="shared" si="25"/>
        <v>0</v>
      </c>
      <c r="AB124" s="37" t="str">
        <f t="shared" si="26"/>
        <v/>
      </c>
      <c r="AC124" s="39" t="str">
        <f t="shared" si="27"/>
        <v/>
      </c>
      <c r="AD124" s="39" t="str">
        <f t="shared" si="28"/>
        <v/>
      </c>
      <c r="AE124" s="37" t="s">
        <v>4</v>
      </c>
      <c r="AG124" s="37" t="s">
        <v>135</v>
      </c>
      <c r="AH124" s="37" t="s">
        <v>272</v>
      </c>
      <c r="AI124" s="49">
        <v>45446</v>
      </c>
      <c r="AJ124" s="49">
        <v>45504</v>
      </c>
      <c r="AK124" s="49">
        <v>45537</v>
      </c>
      <c r="AN124" s="37" t="str">
        <f t="shared" si="29"/>
        <v/>
      </c>
      <c r="AO124" s="39">
        <v>2995.51</v>
      </c>
      <c r="AQ124" s="39">
        <f t="shared" si="30"/>
        <v>2995.51</v>
      </c>
      <c r="AR124" s="40">
        <v>0.2</v>
      </c>
      <c r="AS124" s="39">
        <f t="shared" si="31"/>
        <v>599.10200000000009</v>
      </c>
      <c r="AT124" s="39">
        <f t="shared" si="32"/>
        <v>3594.6120000000001</v>
      </c>
      <c r="AU124" s="39" t="str">
        <f t="shared" si="35"/>
        <v>paye</v>
      </c>
      <c r="AV124" s="39">
        <f t="shared" si="33"/>
        <v>2995.51</v>
      </c>
      <c r="AW124" s="39">
        <f t="shared" si="34"/>
        <v>3594.6120000000001</v>
      </c>
      <c r="AX124" s="39" t="s">
        <v>338</v>
      </c>
    </row>
    <row r="125" spans="3:50" x14ac:dyDescent="0.25">
      <c r="C125" s="49"/>
      <c r="D125" s="49"/>
      <c r="E125" s="49"/>
      <c r="J125" s="37" t="str">
        <f t="shared" si="36"/>
        <v/>
      </c>
      <c r="M125" s="39">
        <f t="shared" si="19"/>
        <v>0</v>
      </c>
      <c r="N125" s="39">
        <f t="shared" si="20"/>
        <v>0</v>
      </c>
      <c r="Q125" s="39">
        <f t="shared" si="21"/>
        <v>0</v>
      </c>
      <c r="S125" s="39">
        <f t="shared" si="22"/>
        <v>0</v>
      </c>
      <c r="Y125" s="39">
        <f t="shared" si="23"/>
        <v>0</v>
      </c>
      <c r="Z125" s="39">
        <f t="shared" si="24"/>
        <v>0</v>
      </c>
      <c r="AA125" s="39">
        <f t="shared" si="25"/>
        <v>0</v>
      </c>
      <c r="AB125" s="37" t="str">
        <f t="shared" si="26"/>
        <v/>
      </c>
      <c r="AC125" s="39" t="str">
        <f t="shared" si="27"/>
        <v/>
      </c>
      <c r="AD125" s="39" t="str">
        <f t="shared" si="28"/>
        <v/>
      </c>
      <c r="AE125" s="37" t="s">
        <v>4</v>
      </c>
      <c r="AG125" s="37" t="s">
        <v>135</v>
      </c>
      <c r="AH125" s="37" t="s">
        <v>272</v>
      </c>
      <c r="AI125" s="49">
        <v>45450</v>
      </c>
      <c r="AJ125" s="49">
        <v>45504</v>
      </c>
      <c r="AK125" s="49">
        <v>45512</v>
      </c>
      <c r="AN125" s="37" t="str">
        <f t="shared" si="29"/>
        <v/>
      </c>
      <c r="AO125" s="39">
        <v>281.99</v>
      </c>
      <c r="AQ125" s="39">
        <f t="shared" si="30"/>
        <v>281.99</v>
      </c>
      <c r="AR125" s="40">
        <v>0.2</v>
      </c>
      <c r="AS125" s="39">
        <f t="shared" si="31"/>
        <v>56.398000000000003</v>
      </c>
      <c r="AT125" s="39">
        <f t="shared" si="32"/>
        <v>338.38800000000003</v>
      </c>
      <c r="AU125" s="39" t="str">
        <f t="shared" si="35"/>
        <v>paye</v>
      </c>
      <c r="AV125" s="39">
        <f t="shared" si="33"/>
        <v>281.99</v>
      </c>
      <c r="AW125" s="39">
        <f t="shared" si="34"/>
        <v>338.38800000000003</v>
      </c>
      <c r="AX125" s="39" t="s">
        <v>338</v>
      </c>
    </row>
    <row r="126" spans="3:50" x14ac:dyDescent="0.25">
      <c r="C126" s="49"/>
      <c r="D126" s="49"/>
      <c r="E126" s="49"/>
      <c r="J126" s="37" t="str">
        <f t="shared" si="36"/>
        <v/>
      </c>
      <c r="M126" s="39">
        <f t="shared" si="19"/>
        <v>0</v>
      </c>
      <c r="N126" s="39">
        <f t="shared" si="20"/>
        <v>0</v>
      </c>
      <c r="Q126" s="39">
        <f t="shared" si="21"/>
        <v>0</v>
      </c>
      <c r="S126" s="39">
        <f t="shared" si="22"/>
        <v>0</v>
      </c>
      <c r="Y126" s="39">
        <f t="shared" si="23"/>
        <v>0</v>
      </c>
      <c r="Z126" s="39">
        <f t="shared" si="24"/>
        <v>0</v>
      </c>
      <c r="AA126" s="39">
        <f t="shared" si="25"/>
        <v>0</v>
      </c>
      <c r="AB126" s="37" t="str">
        <f t="shared" si="26"/>
        <v/>
      </c>
      <c r="AC126" s="39" t="str">
        <f t="shared" si="27"/>
        <v/>
      </c>
      <c r="AD126" s="39" t="str">
        <f t="shared" si="28"/>
        <v/>
      </c>
      <c r="AE126" s="37" t="s">
        <v>4</v>
      </c>
      <c r="AG126" s="37" t="s">
        <v>21</v>
      </c>
      <c r="AH126" s="37" t="s">
        <v>363</v>
      </c>
      <c r="AI126" s="49">
        <v>45443</v>
      </c>
      <c r="AJ126" s="49">
        <v>45488</v>
      </c>
      <c r="AK126" s="49">
        <v>45491</v>
      </c>
      <c r="AN126" s="37" t="str">
        <f t="shared" si="29"/>
        <v/>
      </c>
      <c r="AO126" s="39">
        <v>75831</v>
      </c>
      <c r="AQ126" s="39">
        <f t="shared" si="30"/>
        <v>75831</v>
      </c>
      <c r="AR126" s="40">
        <v>0.2</v>
      </c>
      <c r="AS126" s="39">
        <f t="shared" si="31"/>
        <v>15166.2</v>
      </c>
      <c r="AT126" s="39">
        <f t="shared" si="32"/>
        <v>90997.2</v>
      </c>
      <c r="AU126" s="39" t="str">
        <f t="shared" si="35"/>
        <v>paye</v>
      </c>
      <c r="AV126" s="39">
        <f t="shared" si="33"/>
        <v>75831</v>
      </c>
      <c r="AW126" s="39">
        <f t="shared" si="34"/>
        <v>90997.2</v>
      </c>
      <c r="AX126" s="39" t="s">
        <v>338</v>
      </c>
    </row>
    <row r="127" spans="3:50" x14ac:dyDescent="0.25">
      <c r="C127" s="49"/>
      <c r="D127" s="49"/>
      <c r="E127" s="49"/>
      <c r="J127" s="37" t="str">
        <f t="shared" si="36"/>
        <v/>
      </c>
      <c r="M127" s="39">
        <f t="shared" si="19"/>
        <v>0</v>
      </c>
      <c r="N127" s="39">
        <f t="shared" si="20"/>
        <v>0</v>
      </c>
      <c r="Q127" s="39">
        <f t="shared" si="21"/>
        <v>0</v>
      </c>
      <c r="S127" s="39">
        <f t="shared" si="22"/>
        <v>0</v>
      </c>
      <c r="Y127" s="39">
        <f t="shared" si="23"/>
        <v>0</v>
      </c>
      <c r="Z127" s="39">
        <f t="shared" si="24"/>
        <v>0</v>
      </c>
      <c r="AA127" s="39">
        <f t="shared" si="25"/>
        <v>0</v>
      </c>
      <c r="AB127" s="37" t="str">
        <f t="shared" si="26"/>
        <v/>
      </c>
      <c r="AC127" s="39" t="str">
        <f t="shared" si="27"/>
        <v/>
      </c>
      <c r="AD127" s="39" t="str">
        <f t="shared" si="28"/>
        <v/>
      </c>
      <c r="AE127" s="37" t="s">
        <v>4</v>
      </c>
      <c r="AG127" s="37" t="s">
        <v>83</v>
      </c>
      <c r="AH127" s="37" t="s">
        <v>272</v>
      </c>
      <c r="AI127" s="49">
        <v>45385</v>
      </c>
      <c r="AJ127" s="49">
        <v>45415</v>
      </c>
      <c r="AK127" s="49">
        <v>45488</v>
      </c>
      <c r="AN127" s="37" t="str">
        <f t="shared" si="29"/>
        <v/>
      </c>
      <c r="AO127" s="39">
        <v>1659</v>
      </c>
      <c r="AQ127" s="39">
        <f t="shared" si="30"/>
        <v>1659</v>
      </c>
      <c r="AR127" s="40">
        <v>0.2</v>
      </c>
      <c r="AS127" s="39">
        <f t="shared" si="31"/>
        <v>331.8</v>
      </c>
      <c r="AT127" s="39">
        <f t="shared" si="32"/>
        <v>1990.8</v>
      </c>
      <c r="AU127" s="39" t="str">
        <f t="shared" si="35"/>
        <v>paye</v>
      </c>
      <c r="AV127" s="39">
        <f t="shared" si="33"/>
        <v>1659</v>
      </c>
      <c r="AW127" s="39">
        <f t="shared" si="34"/>
        <v>1990.8</v>
      </c>
      <c r="AX127" s="39" t="s">
        <v>338</v>
      </c>
    </row>
    <row r="128" spans="3:50" x14ac:dyDescent="0.25">
      <c r="C128" s="49"/>
      <c r="D128" s="49"/>
      <c r="E128" s="49"/>
      <c r="J128" s="37" t="str">
        <f t="shared" si="36"/>
        <v/>
      </c>
      <c r="M128" s="39">
        <f t="shared" si="19"/>
        <v>0</v>
      </c>
      <c r="N128" s="39">
        <f t="shared" si="20"/>
        <v>0</v>
      </c>
      <c r="Q128" s="39">
        <f t="shared" si="21"/>
        <v>0</v>
      </c>
      <c r="S128" s="39">
        <f t="shared" si="22"/>
        <v>0</v>
      </c>
      <c r="Y128" s="39">
        <f t="shared" si="23"/>
        <v>0</v>
      </c>
      <c r="Z128" s="39">
        <f t="shared" si="24"/>
        <v>0</v>
      </c>
      <c r="AA128" s="39">
        <f t="shared" si="25"/>
        <v>0</v>
      </c>
      <c r="AB128" s="37" t="str">
        <f t="shared" si="26"/>
        <v/>
      </c>
      <c r="AC128" s="39" t="str">
        <f t="shared" si="27"/>
        <v/>
      </c>
      <c r="AD128" s="39" t="str">
        <f t="shared" si="28"/>
        <v/>
      </c>
      <c r="AE128" s="37" t="s">
        <v>4</v>
      </c>
      <c r="AG128" s="37" t="s">
        <v>140</v>
      </c>
      <c r="AH128" s="37" t="s">
        <v>273</v>
      </c>
      <c r="AI128" s="49">
        <v>45379</v>
      </c>
      <c r="AJ128" s="49">
        <v>45379</v>
      </c>
      <c r="AK128" s="49">
        <v>45379</v>
      </c>
      <c r="AN128" s="37" t="str">
        <f t="shared" si="29"/>
        <v/>
      </c>
      <c r="AO128" s="39">
        <v>19830</v>
      </c>
      <c r="AQ128" s="39">
        <f t="shared" si="30"/>
        <v>19830</v>
      </c>
      <c r="AR128" s="40">
        <v>0</v>
      </c>
      <c r="AS128" s="39">
        <f t="shared" si="31"/>
        <v>0</v>
      </c>
      <c r="AT128" s="39">
        <f t="shared" si="32"/>
        <v>19830</v>
      </c>
      <c r="AU128" s="39" t="str">
        <f t="shared" si="35"/>
        <v>paye</v>
      </c>
      <c r="AV128" s="39">
        <f t="shared" si="33"/>
        <v>19830</v>
      </c>
      <c r="AW128" s="39">
        <f t="shared" si="34"/>
        <v>19830</v>
      </c>
      <c r="AX128" s="39" t="s">
        <v>338</v>
      </c>
    </row>
    <row r="129" spans="3:50" x14ac:dyDescent="0.25">
      <c r="C129" s="49"/>
      <c r="D129" s="49"/>
      <c r="E129" s="49"/>
      <c r="J129" s="37" t="str">
        <f t="shared" si="36"/>
        <v/>
      </c>
      <c r="M129" s="39">
        <f t="shared" si="19"/>
        <v>0</v>
      </c>
      <c r="N129" s="39">
        <f t="shared" si="20"/>
        <v>0</v>
      </c>
      <c r="Q129" s="39">
        <f t="shared" si="21"/>
        <v>0</v>
      </c>
      <c r="S129" s="39">
        <f t="shared" si="22"/>
        <v>0</v>
      </c>
      <c r="Y129" s="39">
        <f t="shared" si="23"/>
        <v>0</v>
      </c>
      <c r="Z129" s="39">
        <f t="shared" si="24"/>
        <v>0</v>
      </c>
      <c r="AA129" s="39">
        <f t="shared" si="25"/>
        <v>0</v>
      </c>
      <c r="AB129" s="37" t="str">
        <f t="shared" si="26"/>
        <v/>
      </c>
      <c r="AC129" s="39" t="str">
        <f t="shared" si="27"/>
        <v/>
      </c>
      <c r="AD129" s="39" t="str">
        <f t="shared" si="28"/>
        <v/>
      </c>
      <c r="AE129" s="37" t="s">
        <v>4</v>
      </c>
      <c r="AG129" s="37" t="s">
        <v>53</v>
      </c>
      <c r="AH129" s="37" t="s">
        <v>364</v>
      </c>
      <c r="AI129" s="49">
        <v>45456</v>
      </c>
      <c r="AJ129" s="49">
        <v>45471</v>
      </c>
      <c r="AK129" s="49">
        <v>45467</v>
      </c>
      <c r="AN129" s="37" t="str">
        <f t="shared" si="29"/>
        <v/>
      </c>
      <c r="AO129" s="39">
        <v>756.84</v>
      </c>
      <c r="AQ129" s="39">
        <f t="shared" si="30"/>
        <v>756.84</v>
      </c>
      <c r="AR129" s="40">
        <v>0.19953000000000001</v>
      </c>
      <c r="AS129" s="39">
        <f t="shared" si="31"/>
        <v>151.01228520000001</v>
      </c>
      <c r="AT129" s="39">
        <f t="shared" si="32"/>
        <v>907.8522852000001</v>
      </c>
      <c r="AU129" s="39" t="str">
        <f t="shared" si="35"/>
        <v>paye</v>
      </c>
      <c r="AV129" s="39">
        <f t="shared" si="33"/>
        <v>756.84</v>
      </c>
      <c r="AW129" s="39">
        <f t="shared" si="34"/>
        <v>907.8522852000001</v>
      </c>
      <c r="AX129" s="39" t="s">
        <v>338</v>
      </c>
    </row>
    <row r="130" spans="3:50" x14ac:dyDescent="0.25">
      <c r="C130" s="49"/>
      <c r="D130" s="49"/>
      <c r="E130" s="49"/>
      <c r="J130" s="37" t="str">
        <f t="shared" si="36"/>
        <v/>
      </c>
      <c r="M130" s="39">
        <f t="shared" ref="M130:M193" si="37">$K130*$L130</f>
        <v>0</v>
      </c>
      <c r="N130" s="39">
        <f t="shared" ref="N130:N193" si="38">$K130+$M130</f>
        <v>0</v>
      </c>
      <c r="Q130" s="39">
        <f t="shared" ref="Q130:Q193" si="39">$N130*$P130</f>
        <v>0</v>
      </c>
      <c r="S130" s="39">
        <f t="shared" ref="S130:S193" si="40">$N130*$R130</f>
        <v>0</v>
      </c>
      <c r="Y130" s="39">
        <f t="shared" ref="Y130:Y193" si="41">$AA130-$Z130</f>
        <v>0</v>
      </c>
      <c r="Z130" s="39">
        <f t="shared" ref="Z130:Z193" si="42">$AA130*$L130</f>
        <v>0</v>
      </c>
      <c r="AA130" s="39">
        <f t="shared" ref="AA130:AA193" si="43">$N130-$O130-$Q130-$S130-$T130-$U130-$V130-$W130-$X130</f>
        <v>0</v>
      </c>
      <c r="AB130" s="37" t="str">
        <f t="shared" ref="AB130:AB193" si="44">IF(A130="","",IF($E130="","en attente",IF($F130="","paye","partiel")))</f>
        <v/>
      </c>
      <c r="AC130" s="39" t="str">
        <f t="shared" ref="AC130:AC193" si="45">IF($AB130="paye",$Y130,IF($AB130="partiel",$F130-$F130*$L130,""))</f>
        <v/>
      </c>
      <c r="AD130" s="39" t="str">
        <f t="shared" ref="AD130:AD193" si="46">IF($AB130="paye",$AA130,IF($AB130="partiel",$F130,""))</f>
        <v/>
      </c>
      <c r="AE130" s="37" t="s">
        <v>4</v>
      </c>
      <c r="AG130" s="37" t="s">
        <v>73</v>
      </c>
      <c r="AH130" s="37" t="s">
        <v>272</v>
      </c>
      <c r="AI130" s="49">
        <v>45460</v>
      </c>
      <c r="AJ130" s="49">
        <v>45473</v>
      </c>
      <c r="AK130" s="49">
        <v>45473</v>
      </c>
      <c r="AN130" s="37" t="str">
        <f t="shared" ref="AN130:AN193" si="47">IF($AM130="","",_xlfn.CONCAT("SF-",$AM130))</f>
        <v/>
      </c>
      <c r="AO130" s="39">
        <v>247.73</v>
      </c>
      <c r="AQ130" s="39">
        <f t="shared" ref="AQ130:AQ193" si="48">IF($AO130&lt;&gt;0,$AO130,$AP130-$AS130)</f>
        <v>247.73</v>
      </c>
      <c r="AR130" s="40">
        <v>0.2</v>
      </c>
      <c r="AS130" s="39">
        <f t="shared" ref="AS130:AS193" si="49">IF($AO130&lt;&gt;0,$AO130*$AR130,IF($AP130&lt;&gt;0,$AP130*$AR130,0))</f>
        <v>49.545999999999999</v>
      </c>
      <c r="AT130" s="39">
        <f t="shared" ref="AT130:AT193" si="50">$AQ130+$AS130</f>
        <v>297.27600000000001</v>
      </c>
      <c r="AU130" s="39" t="str">
        <f t="shared" si="35"/>
        <v>paye</v>
      </c>
      <c r="AV130" s="39">
        <f t="shared" ref="AV130:AV193" si="51">IF($AU130="paye",$AQ130,IF($AU130="partiel",$AL130-$AL130*$AR130,""))</f>
        <v>247.73</v>
      </c>
      <c r="AW130" s="39">
        <f t="shared" ref="AW130:AW193" si="52">IF($AU130="paye",$AT130,IF($AU130="partiel",$AL130,""))</f>
        <v>297.27600000000001</v>
      </c>
      <c r="AX130" s="39" t="s">
        <v>338</v>
      </c>
    </row>
    <row r="131" spans="3:50" x14ac:dyDescent="0.25">
      <c r="C131" s="49"/>
      <c r="D131" s="49"/>
      <c r="E131" s="49"/>
      <c r="J131" s="37" t="str">
        <f t="shared" si="36"/>
        <v/>
      </c>
      <c r="M131" s="39">
        <f t="shared" si="37"/>
        <v>0</v>
      </c>
      <c r="N131" s="39">
        <f t="shared" si="38"/>
        <v>0</v>
      </c>
      <c r="Q131" s="39">
        <f t="shared" si="39"/>
        <v>0</v>
      </c>
      <c r="S131" s="39">
        <f t="shared" si="40"/>
        <v>0</v>
      </c>
      <c r="Y131" s="39">
        <f t="shared" si="41"/>
        <v>0</v>
      </c>
      <c r="Z131" s="39">
        <f t="shared" si="42"/>
        <v>0</v>
      </c>
      <c r="AA131" s="39">
        <f t="shared" si="43"/>
        <v>0</v>
      </c>
      <c r="AB131" s="37" t="str">
        <f t="shared" si="44"/>
        <v/>
      </c>
      <c r="AC131" s="39" t="str">
        <f t="shared" si="45"/>
        <v/>
      </c>
      <c r="AD131" s="39" t="str">
        <f t="shared" si="46"/>
        <v/>
      </c>
      <c r="AE131" s="37" t="s">
        <v>4</v>
      </c>
      <c r="AG131" s="37" t="s">
        <v>73</v>
      </c>
      <c r="AH131" s="37" t="s">
        <v>272</v>
      </c>
      <c r="AI131" s="49">
        <v>45460</v>
      </c>
      <c r="AJ131" s="49">
        <v>45473</v>
      </c>
      <c r="AK131" s="49">
        <v>45473</v>
      </c>
      <c r="AN131" s="37" t="str">
        <f t="shared" si="47"/>
        <v/>
      </c>
      <c r="AO131" s="39">
        <v>420</v>
      </c>
      <c r="AQ131" s="39">
        <f t="shared" si="48"/>
        <v>420</v>
      </c>
      <c r="AR131" s="40">
        <v>0.2</v>
      </c>
      <c r="AS131" s="39">
        <f t="shared" si="49"/>
        <v>84</v>
      </c>
      <c r="AT131" s="39">
        <f t="shared" si="50"/>
        <v>504</v>
      </c>
      <c r="AU131" s="39" t="str">
        <f t="shared" ref="AU131:AU194" si="53">IF(AE131="","",IF($AK131="","en attente",IF($AL131="","paye","partiel")))</f>
        <v>paye</v>
      </c>
      <c r="AV131" s="39">
        <f t="shared" si="51"/>
        <v>420</v>
      </c>
      <c r="AW131" s="39">
        <f t="shared" si="52"/>
        <v>504</v>
      </c>
      <c r="AX131" s="39" t="s">
        <v>338</v>
      </c>
    </row>
    <row r="132" spans="3:50" x14ac:dyDescent="0.25">
      <c r="C132" s="49"/>
      <c r="D132" s="49"/>
      <c r="E132" s="49"/>
      <c r="J132" s="37" t="str">
        <f t="shared" si="36"/>
        <v/>
      </c>
      <c r="M132" s="39">
        <f t="shared" si="37"/>
        <v>0</v>
      </c>
      <c r="N132" s="39">
        <f t="shared" si="38"/>
        <v>0</v>
      </c>
      <c r="Q132" s="39">
        <f t="shared" si="39"/>
        <v>0</v>
      </c>
      <c r="S132" s="39">
        <f t="shared" si="40"/>
        <v>0</v>
      </c>
      <c r="Y132" s="39">
        <f t="shared" si="41"/>
        <v>0</v>
      </c>
      <c r="Z132" s="39">
        <f t="shared" si="42"/>
        <v>0</v>
      </c>
      <c r="AA132" s="39">
        <f t="shared" si="43"/>
        <v>0</v>
      </c>
      <c r="AB132" s="37" t="str">
        <f t="shared" si="44"/>
        <v/>
      </c>
      <c r="AC132" s="39" t="str">
        <f t="shared" si="45"/>
        <v/>
      </c>
      <c r="AD132" s="39" t="str">
        <f t="shared" si="46"/>
        <v/>
      </c>
      <c r="AE132" s="37" t="s">
        <v>4</v>
      </c>
      <c r="AG132" s="37" t="s">
        <v>73</v>
      </c>
      <c r="AH132" s="37" t="s">
        <v>272</v>
      </c>
      <c r="AI132" s="49">
        <v>45460</v>
      </c>
      <c r="AJ132" s="49">
        <v>45473</v>
      </c>
      <c r="AK132" s="49">
        <v>45473</v>
      </c>
      <c r="AN132" s="37" t="str">
        <f t="shared" si="47"/>
        <v/>
      </c>
      <c r="AO132" s="39">
        <v>38.340000000000003</v>
      </c>
      <c r="AQ132" s="39">
        <f t="shared" si="48"/>
        <v>38.340000000000003</v>
      </c>
      <c r="AR132" s="40">
        <v>0.2</v>
      </c>
      <c r="AS132" s="39">
        <f t="shared" si="49"/>
        <v>7.668000000000001</v>
      </c>
      <c r="AT132" s="39">
        <f t="shared" si="50"/>
        <v>46.008000000000003</v>
      </c>
      <c r="AU132" s="39" t="str">
        <f t="shared" si="53"/>
        <v>paye</v>
      </c>
      <c r="AV132" s="39">
        <f t="shared" si="51"/>
        <v>38.340000000000003</v>
      </c>
      <c r="AW132" s="39">
        <f t="shared" si="52"/>
        <v>46.008000000000003</v>
      </c>
      <c r="AX132" s="39" t="s">
        <v>338</v>
      </c>
    </row>
    <row r="133" spans="3:50" x14ac:dyDescent="0.25">
      <c r="C133" s="49"/>
      <c r="D133" s="49"/>
      <c r="E133" s="49"/>
      <c r="J133" s="37" t="str">
        <f t="shared" si="36"/>
        <v/>
      </c>
      <c r="M133" s="39">
        <f t="shared" si="37"/>
        <v>0</v>
      </c>
      <c r="N133" s="39">
        <f t="shared" si="38"/>
        <v>0</v>
      </c>
      <c r="Q133" s="39">
        <f t="shared" si="39"/>
        <v>0</v>
      </c>
      <c r="S133" s="39">
        <f t="shared" si="40"/>
        <v>0</v>
      </c>
      <c r="Y133" s="39">
        <f t="shared" si="41"/>
        <v>0</v>
      </c>
      <c r="Z133" s="39">
        <f t="shared" si="42"/>
        <v>0</v>
      </c>
      <c r="AA133" s="39">
        <f t="shared" si="43"/>
        <v>0</v>
      </c>
      <c r="AB133" s="37" t="str">
        <f t="shared" si="44"/>
        <v/>
      </c>
      <c r="AC133" s="39" t="str">
        <f t="shared" si="45"/>
        <v/>
      </c>
      <c r="AD133" s="39" t="str">
        <f t="shared" si="46"/>
        <v/>
      </c>
      <c r="AE133" s="37" t="s">
        <v>4</v>
      </c>
      <c r="AG133" s="37" t="s">
        <v>73</v>
      </c>
      <c r="AH133" s="37" t="s">
        <v>272</v>
      </c>
      <c r="AI133" s="49">
        <v>45460</v>
      </c>
      <c r="AJ133" s="49">
        <v>45473</v>
      </c>
      <c r="AK133" s="49">
        <v>45473</v>
      </c>
      <c r="AN133" s="37" t="str">
        <f t="shared" si="47"/>
        <v/>
      </c>
      <c r="AO133" s="39">
        <v>48.77</v>
      </c>
      <c r="AQ133" s="39">
        <f t="shared" si="48"/>
        <v>48.77</v>
      </c>
      <c r="AR133" s="40">
        <v>0.2</v>
      </c>
      <c r="AS133" s="39">
        <f t="shared" si="49"/>
        <v>9.7540000000000013</v>
      </c>
      <c r="AT133" s="39">
        <f t="shared" si="50"/>
        <v>58.524000000000001</v>
      </c>
      <c r="AU133" s="39" t="str">
        <f t="shared" si="53"/>
        <v>paye</v>
      </c>
      <c r="AV133" s="39">
        <f t="shared" si="51"/>
        <v>48.77</v>
      </c>
      <c r="AW133" s="39">
        <f t="shared" si="52"/>
        <v>58.524000000000001</v>
      </c>
      <c r="AX133" s="39" t="s">
        <v>338</v>
      </c>
    </row>
    <row r="134" spans="3:50" x14ac:dyDescent="0.25">
      <c r="C134" s="49"/>
      <c r="D134" s="49"/>
      <c r="E134" s="49"/>
      <c r="J134" s="37" t="str">
        <f t="shared" si="36"/>
        <v/>
      </c>
      <c r="M134" s="39">
        <f t="shared" si="37"/>
        <v>0</v>
      </c>
      <c r="N134" s="39">
        <f t="shared" si="38"/>
        <v>0</v>
      </c>
      <c r="Q134" s="39">
        <f t="shared" si="39"/>
        <v>0</v>
      </c>
      <c r="S134" s="39">
        <f t="shared" si="40"/>
        <v>0</v>
      </c>
      <c r="Y134" s="39">
        <f t="shared" si="41"/>
        <v>0</v>
      </c>
      <c r="Z134" s="39">
        <f t="shared" si="42"/>
        <v>0</v>
      </c>
      <c r="AA134" s="39">
        <f t="shared" si="43"/>
        <v>0</v>
      </c>
      <c r="AB134" s="37" t="str">
        <f t="shared" si="44"/>
        <v/>
      </c>
      <c r="AC134" s="39" t="str">
        <f t="shared" si="45"/>
        <v/>
      </c>
      <c r="AD134" s="39" t="str">
        <f t="shared" si="46"/>
        <v/>
      </c>
      <c r="AE134" s="37" t="s">
        <v>4</v>
      </c>
      <c r="AG134" s="37" t="s">
        <v>31</v>
      </c>
      <c r="AH134" s="37" t="s">
        <v>275</v>
      </c>
      <c r="AI134" s="49">
        <v>45412</v>
      </c>
      <c r="AJ134" s="49">
        <v>45443</v>
      </c>
      <c r="AK134" s="49">
        <v>45467</v>
      </c>
      <c r="AN134" s="37" t="str">
        <f t="shared" si="47"/>
        <v/>
      </c>
      <c r="AO134" s="39">
        <v>678.73</v>
      </c>
      <c r="AQ134" s="39">
        <f t="shared" si="48"/>
        <v>678.73</v>
      </c>
      <c r="AR134" s="40">
        <v>0.2</v>
      </c>
      <c r="AS134" s="39">
        <f t="shared" si="49"/>
        <v>135.74600000000001</v>
      </c>
      <c r="AT134" s="39">
        <f t="shared" si="50"/>
        <v>814.476</v>
      </c>
      <c r="AU134" s="39" t="str">
        <f t="shared" si="53"/>
        <v>paye</v>
      </c>
      <c r="AV134" s="39">
        <f t="shared" si="51"/>
        <v>678.73</v>
      </c>
      <c r="AW134" s="39">
        <f t="shared" si="52"/>
        <v>814.476</v>
      </c>
      <c r="AX134" s="39" t="s">
        <v>338</v>
      </c>
    </row>
    <row r="135" spans="3:50" x14ac:dyDescent="0.25">
      <c r="C135" s="49"/>
      <c r="D135" s="49"/>
      <c r="E135" s="49"/>
      <c r="J135" s="37" t="str">
        <f t="shared" si="36"/>
        <v/>
      </c>
      <c r="M135" s="39">
        <f t="shared" si="37"/>
        <v>0</v>
      </c>
      <c r="N135" s="39">
        <f t="shared" si="38"/>
        <v>0</v>
      </c>
      <c r="Q135" s="39">
        <f t="shared" si="39"/>
        <v>0</v>
      </c>
      <c r="S135" s="39">
        <f t="shared" si="40"/>
        <v>0</v>
      </c>
      <c r="Y135" s="39">
        <f t="shared" si="41"/>
        <v>0</v>
      </c>
      <c r="Z135" s="39">
        <f t="shared" si="42"/>
        <v>0</v>
      </c>
      <c r="AA135" s="39">
        <f t="shared" si="43"/>
        <v>0</v>
      </c>
      <c r="AB135" s="37" t="str">
        <f t="shared" si="44"/>
        <v/>
      </c>
      <c r="AC135" s="39" t="str">
        <f t="shared" si="45"/>
        <v/>
      </c>
      <c r="AD135" s="39" t="str">
        <f t="shared" si="46"/>
        <v/>
      </c>
      <c r="AE135" s="37" t="s">
        <v>4</v>
      </c>
      <c r="AG135" s="37" t="s">
        <v>135</v>
      </c>
      <c r="AH135" s="37" t="s">
        <v>272</v>
      </c>
      <c r="AI135" s="49">
        <v>45457</v>
      </c>
      <c r="AJ135" s="49">
        <v>45504</v>
      </c>
      <c r="AK135" s="49">
        <v>45512</v>
      </c>
      <c r="AN135" s="37" t="str">
        <f t="shared" si="47"/>
        <v/>
      </c>
      <c r="AO135" s="39">
        <v>271.70999999999998</v>
      </c>
      <c r="AQ135" s="39">
        <f t="shared" si="48"/>
        <v>271.70999999999998</v>
      </c>
      <c r="AR135" s="40">
        <v>0.2</v>
      </c>
      <c r="AS135" s="39">
        <f t="shared" si="49"/>
        <v>54.341999999999999</v>
      </c>
      <c r="AT135" s="39">
        <f t="shared" si="50"/>
        <v>326.05199999999996</v>
      </c>
      <c r="AU135" s="39" t="str">
        <f t="shared" si="53"/>
        <v>paye</v>
      </c>
      <c r="AV135" s="39">
        <f t="shared" si="51"/>
        <v>271.70999999999998</v>
      </c>
      <c r="AW135" s="39">
        <f t="shared" si="52"/>
        <v>326.05199999999996</v>
      </c>
      <c r="AX135" s="39" t="s">
        <v>338</v>
      </c>
    </row>
    <row r="136" spans="3:50" x14ac:dyDescent="0.25">
      <c r="C136" s="49"/>
      <c r="D136" s="49"/>
      <c r="E136" s="49"/>
      <c r="J136" s="37" t="str">
        <f t="shared" si="36"/>
        <v/>
      </c>
      <c r="M136" s="39">
        <f t="shared" si="37"/>
        <v>0</v>
      </c>
      <c r="N136" s="39">
        <f t="shared" si="38"/>
        <v>0</v>
      </c>
      <c r="Q136" s="39">
        <f t="shared" si="39"/>
        <v>0</v>
      </c>
      <c r="S136" s="39">
        <f t="shared" si="40"/>
        <v>0</v>
      </c>
      <c r="Y136" s="39">
        <f t="shared" si="41"/>
        <v>0</v>
      </c>
      <c r="Z136" s="39">
        <f t="shared" si="42"/>
        <v>0</v>
      </c>
      <c r="AA136" s="39">
        <f t="shared" si="43"/>
        <v>0</v>
      </c>
      <c r="AB136" s="37" t="str">
        <f t="shared" si="44"/>
        <v/>
      </c>
      <c r="AC136" s="39" t="str">
        <f t="shared" si="45"/>
        <v/>
      </c>
      <c r="AD136" s="39" t="str">
        <f t="shared" si="46"/>
        <v/>
      </c>
      <c r="AE136" s="37" t="s">
        <v>4</v>
      </c>
      <c r="AG136" s="37" t="s">
        <v>151</v>
      </c>
      <c r="AH136" s="37" t="s">
        <v>364</v>
      </c>
      <c r="AI136" s="49">
        <v>45455</v>
      </c>
      <c r="AJ136" s="49">
        <v>45469</v>
      </c>
      <c r="AK136" s="49">
        <v>45495</v>
      </c>
      <c r="AN136" s="37" t="str">
        <f t="shared" si="47"/>
        <v/>
      </c>
      <c r="AO136" s="39">
        <v>87.58</v>
      </c>
      <c r="AQ136" s="39">
        <f t="shared" si="48"/>
        <v>87.58</v>
      </c>
      <c r="AR136" s="40">
        <v>9.3229999999999993E-2</v>
      </c>
      <c r="AS136" s="39">
        <f t="shared" si="49"/>
        <v>8.1650833999999985</v>
      </c>
      <c r="AT136" s="39">
        <f t="shared" si="50"/>
        <v>95.745083399999999</v>
      </c>
      <c r="AU136" s="39" t="str">
        <f t="shared" si="53"/>
        <v>paye</v>
      </c>
      <c r="AV136" s="39">
        <f t="shared" si="51"/>
        <v>87.58</v>
      </c>
      <c r="AW136" s="39">
        <f t="shared" si="52"/>
        <v>95.745083399999999</v>
      </c>
      <c r="AX136" s="39" t="s">
        <v>338</v>
      </c>
    </row>
    <row r="137" spans="3:50" x14ac:dyDescent="0.25">
      <c r="C137" s="49"/>
      <c r="D137" s="49"/>
      <c r="E137" s="49"/>
      <c r="J137" s="37" t="str">
        <f t="shared" si="36"/>
        <v/>
      </c>
      <c r="M137" s="39">
        <f t="shared" si="37"/>
        <v>0</v>
      </c>
      <c r="N137" s="39">
        <f t="shared" si="38"/>
        <v>0</v>
      </c>
      <c r="Q137" s="39">
        <f t="shared" si="39"/>
        <v>0</v>
      </c>
      <c r="S137" s="39">
        <f t="shared" si="40"/>
        <v>0</v>
      </c>
      <c r="Y137" s="39">
        <f t="shared" si="41"/>
        <v>0</v>
      </c>
      <c r="Z137" s="39">
        <f t="shared" si="42"/>
        <v>0</v>
      </c>
      <c r="AA137" s="39">
        <f t="shared" si="43"/>
        <v>0</v>
      </c>
      <c r="AB137" s="37" t="str">
        <f t="shared" si="44"/>
        <v/>
      </c>
      <c r="AC137" s="39" t="str">
        <f t="shared" si="45"/>
        <v/>
      </c>
      <c r="AD137" s="39" t="str">
        <f t="shared" si="46"/>
        <v/>
      </c>
      <c r="AE137" s="37" t="s">
        <v>4</v>
      </c>
      <c r="AG137" s="37" t="s">
        <v>58</v>
      </c>
      <c r="AH137" s="37" t="s">
        <v>272</v>
      </c>
      <c r="AI137" s="49">
        <v>45461</v>
      </c>
      <c r="AJ137" s="49">
        <v>45491</v>
      </c>
      <c r="AK137" s="49">
        <v>45512</v>
      </c>
      <c r="AN137" s="37" t="str">
        <f t="shared" si="47"/>
        <v/>
      </c>
      <c r="AO137" s="39">
        <v>2542.0500000000002</v>
      </c>
      <c r="AQ137" s="39">
        <f t="shared" si="48"/>
        <v>2542.0500000000002</v>
      </c>
      <c r="AR137" s="40">
        <v>0.2</v>
      </c>
      <c r="AS137" s="39">
        <f t="shared" si="49"/>
        <v>508.41000000000008</v>
      </c>
      <c r="AT137" s="39">
        <f t="shared" si="50"/>
        <v>3050.46</v>
      </c>
      <c r="AU137" s="39" t="str">
        <f t="shared" si="53"/>
        <v>paye</v>
      </c>
      <c r="AV137" s="39">
        <f t="shared" si="51"/>
        <v>2542.0500000000002</v>
      </c>
      <c r="AW137" s="39">
        <f t="shared" si="52"/>
        <v>3050.46</v>
      </c>
      <c r="AX137" s="39" t="s">
        <v>338</v>
      </c>
    </row>
    <row r="138" spans="3:50" x14ac:dyDescent="0.25">
      <c r="C138" s="49"/>
      <c r="D138" s="49"/>
      <c r="E138" s="49"/>
      <c r="J138" s="37" t="str">
        <f t="shared" si="36"/>
        <v/>
      </c>
      <c r="M138" s="39">
        <f t="shared" si="37"/>
        <v>0</v>
      </c>
      <c r="N138" s="39">
        <f t="shared" si="38"/>
        <v>0</v>
      </c>
      <c r="Q138" s="39">
        <f t="shared" si="39"/>
        <v>0</v>
      </c>
      <c r="S138" s="39">
        <f t="shared" si="40"/>
        <v>0</v>
      </c>
      <c r="Y138" s="39">
        <f t="shared" si="41"/>
        <v>0</v>
      </c>
      <c r="Z138" s="39">
        <f t="shared" si="42"/>
        <v>0</v>
      </c>
      <c r="AA138" s="39">
        <f t="shared" si="43"/>
        <v>0</v>
      </c>
      <c r="AB138" s="37" t="str">
        <f t="shared" si="44"/>
        <v/>
      </c>
      <c r="AC138" s="39" t="str">
        <f t="shared" si="45"/>
        <v/>
      </c>
      <c r="AD138" s="39" t="str">
        <f t="shared" si="46"/>
        <v/>
      </c>
      <c r="AE138" s="37" t="s">
        <v>4</v>
      </c>
      <c r="AG138" s="37" t="s">
        <v>152</v>
      </c>
      <c r="AH138" s="37" t="s">
        <v>272</v>
      </c>
      <c r="AI138" s="49">
        <v>45453</v>
      </c>
      <c r="AJ138" s="49">
        <v>45468</v>
      </c>
      <c r="AK138" s="49">
        <v>45450</v>
      </c>
      <c r="AN138" s="37" t="str">
        <f t="shared" si="47"/>
        <v/>
      </c>
      <c r="AO138" s="39">
        <v>226.67</v>
      </c>
      <c r="AQ138" s="39">
        <f t="shared" si="48"/>
        <v>226.67</v>
      </c>
      <c r="AR138" s="40">
        <v>0.2</v>
      </c>
      <c r="AS138" s="39">
        <f t="shared" si="49"/>
        <v>45.334000000000003</v>
      </c>
      <c r="AT138" s="39">
        <f t="shared" si="50"/>
        <v>272.00400000000002</v>
      </c>
      <c r="AU138" s="39" t="str">
        <f t="shared" si="53"/>
        <v>paye</v>
      </c>
      <c r="AV138" s="39">
        <f t="shared" si="51"/>
        <v>226.67</v>
      </c>
      <c r="AW138" s="39">
        <f t="shared" si="52"/>
        <v>272.00400000000002</v>
      </c>
      <c r="AX138" s="39" t="s">
        <v>338</v>
      </c>
    </row>
    <row r="139" spans="3:50" x14ac:dyDescent="0.25">
      <c r="C139" s="49"/>
      <c r="D139" s="49"/>
      <c r="E139" s="49"/>
      <c r="J139" s="37" t="str">
        <f t="shared" si="36"/>
        <v/>
      </c>
      <c r="M139" s="39">
        <f t="shared" si="37"/>
        <v>0</v>
      </c>
      <c r="N139" s="39">
        <f t="shared" si="38"/>
        <v>0</v>
      </c>
      <c r="Q139" s="39">
        <f t="shared" si="39"/>
        <v>0</v>
      </c>
      <c r="S139" s="39">
        <f t="shared" si="40"/>
        <v>0</v>
      </c>
      <c r="Y139" s="39">
        <f t="shared" si="41"/>
        <v>0</v>
      </c>
      <c r="Z139" s="39">
        <f t="shared" si="42"/>
        <v>0</v>
      </c>
      <c r="AA139" s="39">
        <f t="shared" si="43"/>
        <v>0</v>
      </c>
      <c r="AB139" s="37" t="str">
        <f t="shared" si="44"/>
        <v/>
      </c>
      <c r="AC139" s="39" t="str">
        <f t="shared" si="45"/>
        <v/>
      </c>
      <c r="AD139" s="39" t="str">
        <f t="shared" si="46"/>
        <v/>
      </c>
      <c r="AE139" s="37" t="s">
        <v>4</v>
      </c>
      <c r="AG139" s="37" t="s">
        <v>132</v>
      </c>
      <c r="AH139" s="37" t="s">
        <v>272</v>
      </c>
      <c r="AI139" s="49">
        <v>45463</v>
      </c>
      <c r="AJ139" s="49">
        <v>45473</v>
      </c>
      <c r="AK139" s="49">
        <v>45538</v>
      </c>
      <c r="AN139" s="37" t="str">
        <f t="shared" si="47"/>
        <v/>
      </c>
      <c r="AO139" s="39">
        <v>-951.93</v>
      </c>
      <c r="AQ139" s="39">
        <f t="shared" si="48"/>
        <v>-951.93</v>
      </c>
      <c r="AR139" s="40">
        <v>0.2</v>
      </c>
      <c r="AS139" s="39">
        <f t="shared" si="49"/>
        <v>-190.386</v>
      </c>
      <c r="AT139" s="39">
        <f t="shared" si="50"/>
        <v>-1142.316</v>
      </c>
      <c r="AU139" s="39" t="str">
        <f t="shared" si="53"/>
        <v>paye</v>
      </c>
      <c r="AV139" s="39">
        <f t="shared" si="51"/>
        <v>-951.93</v>
      </c>
      <c r="AW139" s="39">
        <f t="shared" si="52"/>
        <v>-1142.316</v>
      </c>
      <c r="AX139" s="39" t="s">
        <v>338</v>
      </c>
    </row>
    <row r="140" spans="3:50" x14ac:dyDescent="0.25">
      <c r="C140" s="49"/>
      <c r="D140" s="49"/>
      <c r="E140" s="49"/>
      <c r="J140" s="37" t="str">
        <f t="shared" si="36"/>
        <v/>
      </c>
      <c r="M140" s="39">
        <f t="shared" si="37"/>
        <v>0</v>
      </c>
      <c r="N140" s="39">
        <f t="shared" si="38"/>
        <v>0</v>
      </c>
      <c r="Q140" s="39">
        <f t="shared" si="39"/>
        <v>0</v>
      </c>
      <c r="S140" s="39">
        <f t="shared" si="40"/>
        <v>0</v>
      </c>
      <c r="Y140" s="39">
        <f t="shared" si="41"/>
        <v>0</v>
      </c>
      <c r="Z140" s="39">
        <f t="shared" si="42"/>
        <v>0</v>
      </c>
      <c r="AA140" s="39">
        <f t="shared" si="43"/>
        <v>0</v>
      </c>
      <c r="AB140" s="37" t="str">
        <f t="shared" si="44"/>
        <v/>
      </c>
      <c r="AC140" s="39" t="str">
        <f t="shared" si="45"/>
        <v/>
      </c>
      <c r="AD140" s="39" t="str">
        <f t="shared" si="46"/>
        <v/>
      </c>
      <c r="AE140" s="37" t="s">
        <v>4</v>
      </c>
      <c r="AG140" s="37" t="s">
        <v>132</v>
      </c>
      <c r="AH140" s="37" t="s">
        <v>272</v>
      </c>
      <c r="AI140" s="49">
        <v>45457</v>
      </c>
      <c r="AJ140" s="49">
        <v>45504</v>
      </c>
      <c r="AK140" s="49">
        <v>45538</v>
      </c>
      <c r="AN140" s="37" t="str">
        <f t="shared" si="47"/>
        <v/>
      </c>
      <c r="AO140" s="39">
        <v>8500</v>
      </c>
      <c r="AQ140" s="39">
        <f t="shared" si="48"/>
        <v>8500</v>
      </c>
      <c r="AR140" s="40">
        <v>0.2</v>
      </c>
      <c r="AS140" s="39">
        <f t="shared" si="49"/>
        <v>1700</v>
      </c>
      <c r="AT140" s="39">
        <f t="shared" si="50"/>
        <v>10200</v>
      </c>
      <c r="AU140" s="39" t="str">
        <f t="shared" si="53"/>
        <v>paye</v>
      </c>
      <c r="AV140" s="39">
        <f t="shared" si="51"/>
        <v>8500</v>
      </c>
      <c r="AW140" s="39">
        <f t="shared" si="52"/>
        <v>10200</v>
      </c>
      <c r="AX140" s="39" t="s">
        <v>338</v>
      </c>
    </row>
    <row r="141" spans="3:50" x14ac:dyDescent="0.25">
      <c r="C141" s="49"/>
      <c r="D141" s="49"/>
      <c r="E141" s="49"/>
      <c r="J141" s="37" t="str">
        <f t="shared" si="36"/>
        <v/>
      </c>
      <c r="M141" s="39">
        <f t="shared" si="37"/>
        <v>0</v>
      </c>
      <c r="N141" s="39">
        <f t="shared" si="38"/>
        <v>0</v>
      </c>
      <c r="Q141" s="39">
        <f t="shared" si="39"/>
        <v>0</v>
      </c>
      <c r="S141" s="39">
        <f t="shared" si="40"/>
        <v>0</v>
      </c>
      <c r="Y141" s="39">
        <f t="shared" si="41"/>
        <v>0</v>
      </c>
      <c r="Z141" s="39">
        <f t="shared" si="42"/>
        <v>0</v>
      </c>
      <c r="AA141" s="39">
        <f t="shared" si="43"/>
        <v>0</v>
      </c>
      <c r="AB141" s="37" t="str">
        <f t="shared" si="44"/>
        <v/>
      </c>
      <c r="AC141" s="39" t="str">
        <f t="shared" si="45"/>
        <v/>
      </c>
      <c r="AD141" s="39" t="str">
        <f t="shared" si="46"/>
        <v/>
      </c>
      <c r="AE141" s="37" t="s">
        <v>4</v>
      </c>
      <c r="AG141" s="37" t="s">
        <v>135</v>
      </c>
      <c r="AH141" s="37" t="s">
        <v>272</v>
      </c>
      <c r="AI141" s="49">
        <v>45471</v>
      </c>
      <c r="AJ141" s="49">
        <v>45504</v>
      </c>
      <c r="AK141" s="49">
        <v>45512</v>
      </c>
      <c r="AN141" s="37" t="str">
        <f t="shared" si="47"/>
        <v/>
      </c>
      <c r="AO141" s="39">
        <v>46.32</v>
      </c>
      <c r="AQ141" s="39">
        <f t="shared" si="48"/>
        <v>46.32</v>
      </c>
      <c r="AR141" s="40">
        <v>0.2</v>
      </c>
      <c r="AS141" s="39">
        <f t="shared" si="49"/>
        <v>9.2640000000000011</v>
      </c>
      <c r="AT141" s="39">
        <f t="shared" si="50"/>
        <v>55.584000000000003</v>
      </c>
      <c r="AU141" s="39" t="str">
        <f t="shared" si="53"/>
        <v>paye</v>
      </c>
      <c r="AV141" s="39">
        <f t="shared" si="51"/>
        <v>46.32</v>
      </c>
      <c r="AW141" s="39">
        <f t="shared" si="52"/>
        <v>55.584000000000003</v>
      </c>
      <c r="AX141" s="39" t="s">
        <v>338</v>
      </c>
    </row>
    <row r="142" spans="3:50" x14ac:dyDescent="0.25">
      <c r="C142" s="49"/>
      <c r="D142" s="49"/>
      <c r="E142" s="49"/>
      <c r="J142" s="37" t="str">
        <f t="shared" si="36"/>
        <v/>
      </c>
      <c r="M142" s="39">
        <f t="shared" si="37"/>
        <v>0</v>
      </c>
      <c r="N142" s="39">
        <f t="shared" si="38"/>
        <v>0</v>
      </c>
      <c r="Q142" s="39">
        <f t="shared" si="39"/>
        <v>0</v>
      </c>
      <c r="S142" s="39">
        <f t="shared" si="40"/>
        <v>0</v>
      </c>
      <c r="Y142" s="39">
        <f t="shared" si="41"/>
        <v>0</v>
      </c>
      <c r="Z142" s="39">
        <f t="shared" si="42"/>
        <v>0</v>
      </c>
      <c r="AA142" s="39">
        <f t="shared" si="43"/>
        <v>0</v>
      </c>
      <c r="AB142" s="37" t="str">
        <f t="shared" si="44"/>
        <v/>
      </c>
      <c r="AC142" s="39" t="str">
        <f t="shared" si="45"/>
        <v/>
      </c>
      <c r="AD142" s="39" t="str">
        <f t="shared" si="46"/>
        <v/>
      </c>
      <c r="AE142" s="37" t="s">
        <v>4</v>
      </c>
      <c r="AG142" s="37" t="s">
        <v>135</v>
      </c>
      <c r="AH142" s="37" t="s">
        <v>272</v>
      </c>
      <c r="AI142" s="49">
        <v>45471</v>
      </c>
      <c r="AJ142" s="49">
        <v>45504</v>
      </c>
      <c r="AK142" s="49">
        <v>45512</v>
      </c>
      <c r="AN142" s="37" t="str">
        <f t="shared" si="47"/>
        <v/>
      </c>
      <c r="AO142" s="39">
        <v>1320.18</v>
      </c>
      <c r="AQ142" s="39">
        <f t="shared" si="48"/>
        <v>1320.18</v>
      </c>
      <c r="AR142" s="40">
        <v>0.2</v>
      </c>
      <c r="AS142" s="39">
        <f t="shared" si="49"/>
        <v>264.036</v>
      </c>
      <c r="AT142" s="39">
        <f t="shared" si="50"/>
        <v>1584.2160000000001</v>
      </c>
      <c r="AU142" s="39" t="str">
        <f t="shared" si="53"/>
        <v>paye</v>
      </c>
      <c r="AV142" s="39">
        <f t="shared" si="51"/>
        <v>1320.18</v>
      </c>
      <c r="AW142" s="39">
        <f t="shared" si="52"/>
        <v>1584.2160000000001</v>
      </c>
      <c r="AX142" s="39" t="s">
        <v>338</v>
      </c>
    </row>
    <row r="143" spans="3:50" x14ac:dyDescent="0.25">
      <c r="C143" s="49"/>
      <c r="D143" s="49"/>
      <c r="E143" s="49"/>
      <c r="J143" s="37" t="str">
        <f t="shared" si="36"/>
        <v/>
      </c>
      <c r="M143" s="39">
        <f t="shared" si="37"/>
        <v>0</v>
      </c>
      <c r="N143" s="39">
        <f t="shared" si="38"/>
        <v>0</v>
      </c>
      <c r="Q143" s="39">
        <f t="shared" si="39"/>
        <v>0</v>
      </c>
      <c r="S143" s="39">
        <f t="shared" si="40"/>
        <v>0</v>
      </c>
      <c r="Y143" s="39">
        <f t="shared" si="41"/>
        <v>0</v>
      </c>
      <c r="Z143" s="39">
        <f t="shared" si="42"/>
        <v>0</v>
      </c>
      <c r="AA143" s="39">
        <f t="shared" si="43"/>
        <v>0</v>
      </c>
      <c r="AB143" s="37" t="str">
        <f t="shared" si="44"/>
        <v/>
      </c>
      <c r="AC143" s="39" t="str">
        <f t="shared" si="45"/>
        <v/>
      </c>
      <c r="AD143" s="39" t="str">
        <f t="shared" si="46"/>
        <v/>
      </c>
      <c r="AE143" s="37" t="s">
        <v>4</v>
      </c>
      <c r="AG143" s="37" t="s">
        <v>18</v>
      </c>
      <c r="AH143" s="37" t="s">
        <v>275</v>
      </c>
      <c r="AI143" s="49">
        <v>45473</v>
      </c>
      <c r="AJ143" s="49">
        <v>45518</v>
      </c>
      <c r="AK143" s="49">
        <v>45518</v>
      </c>
      <c r="AN143" s="37" t="str">
        <f t="shared" si="47"/>
        <v/>
      </c>
      <c r="AO143" s="39">
        <v>7867.17</v>
      </c>
      <c r="AQ143" s="39">
        <f t="shared" si="48"/>
        <v>7867.17</v>
      </c>
      <c r="AR143" s="40">
        <v>0.2</v>
      </c>
      <c r="AS143" s="39">
        <f t="shared" si="49"/>
        <v>1573.4340000000002</v>
      </c>
      <c r="AT143" s="39">
        <f t="shared" si="50"/>
        <v>9440.6039999999994</v>
      </c>
      <c r="AU143" s="39" t="str">
        <f t="shared" si="53"/>
        <v>paye</v>
      </c>
      <c r="AV143" s="39">
        <f t="shared" si="51"/>
        <v>7867.17</v>
      </c>
      <c r="AW143" s="39">
        <f t="shared" si="52"/>
        <v>9440.6039999999994</v>
      </c>
      <c r="AX143" s="39" t="s">
        <v>338</v>
      </c>
    </row>
    <row r="144" spans="3:50" x14ac:dyDescent="0.25">
      <c r="C144" s="49"/>
      <c r="D144" s="49"/>
      <c r="E144" s="49"/>
      <c r="J144" s="37" t="str">
        <f t="shared" si="36"/>
        <v/>
      </c>
      <c r="M144" s="39">
        <f t="shared" si="37"/>
        <v>0</v>
      </c>
      <c r="N144" s="39">
        <f t="shared" si="38"/>
        <v>0</v>
      </c>
      <c r="Q144" s="39">
        <f t="shared" si="39"/>
        <v>0</v>
      </c>
      <c r="S144" s="39">
        <f t="shared" si="40"/>
        <v>0</v>
      </c>
      <c r="Y144" s="39">
        <f t="shared" si="41"/>
        <v>0</v>
      </c>
      <c r="Z144" s="39">
        <f t="shared" si="42"/>
        <v>0</v>
      </c>
      <c r="AA144" s="39">
        <f t="shared" si="43"/>
        <v>0</v>
      </c>
      <c r="AB144" s="37" t="str">
        <f t="shared" si="44"/>
        <v/>
      </c>
      <c r="AC144" s="39" t="str">
        <f t="shared" si="45"/>
        <v/>
      </c>
      <c r="AD144" s="39" t="str">
        <f t="shared" si="46"/>
        <v/>
      </c>
      <c r="AE144" s="37" t="s">
        <v>4</v>
      </c>
      <c r="AG144" s="37" t="s">
        <v>153</v>
      </c>
      <c r="AH144" s="37" t="s">
        <v>273</v>
      </c>
      <c r="AI144" s="49">
        <v>45457</v>
      </c>
      <c r="AJ144" s="49">
        <v>45519</v>
      </c>
      <c r="AK144" s="49">
        <v>45519</v>
      </c>
      <c r="AN144" s="37" t="str">
        <f t="shared" si="47"/>
        <v/>
      </c>
      <c r="AO144" s="39">
        <v>19611.8</v>
      </c>
      <c r="AQ144" s="39">
        <f t="shared" si="48"/>
        <v>19611.8</v>
      </c>
      <c r="AR144" s="40">
        <v>0</v>
      </c>
      <c r="AS144" s="39">
        <f t="shared" si="49"/>
        <v>0</v>
      </c>
      <c r="AT144" s="39">
        <f t="shared" si="50"/>
        <v>19611.8</v>
      </c>
      <c r="AU144" s="39" t="str">
        <f t="shared" si="53"/>
        <v>paye</v>
      </c>
      <c r="AV144" s="39">
        <f t="shared" si="51"/>
        <v>19611.8</v>
      </c>
      <c r="AW144" s="39">
        <f t="shared" si="52"/>
        <v>19611.8</v>
      </c>
      <c r="AX144" s="39" t="s">
        <v>338</v>
      </c>
    </row>
    <row r="145" spans="3:50" x14ac:dyDescent="0.25">
      <c r="C145" s="49"/>
      <c r="D145" s="49"/>
      <c r="E145" s="49"/>
      <c r="J145" s="37" t="str">
        <f t="shared" si="36"/>
        <v/>
      </c>
      <c r="M145" s="39">
        <f t="shared" si="37"/>
        <v>0</v>
      </c>
      <c r="N145" s="39">
        <f t="shared" si="38"/>
        <v>0</v>
      </c>
      <c r="Q145" s="39">
        <f t="shared" si="39"/>
        <v>0</v>
      </c>
      <c r="S145" s="39">
        <f t="shared" si="40"/>
        <v>0</v>
      </c>
      <c r="Y145" s="39">
        <f t="shared" si="41"/>
        <v>0</v>
      </c>
      <c r="Z145" s="39">
        <f t="shared" si="42"/>
        <v>0</v>
      </c>
      <c r="AA145" s="39">
        <f t="shared" si="43"/>
        <v>0</v>
      </c>
      <c r="AB145" s="37" t="str">
        <f t="shared" si="44"/>
        <v/>
      </c>
      <c r="AC145" s="39" t="str">
        <f t="shared" si="45"/>
        <v/>
      </c>
      <c r="AD145" s="39" t="str">
        <f t="shared" si="46"/>
        <v/>
      </c>
      <c r="AE145" s="37" t="s">
        <v>4</v>
      </c>
      <c r="AG145" s="37" t="s">
        <v>19</v>
      </c>
      <c r="AH145" s="37" t="s">
        <v>272</v>
      </c>
      <c r="AI145" s="49">
        <v>45473</v>
      </c>
      <c r="AJ145" s="49">
        <v>45518</v>
      </c>
      <c r="AK145" s="49">
        <v>45537</v>
      </c>
      <c r="AN145" s="37" t="str">
        <f t="shared" si="47"/>
        <v/>
      </c>
      <c r="AO145" s="39">
        <v>4592.41</v>
      </c>
      <c r="AQ145" s="39">
        <f t="shared" si="48"/>
        <v>4592.41</v>
      </c>
      <c r="AR145" s="40">
        <v>0.2</v>
      </c>
      <c r="AS145" s="39">
        <f t="shared" si="49"/>
        <v>918.48199999999997</v>
      </c>
      <c r="AT145" s="39">
        <f t="shared" si="50"/>
        <v>5510.8919999999998</v>
      </c>
      <c r="AU145" s="39" t="str">
        <f t="shared" si="53"/>
        <v>paye</v>
      </c>
      <c r="AV145" s="39">
        <f t="shared" si="51"/>
        <v>4592.41</v>
      </c>
      <c r="AW145" s="39">
        <f t="shared" si="52"/>
        <v>5510.8919999999998</v>
      </c>
      <c r="AX145" s="39" t="s">
        <v>338</v>
      </c>
    </row>
    <row r="146" spans="3:50" x14ac:dyDescent="0.25">
      <c r="C146" s="49"/>
      <c r="D146" s="49"/>
      <c r="E146" s="49"/>
      <c r="J146" s="37" t="str">
        <f t="shared" si="36"/>
        <v/>
      </c>
      <c r="M146" s="39">
        <f t="shared" si="37"/>
        <v>0</v>
      </c>
      <c r="N146" s="39">
        <f t="shared" si="38"/>
        <v>0</v>
      </c>
      <c r="Q146" s="39">
        <f t="shared" si="39"/>
        <v>0</v>
      </c>
      <c r="S146" s="39">
        <f t="shared" si="40"/>
        <v>0</v>
      </c>
      <c r="Y146" s="39">
        <f t="shared" si="41"/>
        <v>0</v>
      </c>
      <c r="Z146" s="39">
        <f t="shared" si="42"/>
        <v>0</v>
      </c>
      <c r="AA146" s="39">
        <f t="shared" si="43"/>
        <v>0</v>
      </c>
      <c r="AB146" s="37" t="str">
        <f t="shared" si="44"/>
        <v/>
      </c>
      <c r="AC146" s="39" t="str">
        <f t="shared" si="45"/>
        <v/>
      </c>
      <c r="AD146" s="39" t="str">
        <f t="shared" si="46"/>
        <v/>
      </c>
      <c r="AE146" s="37" t="s">
        <v>4</v>
      </c>
      <c r="AG146" s="37" t="s">
        <v>21</v>
      </c>
      <c r="AH146" s="37" t="s">
        <v>363</v>
      </c>
      <c r="AI146" s="49">
        <v>45473</v>
      </c>
      <c r="AJ146" s="49">
        <v>45519</v>
      </c>
      <c r="AK146" s="49">
        <v>45537</v>
      </c>
      <c r="AN146" s="37" t="str">
        <f t="shared" si="47"/>
        <v/>
      </c>
      <c r="AO146" s="39">
        <v>75612</v>
      </c>
      <c r="AQ146" s="39">
        <f t="shared" si="48"/>
        <v>75612</v>
      </c>
      <c r="AR146" s="40">
        <v>0.2</v>
      </c>
      <c r="AS146" s="39">
        <f t="shared" si="49"/>
        <v>15122.400000000001</v>
      </c>
      <c r="AT146" s="39">
        <f t="shared" si="50"/>
        <v>90734.399999999994</v>
      </c>
      <c r="AU146" s="39" t="str">
        <f t="shared" si="53"/>
        <v>paye</v>
      </c>
      <c r="AV146" s="39">
        <f t="shared" si="51"/>
        <v>75612</v>
      </c>
      <c r="AW146" s="39">
        <f t="shared" si="52"/>
        <v>90734.399999999994</v>
      </c>
      <c r="AX146" s="39" t="s">
        <v>338</v>
      </c>
    </row>
    <row r="147" spans="3:50" x14ac:dyDescent="0.25">
      <c r="C147" s="49"/>
      <c r="D147" s="49"/>
      <c r="E147" s="49"/>
      <c r="J147" s="37" t="str">
        <f t="shared" si="36"/>
        <v/>
      </c>
      <c r="M147" s="39">
        <f t="shared" si="37"/>
        <v>0</v>
      </c>
      <c r="N147" s="39">
        <f t="shared" si="38"/>
        <v>0</v>
      </c>
      <c r="Q147" s="39">
        <f t="shared" si="39"/>
        <v>0</v>
      </c>
      <c r="S147" s="39">
        <f t="shared" si="40"/>
        <v>0</v>
      </c>
      <c r="Y147" s="39">
        <f t="shared" si="41"/>
        <v>0</v>
      </c>
      <c r="Z147" s="39">
        <f t="shared" si="42"/>
        <v>0</v>
      </c>
      <c r="AA147" s="39">
        <f t="shared" si="43"/>
        <v>0</v>
      </c>
      <c r="AB147" s="37" t="str">
        <f t="shared" si="44"/>
        <v/>
      </c>
      <c r="AC147" s="39" t="str">
        <f t="shared" si="45"/>
        <v/>
      </c>
      <c r="AD147" s="39" t="str">
        <f t="shared" si="46"/>
        <v/>
      </c>
      <c r="AE147" s="37" t="s">
        <v>4</v>
      </c>
      <c r="AG147" s="37" t="s">
        <v>132</v>
      </c>
      <c r="AH147" s="37" t="s">
        <v>272</v>
      </c>
      <c r="AI147" s="49">
        <v>45471</v>
      </c>
      <c r="AJ147" s="49">
        <v>45535</v>
      </c>
      <c r="AK147" s="49">
        <v>45558</v>
      </c>
      <c r="AN147" s="37" t="str">
        <f t="shared" si="47"/>
        <v/>
      </c>
      <c r="AO147" s="39">
        <v>2448</v>
      </c>
      <c r="AQ147" s="39">
        <f t="shared" si="48"/>
        <v>2448</v>
      </c>
      <c r="AR147" s="40">
        <v>0.2</v>
      </c>
      <c r="AS147" s="39">
        <f t="shared" si="49"/>
        <v>489.6</v>
      </c>
      <c r="AT147" s="39">
        <f t="shared" si="50"/>
        <v>2937.6</v>
      </c>
      <c r="AU147" s="39" t="str">
        <f t="shared" si="53"/>
        <v>paye</v>
      </c>
      <c r="AV147" s="39">
        <f t="shared" si="51"/>
        <v>2448</v>
      </c>
      <c r="AW147" s="39">
        <f t="shared" si="52"/>
        <v>2937.6</v>
      </c>
      <c r="AX147" s="39" t="s">
        <v>338</v>
      </c>
    </row>
    <row r="148" spans="3:50" x14ac:dyDescent="0.25">
      <c r="C148" s="49"/>
      <c r="D148" s="49"/>
      <c r="E148" s="49"/>
      <c r="J148" s="37" t="str">
        <f t="shared" si="36"/>
        <v/>
      </c>
      <c r="M148" s="39">
        <f t="shared" si="37"/>
        <v>0</v>
      </c>
      <c r="N148" s="39">
        <f t="shared" si="38"/>
        <v>0</v>
      </c>
      <c r="Q148" s="39">
        <f t="shared" si="39"/>
        <v>0</v>
      </c>
      <c r="S148" s="39">
        <f t="shared" si="40"/>
        <v>0</v>
      </c>
      <c r="Y148" s="39">
        <f t="shared" si="41"/>
        <v>0</v>
      </c>
      <c r="Z148" s="39">
        <f t="shared" si="42"/>
        <v>0</v>
      </c>
      <c r="AA148" s="39">
        <f t="shared" si="43"/>
        <v>0</v>
      </c>
      <c r="AB148" s="37" t="str">
        <f t="shared" si="44"/>
        <v/>
      </c>
      <c r="AC148" s="39" t="str">
        <f t="shared" si="45"/>
        <v/>
      </c>
      <c r="AD148" s="39" t="str">
        <f t="shared" si="46"/>
        <v/>
      </c>
      <c r="AE148" s="37" t="s">
        <v>4</v>
      </c>
      <c r="AG148" s="37" t="s">
        <v>132</v>
      </c>
      <c r="AH148" s="37" t="s">
        <v>272</v>
      </c>
      <c r="AI148" s="49">
        <v>45470</v>
      </c>
      <c r="AJ148" s="49">
        <v>45535</v>
      </c>
      <c r="AK148" s="49">
        <v>45558</v>
      </c>
      <c r="AN148" s="37" t="str">
        <f t="shared" si="47"/>
        <v/>
      </c>
      <c r="AO148" s="39">
        <v>8500</v>
      </c>
      <c r="AQ148" s="39">
        <f t="shared" si="48"/>
        <v>8500</v>
      </c>
      <c r="AR148" s="40">
        <v>0.2</v>
      </c>
      <c r="AS148" s="39">
        <f t="shared" si="49"/>
        <v>1700</v>
      </c>
      <c r="AT148" s="39">
        <f t="shared" si="50"/>
        <v>10200</v>
      </c>
      <c r="AU148" s="39" t="str">
        <f t="shared" si="53"/>
        <v>paye</v>
      </c>
      <c r="AV148" s="39">
        <f t="shared" si="51"/>
        <v>8500</v>
      </c>
      <c r="AW148" s="39">
        <f t="shared" si="52"/>
        <v>10200</v>
      </c>
      <c r="AX148" s="39" t="s">
        <v>338</v>
      </c>
    </row>
    <row r="149" spans="3:50" x14ac:dyDescent="0.25">
      <c r="C149" s="49"/>
      <c r="D149" s="49"/>
      <c r="E149" s="49"/>
      <c r="J149" s="37" t="str">
        <f t="shared" si="36"/>
        <v/>
      </c>
      <c r="M149" s="39">
        <f t="shared" si="37"/>
        <v>0</v>
      </c>
      <c r="N149" s="39">
        <f t="shared" si="38"/>
        <v>0</v>
      </c>
      <c r="Q149" s="39">
        <f t="shared" si="39"/>
        <v>0</v>
      </c>
      <c r="S149" s="39">
        <f t="shared" si="40"/>
        <v>0</v>
      </c>
      <c r="Y149" s="39">
        <f t="shared" si="41"/>
        <v>0</v>
      </c>
      <c r="Z149" s="39">
        <f t="shared" si="42"/>
        <v>0</v>
      </c>
      <c r="AA149" s="39">
        <f t="shared" si="43"/>
        <v>0</v>
      </c>
      <c r="AB149" s="37" t="str">
        <f t="shared" si="44"/>
        <v/>
      </c>
      <c r="AC149" s="39" t="str">
        <f t="shared" si="45"/>
        <v/>
      </c>
      <c r="AD149" s="39" t="str">
        <f t="shared" si="46"/>
        <v/>
      </c>
      <c r="AE149" s="37" t="s">
        <v>4</v>
      </c>
      <c r="AG149" s="37" t="s">
        <v>134</v>
      </c>
      <c r="AH149" s="37" t="s">
        <v>270</v>
      </c>
      <c r="AI149" s="49">
        <v>45473</v>
      </c>
      <c r="AJ149" s="49">
        <v>45518</v>
      </c>
      <c r="AK149" s="49">
        <v>45569</v>
      </c>
      <c r="AN149" s="37" t="str">
        <f t="shared" si="47"/>
        <v/>
      </c>
      <c r="AO149" s="39">
        <v>1297.9000000000001</v>
      </c>
      <c r="AQ149" s="39">
        <f t="shared" si="48"/>
        <v>1297.9000000000001</v>
      </c>
      <c r="AR149" s="40">
        <v>0.2</v>
      </c>
      <c r="AS149" s="39">
        <f t="shared" si="49"/>
        <v>259.58000000000004</v>
      </c>
      <c r="AT149" s="39">
        <f t="shared" si="50"/>
        <v>1557.48</v>
      </c>
      <c r="AU149" s="39" t="str">
        <f t="shared" si="53"/>
        <v>paye</v>
      </c>
      <c r="AV149" s="39">
        <f t="shared" si="51"/>
        <v>1297.9000000000001</v>
      </c>
      <c r="AW149" s="39">
        <f t="shared" si="52"/>
        <v>1557.48</v>
      </c>
      <c r="AX149" s="39" t="s">
        <v>338</v>
      </c>
    </row>
    <row r="150" spans="3:50" x14ac:dyDescent="0.25">
      <c r="C150" s="49"/>
      <c r="D150" s="49"/>
      <c r="E150" s="49"/>
      <c r="J150" s="37" t="str">
        <f t="shared" si="36"/>
        <v/>
      </c>
      <c r="M150" s="39">
        <f t="shared" si="37"/>
        <v>0</v>
      </c>
      <c r="N150" s="39">
        <f t="shared" si="38"/>
        <v>0</v>
      </c>
      <c r="Q150" s="39">
        <f t="shared" si="39"/>
        <v>0</v>
      </c>
      <c r="S150" s="39">
        <f t="shared" si="40"/>
        <v>0</v>
      </c>
      <c r="Y150" s="39">
        <f t="shared" si="41"/>
        <v>0</v>
      </c>
      <c r="Z150" s="39">
        <f t="shared" si="42"/>
        <v>0</v>
      </c>
      <c r="AA150" s="39">
        <f t="shared" si="43"/>
        <v>0</v>
      </c>
      <c r="AB150" s="37" t="str">
        <f t="shared" si="44"/>
        <v/>
      </c>
      <c r="AC150" s="39" t="str">
        <f t="shared" si="45"/>
        <v/>
      </c>
      <c r="AD150" s="39" t="str">
        <f t="shared" si="46"/>
        <v/>
      </c>
      <c r="AE150" s="37" t="s">
        <v>4</v>
      </c>
      <c r="AG150" s="37" t="s">
        <v>93</v>
      </c>
      <c r="AH150" s="37" t="s">
        <v>272</v>
      </c>
      <c r="AI150" s="49">
        <v>45469</v>
      </c>
      <c r="AJ150" s="49">
        <v>45535</v>
      </c>
      <c r="AK150" s="49">
        <v>45537</v>
      </c>
      <c r="AN150" s="37" t="str">
        <f t="shared" si="47"/>
        <v/>
      </c>
      <c r="AO150" s="39">
        <v>943.8</v>
      </c>
      <c r="AQ150" s="39">
        <f t="shared" si="48"/>
        <v>943.8</v>
      </c>
      <c r="AR150" s="40">
        <v>0.2</v>
      </c>
      <c r="AS150" s="39">
        <f t="shared" si="49"/>
        <v>188.76</v>
      </c>
      <c r="AT150" s="39">
        <f t="shared" si="50"/>
        <v>1132.56</v>
      </c>
      <c r="AU150" s="39" t="str">
        <f t="shared" si="53"/>
        <v>paye</v>
      </c>
      <c r="AV150" s="39">
        <f t="shared" si="51"/>
        <v>943.8</v>
      </c>
      <c r="AW150" s="39">
        <f t="shared" si="52"/>
        <v>1132.56</v>
      </c>
      <c r="AX150" s="39" t="s">
        <v>338</v>
      </c>
    </row>
    <row r="151" spans="3:50" x14ac:dyDescent="0.25">
      <c r="C151" s="49"/>
      <c r="D151" s="49"/>
      <c r="E151" s="49"/>
      <c r="J151" s="37" t="str">
        <f t="shared" si="36"/>
        <v/>
      </c>
      <c r="M151" s="39">
        <f t="shared" si="37"/>
        <v>0</v>
      </c>
      <c r="N151" s="39">
        <f t="shared" si="38"/>
        <v>0</v>
      </c>
      <c r="Q151" s="39">
        <f t="shared" si="39"/>
        <v>0</v>
      </c>
      <c r="S151" s="39">
        <f t="shared" si="40"/>
        <v>0</v>
      </c>
      <c r="Y151" s="39">
        <f t="shared" si="41"/>
        <v>0</v>
      </c>
      <c r="Z151" s="39">
        <f t="shared" si="42"/>
        <v>0</v>
      </c>
      <c r="AA151" s="39">
        <f t="shared" si="43"/>
        <v>0</v>
      </c>
      <c r="AB151" s="37" t="str">
        <f t="shared" si="44"/>
        <v/>
      </c>
      <c r="AC151" s="39" t="str">
        <f t="shared" si="45"/>
        <v/>
      </c>
      <c r="AD151" s="39" t="str">
        <f t="shared" si="46"/>
        <v/>
      </c>
      <c r="AE151" s="37" t="s">
        <v>4</v>
      </c>
      <c r="AG151" s="37" t="s">
        <v>133</v>
      </c>
      <c r="AH151" s="37" t="s">
        <v>271</v>
      </c>
      <c r="AI151" s="49">
        <v>45473</v>
      </c>
      <c r="AJ151" s="49">
        <v>45519</v>
      </c>
      <c r="AK151" s="49">
        <v>45538</v>
      </c>
      <c r="AN151" s="37" t="str">
        <f t="shared" si="47"/>
        <v/>
      </c>
      <c r="AO151" s="39">
        <v>56883.32</v>
      </c>
      <c r="AQ151" s="39">
        <f t="shared" si="48"/>
        <v>56883.32</v>
      </c>
      <c r="AR151" s="40">
        <v>0.2</v>
      </c>
      <c r="AS151" s="39">
        <f t="shared" si="49"/>
        <v>11376.664000000001</v>
      </c>
      <c r="AT151" s="39">
        <f t="shared" si="50"/>
        <v>68259.983999999997</v>
      </c>
      <c r="AU151" s="39" t="str">
        <f t="shared" si="53"/>
        <v>paye</v>
      </c>
      <c r="AV151" s="39">
        <f t="shared" si="51"/>
        <v>56883.32</v>
      </c>
      <c r="AW151" s="39">
        <f t="shared" si="52"/>
        <v>68259.983999999997</v>
      </c>
      <c r="AX151" s="39" t="s">
        <v>338</v>
      </c>
    </row>
    <row r="152" spans="3:50" x14ac:dyDescent="0.25">
      <c r="C152" s="49"/>
      <c r="D152" s="49"/>
      <c r="E152" s="49"/>
      <c r="J152" s="37" t="str">
        <f t="shared" si="36"/>
        <v/>
      </c>
      <c r="M152" s="39">
        <f t="shared" si="37"/>
        <v>0</v>
      </c>
      <c r="N152" s="39">
        <f t="shared" si="38"/>
        <v>0</v>
      </c>
      <c r="Q152" s="39">
        <f t="shared" si="39"/>
        <v>0</v>
      </c>
      <c r="S152" s="39">
        <f t="shared" si="40"/>
        <v>0</v>
      </c>
      <c r="Y152" s="39">
        <f t="shared" si="41"/>
        <v>0</v>
      </c>
      <c r="Z152" s="39">
        <f t="shared" si="42"/>
        <v>0</v>
      </c>
      <c r="AA152" s="39">
        <f t="shared" si="43"/>
        <v>0</v>
      </c>
      <c r="AB152" s="37" t="str">
        <f t="shared" si="44"/>
        <v/>
      </c>
      <c r="AC152" s="39" t="str">
        <f t="shared" si="45"/>
        <v/>
      </c>
      <c r="AD152" s="39" t="str">
        <f t="shared" si="46"/>
        <v/>
      </c>
      <c r="AE152" s="37" t="s">
        <v>4</v>
      </c>
      <c r="AG152" s="37" t="s">
        <v>20</v>
      </c>
      <c r="AH152" s="37" t="s">
        <v>275</v>
      </c>
      <c r="AI152" s="49">
        <v>45473</v>
      </c>
      <c r="AJ152" s="49">
        <v>45504</v>
      </c>
      <c r="AK152" s="49">
        <v>45504</v>
      </c>
      <c r="AN152" s="37" t="str">
        <f t="shared" si="47"/>
        <v/>
      </c>
      <c r="AO152" s="39">
        <v>739.11</v>
      </c>
      <c r="AQ152" s="39">
        <f t="shared" si="48"/>
        <v>739.11</v>
      </c>
      <c r="AR152" s="40">
        <v>0.2</v>
      </c>
      <c r="AS152" s="39">
        <f t="shared" si="49"/>
        <v>147.822</v>
      </c>
      <c r="AT152" s="39">
        <f t="shared" si="50"/>
        <v>886.93200000000002</v>
      </c>
      <c r="AU152" s="39" t="str">
        <f t="shared" si="53"/>
        <v>paye</v>
      </c>
      <c r="AV152" s="39">
        <f t="shared" si="51"/>
        <v>739.11</v>
      </c>
      <c r="AW152" s="39">
        <f t="shared" si="52"/>
        <v>886.93200000000002</v>
      </c>
      <c r="AX152" s="39" t="s">
        <v>338</v>
      </c>
    </row>
    <row r="153" spans="3:50" x14ac:dyDescent="0.25">
      <c r="C153" s="49"/>
      <c r="D153" s="49"/>
      <c r="E153" s="49"/>
      <c r="J153" s="37" t="str">
        <f t="shared" si="36"/>
        <v/>
      </c>
      <c r="M153" s="39">
        <f t="shared" si="37"/>
        <v>0</v>
      </c>
      <c r="N153" s="39">
        <f t="shared" si="38"/>
        <v>0</v>
      </c>
      <c r="Q153" s="39">
        <f t="shared" si="39"/>
        <v>0</v>
      </c>
      <c r="S153" s="39">
        <f t="shared" si="40"/>
        <v>0</v>
      </c>
      <c r="Y153" s="39">
        <f t="shared" si="41"/>
        <v>0</v>
      </c>
      <c r="Z153" s="39">
        <f t="shared" si="42"/>
        <v>0</v>
      </c>
      <c r="AA153" s="39">
        <f t="shared" si="43"/>
        <v>0</v>
      </c>
      <c r="AB153" s="37" t="str">
        <f t="shared" si="44"/>
        <v/>
      </c>
      <c r="AC153" s="39" t="str">
        <f t="shared" si="45"/>
        <v/>
      </c>
      <c r="AD153" s="39" t="str">
        <f t="shared" si="46"/>
        <v/>
      </c>
      <c r="AE153" s="37" t="s">
        <v>4</v>
      </c>
      <c r="AG153" s="37" t="s">
        <v>92</v>
      </c>
      <c r="AH153" s="37" t="s">
        <v>364</v>
      </c>
      <c r="AI153" s="49">
        <v>45473</v>
      </c>
      <c r="AJ153" s="49">
        <v>45514</v>
      </c>
      <c r="AK153" s="49">
        <v>45538</v>
      </c>
      <c r="AN153" s="37" t="str">
        <f t="shared" si="47"/>
        <v/>
      </c>
      <c r="AO153" s="39">
        <v>4455.99</v>
      </c>
      <c r="AQ153" s="39">
        <f t="shared" si="48"/>
        <v>4455.99</v>
      </c>
      <c r="AR153" s="40">
        <v>0.2</v>
      </c>
      <c r="AS153" s="39">
        <f t="shared" si="49"/>
        <v>891.19799999999998</v>
      </c>
      <c r="AT153" s="39">
        <f t="shared" si="50"/>
        <v>5347.1880000000001</v>
      </c>
      <c r="AU153" s="39" t="str">
        <f t="shared" si="53"/>
        <v>paye</v>
      </c>
      <c r="AV153" s="39">
        <f t="shared" si="51"/>
        <v>4455.99</v>
      </c>
      <c r="AW153" s="39">
        <f t="shared" si="52"/>
        <v>5347.1880000000001</v>
      </c>
      <c r="AX153" s="39" t="s">
        <v>338</v>
      </c>
    </row>
    <row r="154" spans="3:50" x14ac:dyDescent="0.25">
      <c r="C154" s="49"/>
      <c r="D154" s="49"/>
      <c r="E154" s="49"/>
      <c r="J154" s="37" t="str">
        <f t="shared" si="36"/>
        <v/>
      </c>
      <c r="M154" s="39">
        <f t="shared" si="37"/>
        <v>0</v>
      </c>
      <c r="N154" s="39">
        <f t="shared" si="38"/>
        <v>0</v>
      </c>
      <c r="Q154" s="39">
        <f t="shared" si="39"/>
        <v>0</v>
      </c>
      <c r="S154" s="39">
        <f t="shared" si="40"/>
        <v>0</v>
      </c>
      <c r="Y154" s="39">
        <f t="shared" si="41"/>
        <v>0</v>
      </c>
      <c r="Z154" s="39">
        <f t="shared" si="42"/>
        <v>0</v>
      </c>
      <c r="AA154" s="39">
        <f t="shared" si="43"/>
        <v>0</v>
      </c>
      <c r="AB154" s="37" t="str">
        <f t="shared" si="44"/>
        <v/>
      </c>
      <c r="AC154" s="39" t="str">
        <f t="shared" si="45"/>
        <v/>
      </c>
      <c r="AD154" s="39" t="str">
        <f t="shared" si="46"/>
        <v/>
      </c>
      <c r="AE154" s="37" t="s">
        <v>4</v>
      </c>
      <c r="AG154" s="37" t="s">
        <v>153</v>
      </c>
      <c r="AH154" s="37" t="s">
        <v>273</v>
      </c>
      <c r="AI154" s="49">
        <v>45488</v>
      </c>
      <c r="AJ154" s="49">
        <v>45550</v>
      </c>
      <c r="AK154" s="49"/>
      <c r="AN154" s="37" t="str">
        <f t="shared" si="47"/>
        <v/>
      </c>
      <c r="AO154" s="39">
        <v>5473.9</v>
      </c>
      <c r="AQ154" s="39">
        <f t="shared" si="48"/>
        <v>5473.9</v>
      </c>
      <c r="AR154" s="40">
        <v>0</v>
      </c>
      <c r="AS154" s="39">
        <f t="shared" si="49"/>
        <v>0</v>
      </c>
      <c r="AT154" s="39">
        <f t="shared" si="50"/>
        <v>5473.9</v>
      </c>
      <c r="AU154" s="39" t="str">
        <f t="shared" si="53"/>
        <v>en attente</v>
      </c>
      <c r="AV154" s="39" t="str">
        <f t="shared" si="51"/>
        <v/>
      </c>
      <c r="AW154" s="39" t="str">
        <f t="shared" si="52"/>
        <v/>
      </c>
      <c r="AX154" s="39" t="s">
        <v>338</v>
      </c>
    </row>
    <row r="155" spans="3:50" x14ac:dyDescent="0.25">
      <c r="C155" s="49"/>
      <c r="D155" s="49"/>
      <c r="E155" s="49"/>
      <c r="J155" s="37" t="str">
        <f t="shared" si="36"/>
        <v/>
      </c>
      <c r="M155" s="39">
        <f t="shared" si="37"/>
        <v>0</v>
      </c>
      <c r="N155" s="39">
        <f t="shared" si="38"/>
        <v>0</v>
      </c>
      <c r="Q155" s="39">
        <f t="shared" si="39"/>
        <v>0</v>
      </c>
      <c r="S155" s="39">
        <f t="shared" si="40"/>
        <v>0</v>
      </c>
      <c r="Y155" s="39">
        <f t="shared" si="41"/>
        <v>0</v>
      </c>
      <c r="Z155" s="39">
        <f t="shared" si="42"/>
        <v>0</v>
      </c>
      <c r="AA155" s="39">
        <f t="shared" si="43"/>
        <v>0</v>
      </c>
      <c r="AB155" s="37" t="str">
        <f t="shared" si="44"/>
        <v/>
      </c>
      <c r="AC155" s="39" t="str">
        <f t="shared" si="45"/>
        <v/>
      </c>
      <c r="AD155" s="39" t="str">
        <f t="shared" si="46"/>
        <v/>
      </c>
      <c r="AE155" s="37" t="s">
        <v>4</v>
      </c>
      <c r="AG155" s="37" t="s">
        <v>73</v>
      </c>
      <c r="AH155" s="37" t="s">
        <v>272</v>
      </c>
      <c r="AI155" s="49">
        <v>45473</v>
      </c>
      <c r="AJ155" s="49">
        <v>45504</v>
      </c>
      <c r="AK155" s="49">
        <v>45504</v>
      </c>
      <c r="AN155" s="37" t="str">
        <f t="shared" si="47"/>
        <v/>
      </c>
      <c r="AO155" s="39">
        <v>143.36000000000001</v>
      </c>
      <c r="AQ155" s="39">
        <f t="shared" si="48"/>
        <v>143.36000000000001</v>
      </c>
      <c r="AR155" s="40">
        <v>0.2</v>
      </c>
      <c r="AS155" s="39">
        <f t="shared" si="49"/>
        <v>28.672000000000004</v>
      </c>
      <c r="AT155" s="39">
        <f t="shared" si="50"/>
        <v>172.03200000000001</v>
      </c>
      <c r="AU155" s="39" t="str">
        <f t="shared" si="53"/>
        <v>paye</v>
      </c>
      <c r="AV155" s="39">
        <f t="shared" si="51"/>
        <v>143.36000000000001</v>
      </c>
      <c r="AW155" s="39">
        <f t="shared" si="52"/>
        <v>172.03200000000001</v>
      </c>
      <c r="AX155" s="39" t="s">
        <v>338</v>
      </c>
    </row>
    <row r="156" spans="3:50" x14ac:dyDescent="0.25">
      <c r="C156" s="49"/>
      <c r="D156" s="49"/>
      <c r="E156" s="49"/>
      <c r="J156" s="37" t="str">
        <f t="shared" si="36"/>
        <v/>
      </c>
      <c r="M156" s="39">
        <f t="shared" si="37"/>
        <v>0</v>
      </c>
      <c r="N156" s="39">
        <f t="shared" si="38"/>
        <v>0</v>
      </c>
      <c r="Q156" s="39">
        <f t="shared" si="39"/>
        <v>0</v>
      </c>
      <c r="S156" s="39">
        <f t="shared" si="40"/>
        <v>0</v>
      </c>
      <c r="Y156" s="39">
        <f t="shared" si="41"/>
        <v>0</v>
      </c>
      <c r="Z156" s="39">
        <f t="shared" si="42"/>
        <v>0</v>
      </c>
      <c r="AA156" s="39">
        <f t="shared" si="43"/>
        <v>0</v>
      </c>
      <c r="AB156" s="37" t="str">
        <f t="shared" si="44"/>
        <v/>
      </c>
      <c r="AC156" s="39" t="str">
        <f t="shared" si="45"/>
        <v/>
      </c>
      <c r="AD156" s="39" t="str">
        <f t="shared" si="46"/>
        <v/>
      </c>
      <c r="AE156" s="37" t="s">
        <v>4</v>
      </c>
      <c r="AG156" s="37" t="s">
        <v>73</v>
      </c>
      <c r="AH156" s="37" t="s">
        <v>272</v>
      </c>
      <c r="AI156" s="49">
        <v>45473</v>
      </c>
      <c r="AJ156" s="49">
        <v>45504</v>
      </c>
      <c r="AK156" s="49">
        <v>45504</v>
      </c>
      <c r="AN156" s="37" t="str">
        <f t="shared" si="47"/>
        <v/>
      </c>
      <c r="AO156" s="39">
        <v>230</v>
      </c>
      <c r="AQ156" s="39">
        <f t="shared" si="48"/>
        <v>230</v>
      </c>
      <c r="AR156" s="40">
        <v>0.2</v>
      </c>
      <c r="AS156" s="39">
        <f t="shared" si="49"/>
        <v>46</v>
      </c>
      <c r="AT156" s="39">
        <f t="shared" si="50"/>
        <v>276</v>
      </c>
      <c r="AU156" s="39" t="str">
        <f t="shared" si="53"/>
        <v>paye</v>
      </c>
      <c r="AV156" s="39">
        <f t="shared" si="51"/>
        <v>230</v>
      </c>
      <c r="AW156" s="39">
        <f t="shared" si="52"/>
        <v>276</v>
      </c>
      <c r="AX156" s="39" t="s">
        <v>338</v>
      </c>
    </row>
    <row r="157" spans="3:50" x14ac:dyDescent="0.25">
      <c r="C157" s="49"/>
      <c r="D157" s="49"/>
      <c r="E157" s="49"/>
      <c r="J157" s="37" t="str">
        <f t="shared" ref="J157:J220" si="54">IF($I157="","",_xlfn.CONCAT("EF-",$I157))</f>
        <v/>
      </c>
      <c r="M157" s="39">
        <f t="shared" si="37"/>
        <v>0</v>
      </c>
      <c r="N157" s="39">
        <f t="shared" si="38"/>
        <v>0</v>
      </c>
      <c r="Q157" s="39">
        <f t="shared" si="39"/>
        <v>0</v>
      </c>
      <c r="S157" s="39">
        <f t="shared" si="40"/>
        <v>0</v>
      </c>
      <c r="Y157" s="39">
        <f t="shared" si="41"/>
        <v>0</v>
      </c>
      <c r="Z157" s="39">
        <f t="shared" si="42"/>
        <v>0</v>
      </c>
      <c r="AA157" s="39">
        <f t="shared" si="43"/>
        <v>0</v>
      </c>
      <c r="AB157" s="37" t="str">
        <f t="shared" si="44"/>
        <v/>
      </c>
      <c r="AC157" s="39" t="str">
        <f t="shared" si="45"/>
        <v/>
      </c>
      <c r="AD157" s="39" t="str">
        <f t="shared" si="46"/>
        <v/>
      </c>
      <c r="AE157" s="37" t="s">
        <v>4</v>
      </c>
      <c r="AG157" s="37" t="s">
        <v>34</v>
      </c>
      <c r="AH157" s="37" t="s">
        <v>275</v>
      </c>
      <c r="AI157" s="49">
        <v>45473</v>
      </c>
      <c r="AJ157" s="49">
        <v>45504</v>
      </c>
      <c r="AK157" s="49">
        <v>45495</v>
      </c>
      <c r="AN157" s="37" t="str">
        <f t="shared" si="47"/>
        <v/>
      </c>
      <c r="AO157" s="39">
        <v>352.07</v>
      </c>
      <c r="AQ157" s="39">
        <f t="shared" si="48"/>
        <v>352.07</v>
      </c>
      <c r="AR157" s="40">
        <v>0.2</v>
      </c>
      <c r="AS157" s="39">
        <f t="shared" si="49"/>
        <v>70.414000000000001</v>
      </c>
      <c r="AT157" s="39">
        <f t="shared" si="50"/>
        <v>422.48399999999998</v>
      </c>
      <c r="AU157" s="39" t="str">
        <f t="shared" si="53"/>
        <v>paye</v>
      </c>
      <c r="AV157" s="39">
        <f t="shared" si="51"/>
        <v>352.07</v>
      </c>
      <c r="AW157" s="39">
        <f t="shared" si="52"/>
        <v>422.48399999999998</v>
      </c>
      <c r="AX157" s="39" t="s">
        <v>338</v>
      </c>
    </row>
    <row r="158" spans="3:50" x14ac:dyDescent="0.25">
      <c r="C158" s="49"/>
      <c r="D158" s="49"/>
      <c r="E158" s="49"/>
      <c r="J158" s="37" t="str">
        <f t="shared" si="54"/>
        <v/>
      </c>
      <c r="M158" s="39">
        <f t="shared" si="37"/>
        <v>0</v>
      </c>
      <c r="N158" s="39">
        <f t="shared" si="38"/>
        <v>0</v>
      </c>
      <c r="Q158" s="39">
        <f t="shared" si="39"/>
        <v>0</v>
      </c>
      <c r="S158" s="39">
        <f t="shared" si="40"/>
        <v>0</v>
      </c>
      <c r="Y158" s="39">
        <f t="shared" si="41"/>
        <v>0</v>
      </c>
      <c r="Z158" s="39">
        <f t="shared" si="42"/>
        <v>0</v>
      </c>
      <c r="AA158" s="39">
        <f t="shared" si="43"/>
        <v>0</v>
      </c>
      <c r="AB158" s="37" t="str">
        <f t="shared" si="44"/>
        <v/>
      </c>
      <c r="AC158" s="39" t="str">
        <f t="shared" si="45"/>
        <v/>
      </c>
      <c r="AD158" s="39" t="str">
        <f t="shared" si="46"/>
        <v/>
      </c>
      <c r="AE158" s="37" t="s">
        <v>4</v>
      </c>
      <c r="AG158" s="37" t="s">
        <v>132</v>
      </c>
      <c r="AH158" s="37" t="s">
        <v>272</v>
      </c>
      <c r="AI158" s="49">
        <v>45474</v>
      </c>
      <c r="AJ158" s="49">
        <v>45534</v>
      </c>
      <c r="AK158" s="49">
        <v>45558</v>
      </c>
      <c r="AN158" s="37" t="str">
        <f t="shared" si="47"/>
        <v/>
      </c>
      <c r="AO158" s="39">
        <v>4080</v>
      </c>
      <c r="AQ158" s="39">
        <f t="shared" si="48"/>
        <v>4080</v>
      </c>
      <c r="AR158" s="40">
        <v>0.2</v>
      </c>
      <c r="AS158" s="39">
        <f t="shared" si="49"/>
        <v>816</v>
      </c>
      <c r="AT158" s="39">
        <f t="shared" si="50"/>
        <v>4896</v>
      </c>
      <c r="AU158" s="39" t="str">
        <f t="shared" si="53"/>
        <v>paye</v>
      </c>
      <c r="AV158" s="39">
        <f t="shared" si="51"/>
        <v>4080</v>
      </c>
      <c r="AW158" s="39">
        <f t="shared" si="52"/>
        <v>4896</v>
      </c>
      <c r="AX158" s="39" t="s">
        <v>338</v>
      </c>
    </row>
    <row r="159" spans="3:50" x14ac:dyDescent="0.25">
      <c r="C159" s="49"/>
      <c r="D159" s="49"/>
      <c r="E159" s="49"/>
      <c r="J159" s="37" t="str">
        <f t="shared" si="54"/>
        <v/>
      </c>
      <c r="M159" s="39">
        <f t="shared" si="37"/>
        <v>0</v>
      </c>
      <c r="N159" s="39">
        <f t="shared" si="38"/>
        <v>0</v>
      </c>
      <c r="Q159" s="39">
        <f t="shared" si="39"/>
        <v>0</v>
      </c>
      <c r="S159" s="39">
        <f t="shared" si="40"/>
        <v>0</v>
      </c>
      <c r="Y159" s="39">
        <f t="shared" si="41"/>
        <v>0</v>
      </c>
      <c r="Z159" s="39">
        <f t="shared" si="42"/>
        <v>0</v>
      </c>
      <c r="AA159" s="39">
        <f t="shared" si="43"/>
        <v>0</v>
      </c>
      <c r="AB159" s="37" t="str">
        <f t="shared" si="44"/>
        <v/>
      </c>
      <c r="AC159" s="39" t="str">
        <f t="shared" si="45"/>
        <v/>
      </c>
      <c r="AD159" s="39" t="str">
        <f t="shared" si="46"/>
        <v/>
      </c>
      <c r="AE159" s="37" t="s">
        <v>4</v>
      </c>
      <c r="AG159" s="37" t="s">
        <v>53</v>
      </c>
      <c r="AH159" s="37" t="s">
        <v>364</v>
      </c>
      <c r="AI159" s="49">
        <v>45486</v>
      </c>
      <c r="AJ159" s="49">
        <v>45502</v>
      </c>
      <c r="AK159" s="49">
        <v>45538</v>
      </c>
      <c r="AN159" s="37" t="str">
        <f t="shared" si="47"/>
        <v/>
      </c>
      <c r="AO159" s="39">
        <v>674.33</v>
      </c>
      <c r="AQ159" s="39">
        <f t="shared" si="48"/>
        <v>674.33</v>
      </c>
      <c r="AR159" s="40">
        <v>0.2</v>
      </c>
      <c r="AS159" s="39">
        <f t="shared" si="49"/>
        <v>134.86600000000001</v>
      </c>
      <c r="AT159" s="39">
        <f t="shared" si="50"/>
        <v>809.19600000000003</v>
      </c>
      <c r="AU159" s="39" t="str">
        <f t="shared" si="53"/>
        <v>paye</v>
      </c>
      <c r="AV159" s="39">
        <f t="shared" si="51"/>
        <v>674.33</v>
      </c>
      <c r="AW159" s="39">
        <f t="shared" si="52"/>
        <v>809.19600000000003</v>
      </c>
      <c r="AX159" s="39" t="s">
        <v>338</v>
      </c>
    </row>
    <row r="160" spans="3:50" x14ac:dyDescent="0.25">
      <c r="C160" s="49"/>
      <c r="D160" s="49"/>
      <c r="E160" s="49"/>
      <c r="J160" s="37" t="str">
        <f t="shared" si="54"/>
        <v/>
      </c>
      <c r="M160" s="39">
        <f t="shared" si="37"/>
        <v>0</v>
      </c>
      <c r="N160" s="39">
        <f t="shared" si="38"/>
        <v>0</v>
      </c>
      <c r="Q160" s="39">
        <f t="shared" si="39"/>
        <v>0</v>
      </c>
      <c r="S160" s="39">
        <f t="shared" si="40"/>
        <v>0</v>
      </c>
      <c r="Y160" s="39">
        <f t="shared" si="41"/>
        <v>0</v>
      </c>
      <c r="Z160" s="39">
        <f t="shared" si="42"/>
        <v>0</v>
      </c>
      <c r="AA160" s="39">
        <f t="shared" si="43"/>
        <v>0</v>
      </c>
      <c r="AB160" s="37" t="str">
        <f t="shared" si="44"/>
        <v/>
      </c>
      <c r="AC160" s="39" t="str">
        <f t="shared" si="45"/>
        <v/>
      </c>
      <c r="AD160" s="39" t="str">
        <f t="shared" si="46"/>
        <v/>
      </c>
      <c r="AE160" s="37" t="s">
        <v>4</v>
      </c>
      <c r="AG160" s="37" t="s">
        <v>29</v>
      </c>
      <c r="AH160" s="37" t="s">
        <v>275</v>
      </c>
      <c r="AI160" s="49">
        <v>45443</v>
      </c>
      <c r="AJ160" s="49">
        <v>45488</v>
      </c>
      <c r="AK160" s="49">
        <v>45503</v>
      </c>
      <c r="AN160" s="37" t="str">
        <f t="shared" si="47"/>
        <v/>
      </c>
      <c r="AO160" s="39">
        <v>4730</v>
      </c>
      <c r="AQ160" s="39">
        <f t="shared" si="48"/>
        <v>4730</v>
      </c>
      <c r="AR160" s="40">
        <v>0.2</v>
      </c>
      <c r="AS160" s="39">
        <f t="shared" si="49"/>
        <v>946</v>
      </c>
      <c r="AT160" s="39">
        <f t="shared" si="50"/>
        <v>5676</v>
      </c>
      <c r="AU160" s="39" t="str">
        <f t="shared" si="53"/>
        <v>paye</v>
      </c>
      <c r="AV160" s="39">
        <f t="shared" si="51"/>
        <v>4730</v>
      </c>
      <c r="AW160" s="39">
        <f t="shared" si="52"/>
        <v>5676</v>
      </c>
      <c r="AX160" s="39" t="s">
        <v>338</v>
      </c>
    </row>
    <row r="161" spans="3:50" x14ac:dyDescent="0.25">
      <c r="C161" s="49"/>
      <c r="D161" s="49"/>
      <c r="E161" s="49"/>
      <c r="J161" s="37" t="str">
        <f t="shared" si="54"/>
        <v/>
      </c>
      <c r="M161" s="39">
        <f t="shared" si="37"/>
        <v>0</v>
      </c>
      <c r="N161" s="39">
        <f t="shared" si="38"/>
        <v>0</v>
      </c>
      <c r="Q161" s="39">
        <f t="shared" si="39"/>
        <v>0</v>
      </c>
      <c r="S161" s="39">
        <f t="shared" si="40"/>
        <v>0</v>
      </c>
      <c r="Y161" s="39">
        <f t="shared" si="41"/>
        <v>0</v>
      </c>
      <c r="Z161" s="39">
        <f t="shared" si="42"/>
        <v>0</v>
      </c>
      <c r="AA161" s="39">
        <f t="shared" si="43"/>
        <v>0</v>
      </c>
      <c r="AB161" s="37" t="str">
        <f t="shared" si="44"/>
        <v/>
      </c>
      <c r="AC161" s="39" t="str">
        <f t="shared" si="45"/>
        <v/>
      </c>
      <c r="AD161" s="39" t="str">
        <f t="shared" si="46"/>
        <v/>
      </c>
      <c r="AE161" s="37" t="s">
        <v>4</v>
      </c>
      <c r="AG161" s="37" t="s">
        <v>29</v>
      </c>
      <c r="AH161" s="37" t="s">
        <v>275</v>
      </c>
      <c r="AI161" s="49">
        <v>45471</v>
      </c>
      <c r="AJ161" s="49">
        <v>45519</v>
      </c>
      <c r="AK161" s="49">
        <v>45538</v>
      </c>
      <c r="AN161" s="37" t="str">
        <f t="shared" si="47"/>
        <v/>
      </c>
      <c r="AO161" s="39">
        <v>3909</v>
      </c>
      <c r="AQ161" s="39">
        <f t="shared" si="48"/>
        <v>3909</v>
      </c>
      <c r="AR161" s="40">
        <v>0.2</v>
      </c>
      <c r="AS161" s="39">
        <f t="shared" si="49"/>
        <v>781.80000000000007</v>
      </c>
      <c r="AT161" s="39">
        <f t="shared" si="50"/>
        <v>4690.8</v>
      </c>
      <c r="AU161" s="39" t="str">
        <f t="shared" si="53"/>
        <v>paye</v>
      </c>
      <c r="AV161" s="39">
        <f t="shared" si="51"/>
        <v>3909</v>
      </c>
      <c r="AW161" s="39">
        <f t="shared" si="52"/>
        <v>4690.8</v>
      </c>
      <c r="AX161" s="39" t="s">
        <v>338</v>
      </c>
    </row>
    <row r="162" spans="3:50" x14ac:dyDescent="0.25">
      <c r="C162" s="49"/>
      <c r="D162" s="49"/>
      <c r="E162" s="49"/>
      <c r="J162" s="37" t="str">
        <f t="shared" si="54"/>
        <v/>
      </c>
      <c r="M162" s="39">
        <f t="shared" si="37"/>
        <v>0</v>
      </c>
      <c r="N162" s="39">
        <f t="shared" si="38"/>
        <v>0</v>
      </c>
      <c r="Q162" s="39">
        <f t="shared" si="39"/>
        <v>0</v>
      </c>
      <c r="S162" s="39">
        <f t="shared" si="40"/>
        <v>0</v>
      </c>
      <c r="Y162" s="39">
        <f t="shared" si="41"/>
        <v>0</v>
      </c>
      <c r="Z162" s="39">
        <f t="shared" si="42"/>
        <v>0</v>
      </c>
      <c r="AA162" s="39">
        <f t="shared" si="43"/>
        <v>0</v>
      </c>
      <c r="AB162" s="37" t="str">
        <f t="shared" si="44"/>
        <v/>
      </c>
      <c r="AC162" s="39" t="str">
        <f t="shared" si="45"/>
        <v/>
      </c>
      <c r="AD162" s="39" t="str">
        <f t="shared" si="46"/>
        <v/>
      </c>
      <c r="AE162" s="37" t="s">
        <v>4</v>
      </c>
      <c r="AG162" s="37" t="s">
        <v>341</v>
      </c>
      <c r="AH162" s="37" t="s">
        <v>273</v>
      </c>
      <c r="AI162" s="49">
        <v>45498</v>
      </c>
      <c r="AJ162" s="49">
        <v>45498</v>
      </c>
      <c r="AK162" s="49">
        <v>45569</v>
      </c>
      <c r="AN162" s="37" t="str">
        <f t="shared" si="47"/>
        <v/>
      </c>
      <c r="AO162" s="39">
        <v>6102</v>
      </c>
      <c r="AQ162" s="39">
        <f t="shared" si="48"/>
        <v>6102</v>
      </c>
      <c r="AR162" s="40">
        <v>0</v>
      </c>
      <c r="AS162" s="39">
        <f t="shared" si="49"/>
        <v>0</v>
      </c>
      <c r="AT162" s="39">
        <f t="shared" si="50"/>
        <v>6102</v>
      </c>
      <c r="AU162" s="39" t="str">
        <f t="shared" si="53"/>
        <v>paye</v>
      </c>
      <c r="AV162" s="39">
        <f t="shared" si="51"/>
        <v>6102</v>
      </c>
      <c r="AW162" s="39">
        <f t="shared" si="52"/>
        <v>6102</v>
      </c>
      <c r="AX162" s="39" t="s">
        <v>338</v>
      </c>
    </row>
    <row r="163" spans="3:50" x14ac:dyDescent="0.25">
      <c r="C163" s="49"/>
      <c r="D163" s="49"/>
      <c r="E163" s="49"/>
      <c r="J163" s="37" t="str">
        <f t="shared" si="54"/>
        <v/>
      </c>
      <c r="M163" s="39">
        <f t="shared" si="37"/>
        <v>0</v>
      </c>
      <c r="N163" s="39">
        <f t="shared" si="38"/>
        <v>0</v>
      </c>
      <c r="Q163" s="39">
        <f t="shared" si="39"/>
        <v>0</v>
      </c>
      <c r="S163" s="39">
        <f t="shared" si="40"/>
        <v>0</v>
      </c>
      <c r="Y163" s="39">
        <f t="shared" si="41"/>
        <v>0</v>
      </c>
      <c r="Z163" s="39">
        <f t="shared" si="42"/>
        <v>0</v>
      </c>
      <c r="AA163" s="39">
        <f t="shared" si="43"/>
        <v>0</v>
      </c>
      <c r="AB163" s="37" t="str">
        <f t="shared" si="44"/>
        <v/>
      </c>
      <c r="AC163" s="39" t="str">
        <f t="shared" si="45"/>
        <v/>
      </c>
      <c r="AD163" s="39" t="str">
        <f t="shared" si="46"/>
        <v/>
      </c>
      <c r="AE163" s="37" t="s">
        <v>4</v>
      </c>
      <c r="AG163" s="37" t="s">
        <v>46</v>
      </c>
      <c r="AH163" s="37" t="s">
        <v>272</v>
      </c>
      <c r="AI163" s="49">
        <v>45505</v>
      </c>
      <c r="AJ163" s="49">
        <v>45535</v>
      </c>
      <c r="AK163" s="49">
        <v>45569</v>
      </c>
      <c r="AN163" s="37" t="str">
        <f t="shared" si="47"/>
        <v/>
      </c>
      <c r="AO163" s="39">
        <v>1285.1099999999999</v>
      </c>
      <c r="AQ163" s="39">
        <f t="shared" si="48"/>
        <v>1285.1099999999999</v>
      </c>
      <c r="AR163" s="40">
        <v>0.2</v>
      </c>
      <c r="AS163" s="39">
        <f t="shared" si="49"/>
        <v>257.02199999999999</v>
      </c>
      <c r="AT163" s="39">
        <f t="shared" si="50"/>
        <v>1542.1319999999998</v>
      </c>
      <c r="AU163" s="39" t="str">
        <f t="shared" si="53"/>
        <v>paye</v>
      </c>
      <c r="AV163" s="39">
        <f t="shared" si="51"/>
        <v>1285.1099999999999</v>
      </c>
      <c r="AW163" s="39">
        <f t="shared" si="52"/>
        <v>1542.1319999999998</v>
      </c>
      <c r="AX163" s="39" t="s">
        <v>338</v>
      </c>
    </row>
    <row r="164" spans="3:50" x14ac:dyDescent="0.25">
      <c r="C164" s="49"/>
      <c r="D164" s="49"/>
      <c r="E164" s="49"/>
      <c r="J164" s="37" t="str">
        <f t="shared" si="54"/>
        <v/>
      </c>
      <c r="M164" s="39">
        <f t="shared" si="37"/>
        <v>0</v>
      </c>
      <c r="N164" s="39">
        <f t="shared" si="38"/>
        <v>0</v>
      </c>
      <c r="Q164" s="39">
        <f t="shared" si="39"/>
        <v>0</v>
      </c>
      <c r="S164" s="39">
        <f t="shared" si="40"/>
        <v>0</v>
      </c>
      <c r="Y164" s="39">
        <f t="shared" si="41"/>
        <v>0</v>
      </c>
      <c r="Z164" s="39">
        <f t="shared" si="42"/>
        <v>0</v>
      </c>
      <c r="AA164" s="39">
        <f t="shared" si="43"/>
        <v>0</v>
      </c>
      <c r="AB164" s="37" t="str">
        <f t="shared" si="44"/>
        <v/>
      </c>
      <c r="AC164" s="39" t="str">
        <f t="shared" si="45"/>
        <v/>
      </c>
      <c r="AD164" s="39" t="str">
        <f t="shared" si="46"/>
        <v/>
      </c>
      <c r="AE164" s="37" t="s">
        <v>4</v>
      </c>
      <c r="AG164" s="37" t="s">
        <v>19</v>
      </c>
      <c r="AH164" s="37" t="s">
        <v>272</v>
      </c>
      <c r="AI164" s="49">
        <v>45504</v>
      </c>
      <c r="AJ164" s="49">
        <v>45549</v>
      </c>
      <c r="AK164" s="49">
        <v>45558</v>
      </c>
      <c r="AN164" s="37" t="str">
        <f t="shared" si="47"/>
        <v/>
      </c>
      <c r="AO164" s="39">
        <v>2372.75</v>
      </c>
      <c r="AQ164" s="39">
        <f t="shared" si="48"/>
        <v>2372.75</v>
      </c>
      <c r="AR164" s="40">
        <v>0.2</v>
      </c>
      <c r="AS164" s="39">
        <f t="shared" si="49"/>
        <v>474.55</v>
      </c>
      <c r="AT164" s="39">
        <f t="shared" si="50"/>
        <v>2847.3</v>
      </c>
      <c r="AU164" s="39" t="str">
        <f t="shared" si="53"/>
        <v>paye</v>
      </c>
      <c r="AV164" s="39">
        <f t="shared" si="51"/>
        <v>2372.75</v>
      </c>
      <c r="AW164" s="39">
        <f t="shared" si="52"/>
        <v>2847.3</v>
      </c>
      <c r="AX164" s="39" t="s">
        <v>338</v>
      </c>
    </row>
    <row r="165" spans="3:50" x14ac:dyDescent="0.25">
      <c r="C165" s="49"/>
      <c r="D165" s="49"/>
      <c r="E165" s="49"/>
      <c r="J165" s="37" t="str">
        <f t="shared" si="54"/>
        <v/>
      </c>
      <c r="M165" s="39">
        <f t="shared" si="37"/>
        <v>0</v>
      </c>
      <c r="N165" s="39">
        <f t="shared" si="38"/>
        <v>0</v>
      </c>
      <c r="Q165" s="39">
        <f t="shared" si="39"/>
        <v>0</v>
      </c>
      <c r="S165" s="39">
        <f t="shared" si="40"/>
        <v>0</v>
      </c>
      <c r="Y165" s="39">
        <f t="shared" si="41"/>
        <v>0</v>
      </c>
      <c r="Z165" s="39">
        <f t="shared" si="42"/>
        <v>0</v>
      </c>
      <c r="AA165" s="39">
        <f t="shared" si="43"/>
        <v>0</v>
      </c>
      <c r="AB165" s="37" t="str">
        <f t="shared" si="44"/>
        <v/>
      </c>
      <c r="AC165" s="39" t="str">
        <f t="shared" si="45"/>
        <v/>
      </c>
      <c r="AD165" s="39" t="str">
        <f t="shared" si="46"/>
        <v/>
      </c>
      <c r="AE165" s="37" t="s">
        <v>4</v>
      </c>
      <c r="AG165" s="37" t="s">
        <v>25</v>
      </c>
      <c r="AH165" s="37" t="s">
        <v>272</v>
      </c>
      <c r="AI165" s="49">
        <v>45504</v>
      </c>
      <c r="AJ165" s="49">
        <v>45565</v>
      </c>
      <c r="AK165" s="49">
        <v>45569</v>
      </c>
      <c r="AN165" s="37" t="str">
        <f t="shared" si="47"/>
        <v/>
      </c>
      <c r="AO165" s="39">
        <v>4631.7299999999996</v>
      </c>
      <c r="AQ165" s="39">
        <f t="shared" si="48"/>
        <v>4631.7299999999996</v>
      </c>
      <c r="AR165" s="40">
        <v>0.2</v>
      </c>
      <c r="AS165" s="39">
        <f t="shared" si="49"/>
        <v>926.346</v>
      </c>
      <c r="AT165" s="39">
        <f t="shared" si="50"/>
        <v>5558.0759999999991</v>
      </c>
      <c r="AU165" s="39" t="str">
        <f t="shared" si="53"/>
        <v>paye</v>
      </c>
      <c r="AV165" s="39">
        <f t="shared" si="51"/>
        <v>4631.7299999999996</v>
      </c>
      <c r="AW165" s="39">
        <f t="shared" si="52"/>
        <v>5558.0759999999991</v>
      </c>
      <c r="AX165" s="39" t="s">
        <v>338</v>
      </c>
    </row>
    <row r="166" spans="3:50" x14ac:dyDescent="0.25">
      <c r="C166" s="49"/>
      <c r="D166" s="49"/>
      <c r="E166" s="49"/>
      <c r="J166" s="37" t="str">
        <f t="shared" si="54"/>
        <v/>
      </c>
      <c r="M166" s="39">
        <f t="shared" si="37"/>
        <v>0</v>
      </c>
      <c r="N166" s="39">
        <f t="shared" si="38"/>
        <v>0</v>
      </c>
      <c r="Q166" s="39">
        <f t="shared" si="39"/>
        <v>0</v>
      </c>
      <c r="S166" s="39">
        <f t="shared" si="40"/>
        <v>0</v>
      </c>
      <c r="Y166" s="39">
        <f t="shared" si="41"/>
        <v>0</v>
      </c>
      <c r="Z166" s="39">
        <f t="shared" si="42"/>
        <v>0</v>
      </c>
      <c r="AA166" s="39">
        <f t="shared" si="43"/>
        <v>0</v>
      </c>
      <c r="AB166" s="37" t="str">
        <f t="shared" si="44"/>
        <v/>
      </c>
      <c r="AC166" s="39" t="str">
        <f t="shared" si="45"/>
        <v/>
      </c>
      <c r="AD166" s="39" t="str">
        <f t="shared" si="46"/>
        <v/>
      </c>
      <c r="AE166" s="37" t="s">
        <v>4</v>
      </c>
      <c r="AG166" s="37" t="s">
        <v>135</v>
      </c>
      <c r="AH166" s="37" t="s">
        <v>272</v>
      </c>
      <c r="AI166" s="49">
        <v>45497</v>
      </c>
      <c r="AJ166" s="49">
        <v>45535</v>
      </c>
      <c r="AK166" s="49">
        <v>45551</v>
      </c>
      <c r="AN166" s="37" t="str">
        <f t="shared" si="47"/>
        <v/>
      </c>
      <c r="AO166" s="39">
        <v>86.98</v>
      </c>
      <c r="AQ166" s="39">
        <f t="shared" si="48"/>
        <v>86.98</v>
      </c>
      <c r="AR166" s="40">
        <v>0.2</v>
      </c>
      <c r="AS166" s="39">
        <f t="shared" si="49"/>
        <v>17.396000000000001</v>
      </c>
      <c r="AT166" s="39">
        <f t="shared" si="50"/>
        <v>104.376</v>
      </c>
      <c r="AU166" s="39" t="str">
        <f t="shared" si="53"/>
        <v>paye</v>
      </c>
      <c r="AV166" s="39">
        <f t="shared" si="51"/>
        <v>86.98</v>
      </c>
      <c r="AW166" s="39">
        <f t="shared" si="52"/>
        <v>104.376</v>
      </c>
      <c r="AX166" s="39" t="s">
        <v>338</v>
      </c>
    </row>
    <row r="167" spans="3:50" x14ac:dyDescent="0.25">
      <c r="C167" s="49"/>
      <c r="D167" s="49"/>
      <c r="E167" s="49"/>
      <c r="J167" s="37" t="str">
        <f t="shared" si="54"/>
        <v/>
      </c>
      <c r="M167" s="39">
        <f t="shared" si="37"/>
        <v>0</v>
      </c>
      <c r="N167" s="39">
        <f t="shared" si="38"/>
        <v>0</v>
      </c>
      <c r="Q167" s="39">
        <f t="shared" si="39"/>
        <v>0</v>
      </c>
      <c r="S167" s="39">
        <f t="shared" si="40"/>
        <v>0</v>
      </c>
      <c r="Y167" s="39">
        <f t="shared" si="41"/>
        <v>0</v>
      </c>
      <c r="Z167" s="39">
        <f t="shared" si="42"/>
        <v>0</v>
      </c>
      <c r="AA167" s="39">
        <f t="shared" si="43"/>
        <v>0</v>
      </c>
      <c r="AB167" s="37" t="str">
        <f t="shared" si="44"/>
        <v/>
      </c>
      <c r="AC167" s="39" t="str">
        <f t="shared" si="45"/>
        <v/>
      </c>
      <c r="AD167" s="39" t="str">
        <f t="shared" si="46"/>
        <v/>
      </c>
      <c r="AE167" s="37" t="s">
        <v>4</v>
      </c>
      <c r="AG167" s="37" t="s">
        <v>135</v>
      </c>
      <c r="AH167" s="37" t="s">
        <v>272</v>
      </c>
      <c r="AI167" s="49">
        <v>45497</v>
      </c>
      <c r="AJ167" s="49">
        <v>45535</v>
      </c>
      <c r="AK167" s="49">
        <v>45551</v>
      </c>
      <c r="AN167" s="37" t="str">
        <f t="shared" si="47"/>
        <v/>
      </c>
      <c r="AO167" s="39">
        <v>17.940000000000001</v>
      </c>
      <c r="AQ167" s="39">
        <f t="shared" si="48"/>
        <v>17.940000000000001</v>
      </c>
      <c r="AR167" s="40">
        <v>0.2</v>
      </c>
      <c r="AS167" s="39">
        <f t="shared" si="49"/>
        <v>3.5880000000000005</v>
      </c>
      <c r="AT167" s="39">
        <f t="shared" si="50"/>
        <v>21.528000000000002</v>
      </c>
      <c r="AU167" s="39" t="str">
        <f t="shared" si="53"/>
        <v>paye</v>
      </c>
      <c r="AV167" s="39">
        <f t="shared" si="51"/>
        <v>17.940000000000001</v>
      </c>
      <c r="AW167" s="39">
        <f t="shared" si="52"/>
        <v>21.528000000000002</v>
      </c>
      <c r="AX167" s="39" t="s">
        <v>338</v>
      </c>
    </row>
    <row r="168" spans="3:50" x14ac:dyDescent="0.25">
      <c r="C168" s="49"/>
      <c r="D168" s="49"/>
      <c r="E168" s="49"/>
      <c r="J168" s="37" t="str">
        <f t="shared" si="54"/>
        <v/>
      </c>
      <c r="M168" s="39">
        <f t="shared" si="37"/>
        <v>0</v>
      </c>
      <c r="N168" s="39">
        <f t="shared" si="38"/>
        <v>0</v>
      </c>
      <c r="Q168" s="39">
        <f t="shared" si="39"/>
        <v>0</v>
      </c>
      <c r="S168" s="39">
        <f t="shared" si="40"/>
        <v>0</v>
      </c>
      <c r="Y168" s="39">
        <f t="shared" si="41"/>
        <v>0</v>
      </c>
      <c r="Z168" s="39">
        <f t="shared" si="42"/>
        <v>0</v>
      </c>
      <c r="AA168" s="39">
        <f t="shared" si="43"/>
        <v>0</v>
      </c>
      <c r="AB168" s="37" t="str">
        <f t="shared" si="44"/>
        <v/>
      </c>
      <c r="AC168" s="39" t="str">
        <f t="shared" si="45"/>
        <v/>
      </c>
      <c r="AD168" s="39" t="str">
        <f t="shared" si="46"/>
        <v/>
      </c>
      <c r="AE168" s="37" t="s">
        <v>4</v>
      </c>
      <c r="AG168" s="37" t="s">
        <v>135</v>
      </c>
      <c r="AH168" s="37" t="s">
        <v>272</v>
      </c>
      <c r="AI168" s="49">
        <v>45497</v>
      </c>
      <c r="AJ168" s="49">
        <v>45535</v>
      </c>
      <c r="AK168" s="49">
        <v>45551</v>
      </c>
      <c r="AN168" s="37" t="str">
        <f t="shared" si="47"/>
        <v/>
      </c>
      <c r="AO168" s="39">
        <v>35.4</v>
      </c>
      <c r="AQ168" s="39">
        <f t="shared" si="48"/>
        <v>35.4</v>
      </c>
      <c r="AR168" s="40">
        <v>0.2</v>
      </c>
      <c r="AS168" s="39">
        <f t="shared" si="49"/>
        <v>7.08</v>
      </c>
      <c r="AT168" s="39">
        <f t="shared" si="50"/>
        <v>42.48</v>
      </c>
      <c r="AU168" s="39" t="str">
        <f t="shared" si="53"/>
        <v>paye</v>
      </c>
      <c r="AV168" s="39">
        <f t="shared" si="51"/>
        <v>35.4</v>
      </c>
      <c r="AW168" s="39">
        <f t="shared" si="52"/>
        <v>42.48</v>
      </c>
      <c r="AX168" s="39" t="s">
        <v>338</v>
      </c>
    </row>
    <row r="169" spans="3:50" x14ac:dyDescent="0.25">
      <c r="C169" s="49"/>
      <c r="D169" s="49"/>
      <c r="E169" s="49"/>
      <c r="J169" s="37" t="str">
        <f t="shared" si="54"/>
        <v/>
      </c>
      <c r="M169" s="39">
        <f t="shared" si="37"/>
        <v>0</v>
      </c>
      <c r="N169" s="39">
        <f t="shared" si="38"/>
        <v>0</v>
      </c>
      <c r="Q169" s="39">
        <f t="shared" si="39"/>
        <v>0</v>
      </c>
      <c r="S169" s="39">
        <f t="shared" si="40"/>
        <v>0</v>
      </c>
      <c r="Y169" s="39">
        <f t="shared" si="41"/>
        <v>0</v>
      </c>
      <c r="Z169" s="39">
        <f t="shared" si="42"/>
        <v>0</v>
      </c>
      <c r="AA169" s="39">
        <f t="shared" si="43"/>
        <v>0</v>
      </c>
      <c r="AB169" s="37" t="str">
        <f t="shared" si="44"/>
        <v/>
      </c>
      <c r="AC169" s="39" t="str">
        <f t="shared" si="45"/>
        <v/>
      </c>
      <c r="AD169" s="39" t="str">
        <f t="shared" si="46"/>
        <v/>
      </c>
      <c r="AE169" s="37" t="s">
        <v>4</v>
      </c>
      <c r="AG169" s="37" t="s">
        <v>135</v>
      </c>
      <c r="AH169" s="37" t="s">
        <v>272</v>
      </c>
      <c r="AI169" s="49">
        <v>45478</v>
      </c>
      <c r="AJ169" s="49">
        <v>45535</v>
      </c>
      <c r="AK169" s="49">
        <v>45551</v>
      </c>
      <c r="AN169" s="37" t="str">
        <f t="shared" si="47"/>
        <v/>
      </c>
      <c r="AO169" s="39">
        <v>278.5</v>
      </c>
      <c r="AQ169" s="39">
        <f t="shared" si="48"/>
        <v>278.5</v>
      </c>
      <c r="AR169" s="40">
        <v>0.2</v>
      </c>
      <c r="AS169" s="39">
        <f t="shared" si="49"/>
        <v>55.7</v>
      </c>
      <c r="AT169" s="39">
        <f t="shared" si="50"/>
        <v>334.2</v>
      </c>
      <c r="AU169" s="39" t="str">
        <f t="shared" si="53"/>
        <v>paye</v>
      </c>
      <c r="AV169" s="39">
        <f t="shared" si="51"/>
        <v>278.5</v>
      </c>
      <c r="AW169" s="39">
        <f t="shared" si="52"/>
        <v>334.2</v>
      </c>
      <c r="AX169" s="39" t="s">
        <v>338</v>
      </c>
    </row>
    <row r="170" spans="3:50" x14ac:dyDescent="0.25">
      <c r="C170" s="49"/>
      <c r="D170" s="49"/>
      <c r="E170" s="49"/>
      <c r="J170" s="37" t="str">
        <f t="shared" si="54"/>
        <v/>
      </c>
      <c r="M170" s="39">
        <f t="shared" si="37"/>
        <v>0</v>
      </c>
      <c r="N170" s="39">
        <f t="shared" si="38"/>
        <v>0</v>
      </c>
      <c r="Q170" s="39">
        <f t="shared" si="39"/>
        <v>0</v>
      </c>
      <c r="S170" s="39">
        <f t="shared" si="40"/>
        <v>0</v>
      </c>
      <c r="Y170" s="39">
        <f t="shared" si="41"/>
        <v>0</v>
      </c>
      <c r="Z170" s="39">
        <f t="shared" si="42"/>
        <v>0</v>
      </c>
      <c r="AA170" s="39">
        <f t="shared" si="43"/>
        <v>0</v>
      </c>
      <c r="AB170" s="37" t="str">
        <f t="shared" si="44"/>
        <v/>
      </c>
      <c r="AC170" s="39" t="str">
        <f t="shared" si="45"/>
        <v/>
      </c>
      <c r="AD170" s="39" t="str">
        <f t="shared" si="46"/>
        <v/>
      </c>
      <c r="AE170" s="37" t="s">
        <v>4</v>
      </c>
      <c r="AG170" s="37" t="s">
        <v>135</v>
      </c>
      <c r="AH170" s="37" t="s">
        <v>272</v>
      </c>
      <c r="AI170" s="49">
        <v>45478</v>
      </c>
      <c r="AJ170" s="49">
        <v>45535</v>
      </c>
      <c r="AK170" s="49">
        <v>45551</v>
      </c>
      <c r="AN170" s="37" t="str">
        <f t="shared" si="47"/>
        <v/>
      </c>
      <c r="AO170" s="39">
        <v>92.64</v>
      </c>
      <c r="AQ170" s="39">
        <f t="shared" si="48"/>
        <v>92.64</v>
      </c>
      <c r="AR170" s="40">
        <v>0.2</v>
      </c>
      <c r="AS170" s="39">
        <f t="shared" si="49"/>
        <v>18.528000000000002</v>
      </c>
      <c r="AT170" s="39">
        <f t="shared" si="50"/>
        <v>111.16800000000001</v>
      </c>
      <c r="AU170" s="39" t="str">
        <f t="shared" si="53"/>
        <v>paye</v>
      </c>
      <c r="AV170" s="39">
        <f t="shared" si="51"/>
        <v>92.64</v>
      </c>
      <c r="AW170" s="39">
        <f t="shared" si="52"/>
        <v>111.16800000000001</v>
      </c>
      <c r="AX170" s="39" t="s">
        <v>338</v>
      </c>
    </row>
    <row r="171" spans="3:50" x14ac:dyDescent="0.25">
      <c r="C171" s="49"/>
      <c r="D171" s="49"/>
      <c r="E171" s="49"/>
      <c r="J171" s="37" t="str">
        <f t="shared" si="54"/>
        <v/>
      </c>
      <c r="M171" s="39">
        <f t="shared" si="37"/>
        <v>0</v>
      </c>
      <c r="N171" s="39">
        <f t="shared" si="38"/>
        <v>0</v>
      </c>
      <c r="Q171" s="39">
        <f t="shared" si="39"/>
        <v>0</v>
      </c>
      <c r="S171" s="39">
        <f t="shared" si="40"/>
        <v>0</v>
      </c>
      <c r="Y171" s="39">
        <f t="shared" si="41"/>
        <v>0</v>
      </c>
      <c r="Z171" s="39">
        <f t="shared" si="42"/>
        <v>0</v>
      </c>
      <c r="AA171" s="39">
        <f t="shared" si="43"/>
        <v>0</v>
      </c>
      <c r="AB171" s="37" t="str">
        <f t="shared" si="44"/>
        <v/>
      </c>
      <c r="AC171" s="39" t="str">
        <f t="shared" si="45"/>
        <v/>
      </c>
      <c r="AD171" s="39" t="str">
        <f t="shared" si="46"/>
        <v/>
      </c>
      <c r="AE171" s="37" t="s">
        <v>4</v>
      </c>
      <c r="AG171" s="37" t="s">
        <v>135</v>
      </c>
      <c r="AH171" s="37" t="s">
        <v>272</v>
      </c>
      <c r="AI171" s="49">
        <v>45504</v>
      </c>
      <c r="AJ171" s="49">
        <v>45535</v>
      </c>
      <c r="AK171" s="49">
        <v>45551</v>
      </c>
      <c r="AN171" s="37" t="str">
        <f t="shared" si="47"/>
        <v/>
      </c>
      <c r="AO171" s="39">
        <v>1202.74</v>
      </c>
      <c r="AQ171" s="39">
        <f t="shared" si="48"/>
        <v>1202.74</v>
      </c>
      <c r="AR171" s="40">
        <v>0.2</v>
      </c>
      <c r="AS171" s="39">
        <f t="shared" si="49"/>
        <v>240.548</v>
      </c>
      <c r="AT171" s="39">
        <f t="shared" si="50"/>
        <v>1443.288</v>
      </c>
      <c r="AU171" s="39" t="str">
        <f t="shared" si="53"/>
        <v>paye</v>
      </c>
      <c r="AV171" s="39">
        <f t="shared" si="51"/>
        <v>1202.74</v>
      </c>
      <c r="AW171" s="39">
        <f t="shared" si="52"/>
        <v>1443.288</v>
      </c>
      <c r="AX171" s="39" t="s">
        <v>338</v>
      </c>
    </row>
    <row r="172" spans="3:50" x14ac:dyDescent="0.25">
      <c r="C172" s="49"/>
      <c r="D172" s="49"/>
      <c r="E172" s="49"/>
      <c r="J172" s="37" t="str">
        <f t="shared" si="54"/>
        <v/>
      </c>
      <c r="M172" s="39">
        <f t="shared" si="37"/>
        <v>0</v>
      </c>
      <c r="N172" s="39">
        <f t="shared" si="38"/>
        <v>0</v>
      </c>
      <c r="Q172" s="39">
        <f t="shared" si="39"/>
        <v>0</v>
      </c>
      <c r="S172" s="39">
        <f t="shared" si="40"/>
        <v>0</v>
      </c>
      <c r="Y172" s="39">
        <f t="shared" si="41"/>
        <v>0</v>
      </c>
      <c r="Z172" s="39">
        <f t="shared" si="42"/>
        <v>0</v>
      </c>
      <c r="AA172" s="39">
        <f t="shared" si="43"/>
        <v>0</v>
      </c>
      <c r="AB172" s="37" t="str">
        <f t="shared" si="44"/>
        <v/>
      </c>
      <c r="AC172" s="39" t="str">
        <f t="shared" si="45"/>
        <v/>
      </c>
      <c r="AD172" s="39" t="str">
        <f t="shared" si="46"/>
        <v/>
      </c>
      <c r="AE172" s="37" t="s">
        <v>4</v>
      </c>
      <c r="AG172" s="37" t="s">
        <v>133</v>
      </c>
      <c r="AH172" s="37" t="s">
        <v>271</v>
      </c>
      <c r="AI172" s="49">
        <v>45504</v>
      </c>
      <c r="AJ172" s="49">
        <v>45550</v>
      </c>
      <c r="AK172" s="49">
        <v>45551</v>
      </c>
      <c r="AN172" s="37" t="str">
        <f t="shared" si="47"/>
        <v/>
      </c>
      <c r="AO172" s="39">
        <v>21640.27</v>
      </c>
      <c r="AQ172" s="39">
        <f t="shared" si="48"/>
        <v>21640.27</v>
      </c>
      <c r="AR172" s="40">
        <v>0.2</v>
      </c>
      <c r="AS172" s="39">
        <f t="shared" si="49"/>
        <v>4328.0540000000001</v>
      </c>
      <c r="AT172" s="39">
        <f t="shared" si="50"/>
        <v>25968.324000000001</v>
      </c>
      <c r="AU172" s="39" t="str">
        <f t="shared" si="53"/>
        <v>paye</v>
      </c>
      <c r="AV172" s="39">
        <f t="shared" si="51"/>
        <v>21640.27</v>
      </c>
      <c r="AW172" s="39">
        <f t="shared" si="52"/>
        <v>25968.324000000001</v>
      </c>
      <c r="AX172" s="39" t="s">
        <v>338</v>
      </c>
    </row>
    <row r="173" spans="3:50" x14ac:dyDescent="0.25">
      <c r="C173" s="49"/>
      <c r="D173" s="49"/>
      <c r="E173" s="49"/>
      <c r="J173" s="37" t="str">
        <f t="shared" si="54"/>
        <v/>
      </c>
      <c r="M173" s="39">
        <f t="shared" si="37"/>
        <v>0</v>
      </c>
      <c r="N173" s="39">
        <f t="shared" si="38"/>
        <v>0</v>
      </c>
      <c r="Q173" s="39">
        <f t="shared" si="39"/>
        <v>0</v>
      </c>
      <c r="S173" s="39">
        <f t="shared" si="40"/>
        <v>0</v>
      </c>
      <c r="Y173" s="39">
        <f t="shared" si="41"/>
        <v>0</v>
      </c>
      <c r="Z173" s="39">
        <f t="shared" si="42"/>
        <v>0</v>
      </c>
      <c r="AA173" s="39">
        <f t="shared" si="43"/>
        <v>0</v>
      </c>
      <c r="AB173" s="37" t="str">
        <f t="shared" si="44"/>
        <v/>
      </c>
      <c r="AC173" s="39" t="str">
        <f t="shared" si="45"/>
        <v/>
      </c>
      <c r="AD173" s="39" t="str">
        <f t="shared" si="46"/>
        <v/>
      </c>
      <c r="AE173" s="37" t="s">
        <v>4</v>
      </c>
      <c r="AG173" s="37" t="s">
        <v>27</v>
      </c>
      <c r="AH173" s="37" t="s">
        <v>275</v>
      </c>
      <c r="AI173" s="49">
        <v>45504</v>
      </c>
      <c r="AJ173" s="49">
        <v>45535</v>
      </c>
      <c r="AK173" s="49">
        <v>45558</v>
      </c>
      <c r="AN173" s="37" t="str">
        <f t="shared" si="47"/>
        <v/>
      </c>
      <c r="AO173" s="39">
        <v>1641.02</v>
      </c>
      <c r="AQ173" s="39">
        <f t="shared" si="48"/>
        <v>1641.02</v>
      </c>
      <c r="AR173" s="40">
        <v>0.2</v>
      </c>
      <c r="AS173" s="39">
        <f t="shared" si="49"/>
        <v>328.20400000000001</v>
      </c>
      <c r="AT173" s="39">
        <f t="shared" si="50"/>
        <v>1969.2239999999999</v>
      </c>
      <c r="AU173" s="39" t="str">
        <f t="shared" si="53"/>
        <v>paye</v>
      </c>
      <c r="AV173" s="39">
        <f t="shared" si="51"/>
        <v>1641.02</v>
      </c>
      <c r="AW173" s="39">
        <f t="shared" si="52"/>
        <v>1969.2239999999999</v>
      </c>
      <c r="AX173" s="39" t="s">
        <v>338</v>
      </c>
    </row>
    <row r="174" spans="3:50" x14ac:dyDescent="0.25">
      <c r="C174" s="49"/>
      <c r="D174" s="49"/>
      <c r="E174" s="49"/>
      <c r="J174" s="37" t="str">
        <f t="shared" si="54"/>
        <v/>
      </c>
      <c r="M174" s="39">
        <f t="shared" si="37"/>
        <v>0</v>
      </c>
      <c r="N174" s="39">
        <f t="shared" si="38"/>
        <v>0</v>
      </c>
      <c r="Q174" s="39">
        <f t="shared" si="39"/>
        <v>0</v>
      </c>
      <c r="S174" s="39">
        <f t="shared" si="40"/>
        <v>0</v>
      </c>
      <c r="Y174" s="39">
        <f t="shared" si="41"/>
        <v>0</v>
      </c>
      <c r="Z174" s="39">
        <f t="shared" si="42"/>
        <v>0</v>
      </c>
      <c r="AA174" s="39">
        <f t="shared" si="43"/>
        <v>0</v>
      </c>
      <c r="AB174" s="37" t="str">
        <f t="shared" si="44"/>
        <v/>
      </c>
      <c r="AC174" s="39" t="str">
        <f t="shared" si="45"/>
        <v/>
      </c>
      <c r="AD174" s="39" t="str">
        <f t="shared" si="46"/>
        <v/>
      </c>
      <c r="AE174" s="37" t="s">
        <v>4</v>
      </c>
      <c r="AG174" s="37" t="s">
        <v>27</v>
      </c>
      <c r="AH174" s="37" t="s">
        <v>275</v>
      </c>
      <c r="AI174" s="49">
        <v>45504</v>
      </c>
      <c r="AJ174" s="49">
        <v>45535</v>
      </c>
      <c r="AK174" s="49">
        <v>45558</v>
      </c>
      <c r="AN174" s="37" t="str">
        <f t="shared" si="47"/>
        <v/>
      </c>
      <c r="AO174" s="39">
        <v>195.2</v>
      </c>
      <c r="AQ174" s="39">
        <f t="shared" si="48"/>
        <v>195.2</v>
      </c>
      <c r="AR174" s="40">
        <v>0.2</v>
      </c>
      <c r="AS174" s="39">
        <f t="shared" si="49"/>
        <v>39.04</v>
      </c>
      <c r="AT174" s="39">
        <f t="shared" si="50"/>
        <v>234.23999999999998</v>
      </c>
      <c r="AU174" s="39" t="str">
        <f t="shared" si="53"/>
        <v>paye</v>
      </c>
      <c r="AV174" s="39">
        <f t="shared" si="51"/>
        <v>195.2</v>
      </c>
      <c r="AW174" s="39">
        <f t="shared" si="52"/>
        <v>234.23999999999998</v>
      </c>
      <c r="AX174" s="39" t="s">
        <v>338</v>
      </c>
    </row>
    <row r="175" spans="3:50" x14ac:dyDescent="0.25">
      <c r="C175" s="49"/>
      <c r="D175" s="49"/>
      <c r="E175" s="49"/>
      <c r="J175" s="37" t="str">
        <f t="shared" si="54"/>
        <v/>
      </c>
      <c r="M175" s="39">
        <f t="shared" si="37"/>
        <v>0</v>
      </c>
      <c r="N175" s="39">
        <f t="shared" si="38"/>
        <v>0</v>
      </c>
      <c r="Q175" s="39">
        <f t="shared" si="39"/>
        <v>0</v>
      </c>
      <c r="S175" s="39">
        <f t="shared" si="40"/>
        <v>0</v>
      </c>
      <c r="Y175" s="39">
        <f t="shared" si="41"/>
        <v>0</v>
      </c>
      <c r="Z175" s="39">
        <f t="shared" si="42"/>
        <v>0</v>
      </c>
      <c r="AA175" s="39">
        <f t="shared" si="43"/>
        <v>0</v>
      </c>
      <c r="AB175" s="37" t="str">
        <f t="shared" si="44"/>
        <v/>
      </c>
      <c r="AC175" s="39" t="str">
        <f t="shared" si="45"/>
        <v/>
      </c>
      <c r="AD175" s="39" t="str">
        <f t="shared" si="46"/>
        <v/>
      </c>
      <c r="AE175" s="37" t="s">
        <v>4</v>
      </c>
      <c r="AG175" s="37" t="s">
        <v>21</v>
      </c>
      <c r="AH175" s="37" t="s">
        <v>363</v>
      </c>
      <c r="AI175" s="49">
        <v>45504</v>
      </c>
      <c r="AJ175" s="49">
        <v>45550</v>
      </c>
      <c r="AK175" s="49">
        <v>45569</v>
      </c>
      <c r="AN175" s="37" t="str">
        <f t="shared" si="47"/>
        <v/>
      </c>
      <c r="AO175" s="39">
        <v>64457</v>
      </c>
      <c r="AQ175" s="39">
        <f t="shared" si="48"/>
        <v>64457</v>
      </c>
      <c r="AR175" s="40">
        <v>0.2</v>
      </c>
      <c r="AS175" s="39">
        <f t="shared" si="49"/>
        <v>12891.400000000001</v>
      </c>
      <c r="AT175" s="39">
        <f t="shared" si="50"/>
        <v>77348.399999999994</v>
      </c>
      <c r="AU175" s="39" t="str">
        <f t="shared" si="53"/>
        <v>paye</v>
      </c>
      <c r="AV175" s="39">
        <f t="shared" si="51"/>
        <v>64457</v>
      </c>
      <c r="AW175" s="39">
        <f t="shared" si="52"/>
        <v>77348.399999999994</v>
      </c>
      <c r="AX175" s="39" t="s">
        <v>338</v>
      </c>
    </row>
    <row r="176" spans="3:50" x14ac:dyDescent="0.25">
      <c r="C176" s="49"/>
      <c r="D176" s="49"/>
      <c r="E176" s="49"/>
      <c r="J176" s="37" t="str">
        <f t="shared" si="54"/>
        <v/>
      </c>
      <c r="M176" s="39">
        <f t="shared" si="37"/>
        <v>0</v>
      </c>
      <c r="N176" s="39">
        <f t="shared" si="38"/>
        <v>0</v>
      </c>
      <c r="Q176" s="39">
        <f t="shared" si="39"/>
        <v>0</v>
      </c>
      <c r="S176" s="39">
        <f t="shared" si="40"/>
        <v>0</v>
      </c>
      <c r="Y176" s="39">
        <f t="shared" si="41"/>
        <v>0</v>
      </c>
      <c r="Z176" s="39">
        <f t="shared" si="42"/>
        <v>0</v>
      </c>
      <c r="AA176" s="39">
        <f t="shared" si="43"/>
        <v>0</v>
      </c>
      <c r="AB176" s="37" t="str">
        <f t="shared" si="44"/>
        <v/>
      </c>
      <c r="AC176" s="39" t="str">
        <f t="shared" si="45"/>
        <v/>
      </c>
      <c r="AD176" s="39" t="str">
        <f t="shared" si="46"/>
        <v/>
      </c>
      <c r="AE176" s="37" t="s">
        <v>4</v>
      </c>
      <c r="AG176" s="37" t="s">
        <v>34</v>
      </c>
      <c r="AH176" s="37" t="s">
        <v>272</v>
      </c>
      <c r="AI176" s="49">
        <v>45504</v>
      </c>
      <c r="AJ176" s="49">
        <v>45535</v>
      </c>
      <c r="AK176" s="49">
        <v>45544</v>
      </c>
      <c r="AN176" s="37" t="str">
        <f t="shared" si="47"/>
        <v/>
      </c>
      <c r="AO176" s="39">
        <v>8795.16</v>
      </c>
      <c r="AQ176" s="39">
        <f t="shared" si="48"/>
        <v>8795.16</v>
      </c>
      <c r="AR176" s="40">
        <v>0.2</v>
      </c>
      <c r="AS176" s="39">
        <f t="shared" si="49"/>
        <v>1759.0320000000002</v>
      </c>
      <c r="AT176" s="39">
        <f t="shared" si="50"/>
        <v>10554.191999999999</v>
      </c>
      <c r="AU176" s="39" t="str">
        <f t="shared" si="53"/>
        <v>paye</v>
      </c>
      <c r="AV176" s="39">
        <f t="shared" si="51"/>
        <v>8795.16</v>
      </c>
      <c r="AW176" s="39">
        <f t="shared" si="52"/>
        <v>10554.191999999999</v>
      </c>
      <c r="AX176" s="39" t="s">
        <v>338</v>
      </c>
    </row>
    <row r="177" spans="3:50" x14ac:dyDescent="0.25">
      <c r="C177" s="49"/>
      <c r="D177" s="49"/>
      <c r="E177" s="49"/>
      <c r="J177" s="37" t="str">
        <f t="shared" si="54"/>
        <v/>
      </c>
      <c r="M177" s="39">
        <f t="shared" si="37"/>
        <v>0</v>
      </c>
      <c r="N177" s="39">
        <f t="shared" si="38"/>
        <v>0</v>
      </c>
      <c r="Q177" s="39">
        <f t="shared" si="39"/>
        <v>0</v>
      </c>
      <c r="S177" s="39">
        <f t="shared" si="40"/>
        <v>0</v>
      </c>
      <c r="Y177" s="39">
        <f t="shared" si="41"/>
        <v>0</v>
      </c>
      <c r="Z177" s="39">
        <f t="shared" si="42"/>
        <v>0</v>
      </c>
      <c r="AA177" s="39">
        <f t="shared" si="43"/>
        <v>0</v>
      </c>
      <c r="AB177" s="37" t="str">
        <f t="shared" si="44"/>
        <v/>
      </c>
      <c r="AC177" s="39" t="str">
        <f t="shared" si="45"/>
        <v/>
      </c>
      <c r="AD177" s="39" t="str">
        <f t="shared" si="46"/>
        <v/>
      </c>
      <c r="AE177" s="37" t="s">
        <v>4</v>
      </c>
      <c r="AG177" s="37" t="s">
        <v>73</v>
      </c>
      <c r="AH177" s="37" t="s">
        <v>272</v>
      </c>
      <c r="AI177" s="49">
        <v>45504</v>
      </c>
      <c r="AJ177" s="49">
        <v>45535</v>
      </c>
      <c r="AK177" s="49">
        <v>45535</v>
      </c>
      <c r="AN177" s="37" t="str">
        <f t="shared" si="47"/>
        <v/>
      </c>
      <c r="AO177" s="39">
        <v>79.52</v>
      </c>
      <c r="AQ177" s="39">
        <f t="shared" si="48"/>
        <v>79.52</v>
      </c>
      <c r="AR177" s="40">
        <v>0.2</v>
      </c>
      <c r="AS177" s="39">
        <f t="shared" si="49"/>
        <v>15.904</v>
      </c>
      <c r="AT177" s="39">
        <f t="shared" si="50"/>
        <v>95.423999999999992</v>
      </c>
      <c r="AU177" s="39" t="str">
        <f t="shared" si="53"/>
        <v>paye</v>
      </c>
      <c r="AV177" s="39">
        <f t="shared" si="51"/>
        <v>79.52</v>
      </c>
      <c r="AW177" s="39">
        <f t="shared" si="52"/>
        <v>95.423999999999992</v>
      </c>
      <c r="AX177" s="39" t="s">
        <v>338</v>
      </c>
    </row>
    <row r="178" spans="3:50" x14ac:dyDescent="0.25">
      <c r="C178" s="49"/>
      <c r="D178" s="49"/>
      <c r="E178" s="49"/>
      <c r="J178" s="37" t="str">
        <f t="shared" si="54"/>
        <v/>
      </c>
      <c r="M178" s="39">
        <f t="shared" si="37"/>
        <v>0</v>
      </c>
      <c r="N178" s="39">
        <f t="shared" si="38"/>
        <v>0</v>
      </c>
      <c r="Q178" s="39">
        <f t="shared" si="39"/>
        <v>0</v>
      </c>
      <c r="S178" s="39">
        <f t="shared" si="40"/>
        <v>0</v>
      </c>
      <c r="Y178" s="39">
        <f t="shared" si="41"/>
        <v>0</v>
      </c>
      <c r="Z178" s="39">
        <f t="shared" si="42"/>
        <v>0</v>
      </c>
      <c r="AA178" s="39">
        <f t="shared" si="43"/>
        <v>0</v>
      </c>
      <c r="AB178" s="37" t="str">
        <f t="shared" si="44"/>
        <v/>
      </c>
      <c r="AC178" s="39" t="str">
        <f t="shared" si="45"/>
        <v/>
      </c>
      <c r="AD178" s="39" t="str">
        <f t="shared" si="46"/>
        <v/>
      </c>
      <c r="AE178" s="37" t="s">
        <v>4</v>
      </c>
      <c r="AG178" s="37" t="s">
        <v>92</v>
      </c>
      <c r="AH178" s="37" t="s">
        <v>364</v>
      </c>
      <c r="AI178" s="49">
        <v>45504</v>
      </c>
      <c r="AJ178" s="49">
        <v>45545</v>
      </c>
      <c r="AK178" s="49">
        <v>45558</v>
      </c>
      <c r="AN178" s="37" t="str">
        <f t="shared" si="47"/>
        <v/>
      </c>
      <c r="AO178" s="39">
        <v>9189.77</v>
      </c>
      <c r="AQ178" s="39">
        <f t="shared" si="48"/>
        <v>9189.77</v>
      </c>
      <c r="AR178" s="40">
        <v>0.2</v>
      </c>
      <c r="AS178" s="39">
        <f t="shared" si="49"/>
        <v>1837.9540000000002</v>
      </c>
      <c r="AT178" s="39">
        <f t="shared" si="50"/>
        <v>11027.724</v>
      </c>
      <c r="AU178" s="39" t="str">
        <f t="shared" si="53"/>
        <v>paye</v>
      </c>
      <c r="AV178" s="39">
        <f t="shared" si="51"/>
        <v>9189.77</v>
      </c>
      <c r="AW178" s="39">
        <f t="shared" si="52"/>
        <v>11027.724</v>
      </c>
      <c r="AX178" s="39" t="s">
        <v>338</v>
      </c>
    </row>
    <row r="179" spans="3:50" x14ac:dyDescent="0.25">
      <c r="C179" s="49"/>
      <c r="D179" s="49"/>
      <c r="E179" s="49"/>
      <c r="J179" s="37" t="str">
        <f t="shared" si="54"/>
        <v/>
      </c>
      <c r="M179" s="39">
        <f t="shared" si="37"/>
        <v>0</v>
      </c>
      <c r="N179" s="39">
        <f t="shared" si="38"/>
        <v>0</v>
      </c>
      <c r="Q179" s="39">
        <f t="shared" si="39"/>
        <v>0</v>
      </c>
      <c r="S179" s="39">
        <f t="shared" si="40"/>
        <v>0</v>
      </c>
      <c r="Y179" s="39">
        <f t="shared" si="41"/>
        <v>0</v>
      </c>
      <c r="Z179" s="39">
        <f t="shared" si="42"/>
        <v>0</v>
      </c>
      <c r="AA179" s="39">
        <f t="shared" si="43"/>
        <v>0</v>
      </c>
      <c r="AB179" s="37" t="str">
        <f t="shared" si="44"/>
        <v/>
      </c>
      <c r="AC179" s="39" t="str">
        <f t="shared" si="45"/>
        <v/>
      </c>
      <c r="AD179" s="39" t="str">
        <f t="shared" si="46"/>
        <v/>
      </c>
      <c r="AE179" s="37" t="s">
        <v>4</v>
      </c>
      <c r="AG179" s="37" t="s">
        <v>20</v>
      </c>
      <c r="AH179" s="37" t="s">
        <v>275</v>
      </c>
      <c r="AI179" s="49">
        <v>45504</v>
      </c>
      <c r="AJ179" s="49">
        <v>45535</v>
      </c>
      <c r="AK179" s="49">
        <v>45535</v>
      </c>
      <c r="AN179" s="37" t="str">
        <f t="shared" si="47"/>
        <v/>
      </c>
      <c r="AO179" s="39">
        <v>524.02</v>
      </c>
      <c r="AQ179" s="39">
        <f t="shared" si="48"/>
        <v>524.02</v>
      </c>
      <c r="AR179" s="40">
        <v>0.2</v>
      </c>
      <c r="AS179" s="39">
        <f t="shared" si="49"/>
        <v>104.804</v>
      </c>
      <c r="AT179" s="39">
        <f t="shared" si="50"/>
        <v>628.82399999999996</v>
      </c>
      <c r="AU179" s="39" t="str">
        <f t="shared" si="53"/>
        <v>paye</v>
      </c>
      <c r="AV179" s="39">
        <f t="shared" si="51"/>
        <v>524.02</v>
      </c>
      <c r="AW179" s="39">
        <f t="shared" si="52"/>
        <v>628.82399999999996</v>
      </c>
      <c r="AX179" s="39" t="s">
        <v>338</v>
      </c>
    </row>
    <row r="180" spans="3:50" x14ac:dyDescent="0.25">
      <c r="C180" s="49"/>
      <c r="D180" s="49"/>
      <c r="E180" s="49"/>
      <c r="J180" s="37" t="str">
        <f t="shared" si="54"/>
        <v/>
      </c>
      <c r="M180" s="39">
        <f t="shared" si="37"/>
        <v>0</v>
      </c>
      <c r="N180" s="39">
        <f t="shared" si="38"/>
        <v>0</v>
      </c>
      <c r="Q180" s="39">
        <f t="shared" si="39"/>
        <v>0</v>
      </c>
      <c r="S180" s="39">
        <f t="shared" si="40"/>
        <v>0</v>
      </c>
      <c r="Y180" s="39">
        <f t="shared" si="41"/>
        <v>0</v>
      </c>
      <c r="Z180" s="39">
        <f t="shared" si="42"/>
        <v>0</v>
      </c>
      <c r="AA180" s="39">
        <f t="shared" si="43"/>
        <v>0</v>
      </c>
      <c r="AB180" s="37" t="str">
        <f t="shared" si="44"/>
        <v/>
      </c>
      <c r="AC180" s="39" t="str">
        <f t="shared" si="45"/>
        <v/>
      </c>
      <c r="AD180" s="39" t="str">
        <f t="shared" si="46"/>
        <v/>
      </c>
      <c r="AE180" s="37" t="s">
        <v>4</v>
      </c>
      <c r="AG180" s="37" t="s">
        <v>135</v>
      </c>
      <c r="AH180" s="37" t="s">
        <v>272</v>
      </c>
      <c r="AI180" s="49">
        <v>45534</v>
      </c>
      <c r="AJ180" s="49">
        <v>45565</v>
      </c>
      <c r="AK180" s="49">
        <v>45569</v>
      </c>
      <c r="AN180" s="37" t="str">
        <f t="shared" si="47"/>
        <v/>
      </c>
      <c r="AO180" s="39">
        <v>60.42</v>
      </c>
      <c r="AQ180" s="39">
        <f t="shared" si="48"/>
        <v>60.42</v>
      </c>
      <c r="AR180" s="40">
        <v>0.2</v>
      </c>
      <c r="AS180" s="39">
        <f t="shared" si="49"/>
        <v>12.084000000000001</v>
      </c>
      <c r="AT180" s="39">
        <f t="shared" si="50"/>
        <v>72.504000000000005</v>
      </c>
      <c r="AU180" s="39" t="str">
        <f t="shared" si="53"/>
        <v>paye</v>
      </c>
      <c r="AV180" s="39">
        <f t="shared" si="51"/>
        <v>60.42</v>
      </c>
      <c r="AW180" s="39">
        <f t="shared" si="52"/>
        <v>72.504000000000005</v>
      </c>
      <c r="AX180" s="39" t="s">
        <v>338</v>
      </c>
    </row>
    <row r="181" spans="3:50" x14ac:dyDescent="0.25">
      <c r="C181" s="49"/>
      <c r="D181" s="49"/>
      <c r="E181" s="49"/>
      <c r="J181" s="37" t="str">
        <f t="shared" si="54"/>
        <v/>
      </c>
      <c r="M181" s="39">
        <f t="shared" si="37"/>
        <v>0</v>
      </c>
      <c r="N181" s="39">
        <f t="shared" si="38"/>
        <v>0</v>
      </c>
      <c r="Q181" s="39">
        <f t="shared" si="39"/>
        <v>0</v>
      </c>
      <c r="S181" s="39">
        <f t="shared" si="40"/>
        <v>0</v>
      </c>
      <c r="Y181" s="39">
        <f t="shared" si="41"/>
        <v>0</v>
      </c>
      <c r="Z181" s="39">
        <f t="shared" si="42"/>
        <v>0</v>
      </c>
      <c r="AA181" s="39">
        <f t="shared" si="43"/>
        <v>0</v>
      </c>
      <c r="AB181" s="37" t="str">
        <f t="shared" si="44"/>
        <v/>
      </c>
      <c r="AC181" s="39" t="str">
        <f t="shared" si="45"/>
        <v/>
      </c>
      <c r="AD181" s="39" t="str">
        <f t="shared" si="46"/>
        <v/>
      </c>
      <c r="AE181" s="37" t="s">
        <v>4</v>
      </c>
      <c r="AG181" s="37" t="s">
        <v>135</v>
      </c>
      <c r="AH181" s="37" t="s">
        <v>272</v>
      </c>
      <c r="AI181" s="49">
        <v>45534</v>
      </c>
      <c r="AJ181" s="49">
        <v>45565</v>
      </c>
      <c r="AK181" s="49">
        <v>45569</v>
      </c>
      <c r="AN181" s="37" t="str">
        <f t="shared" si="47"/>
        <v/>
      </c>
      <c r="AO181" s="39">
        <v>143.87</v>
      </c>
      <c r="AQ181" s="39">
        <f t="shared" si="48"/>
        <v>143.87</v>
      </c>
      <c r="AR181" s="40">
        <v>0.2</v>
      </c>
      <c r="AS181" s="39">
        <f t="shared" si="49"/>
        <v>28.774000000000001</v>
      </c>
      <c r="AT181" s="39">
        <f t="shared" si="50"/>
        <v>172.64400000000001</v>
      </c>
      <c r="AU181" s="39" t="str">
        <f t="shared" si="53"/>
        <v>paye</v>
      </c>
      <c r="AV181" s="39">
        <f t="shared" si="51"/>
        <v>143.87</v>
      </c>
      <c r="AW181" s="39">
        <f t="shared" si="52"/>
        <v>172.64400000000001</v>
      </c>
      <c r="AX181" s="39" t="s">
        <v>338</v>
      </c>
    </row>
    <row r="182" spans="3:50" x14ac:dyDescent="0.25">
      <c r="C182" s="49"/>
      <c r="D182" s="49"/>
      <c r="E182" s="49"/>
      <c r="J182" s="37" t="str">
        <f t="shared" si="54"/>
        <v/>
      </c>
      <c r="M182" s="39">
        <f t="shared" si="37"/>
        <v>0</v>
      </c>
      <c r="N182" s="39">
        <f t="shared" si="38"/>
        <v>0</v>
      </c>
      <c r="Q182" s="39">
        <f t="shared" si="39"/>
        <v>0</v>
      </c>
      <c r="S182" s="39">
        <f t="shared" si="40"/>
        <v>0</v>
      </c>
      <c r="Y182" s="39">
        <f t="shared" si="41"/>
        <v>0</v>
      </c>
      <c r="Z182" s="39">
        <f t="shared" si="42"/>
        <v>0</v>
      </c>
      <c r="AA182" s="39">
        <f t="shared" si="43"/>
        <v>0</v>
      </c>
      <c r="AB182" s="37" t="str">
        <f t="shared" si="44"/>
        <v/>
      </c>
      <c r="AC182" s="39" t="str">
        <f t="shared" si="45"/>
        <v/>
      </c>
      <c r="AD182" s="39" t="str">
        <f t="shared" si="46"/>
        <v/>
      </c>
      <c r="AE182" s="37" t="s">
        <v>4</v>
      </c>
      <c r="AG182" s="37" t="s">
        <v>135</v>
      </c>
      <c r="AH182" s="37" t="s">
        <v>272</v>
      </c>
      <c r="AI182" s="49">
        <v>45534</v>
      </c>
      <c r="AJ182" s="49">
        <v>45565</v>
      </c>
      <c r="AK182" s="49">
        <v>45569</v>
      </c>
      <c r="AN182" s="37" t="str">
        <f t="shared" si="47"/>
        <v/>
      </c>
      <c r="AO182" s="39">
        <v>198.25</v>
      </c>
      <c r="AQ182" s="39">
        <f t="shared" si="48"/>
        <v>198.25</v>
      </c>
      <c r="AR182" s="40">
        <v>0.2</v>
      </c>
      <c r="AS182" s="39">
        <f t="shared" si="49"/>
        <v>39.650000000000006</v>
      </c>
      <c r="AT182" s="39">
        <f t="shared" si="50"/>
        <v>237.9</v>
      </c>
      <c r="AU182" s="39" t="str">
        <f t="shared" si="53"/>
        <v>paye</v>
      </c>
      <c r="AV182" s="39">
        <f t="shared" si="51"/>
        <v>198.25</v>
      </c>
      <c r="AW182" s="39">
        <f t="shared" si="52"/>
        <v>237.9</v>
      </c>
      <c r="AX182" s="39" t="s">
        <v>338</v>
      </c>
    </row>
    <row r="183" spans="3:50" x14ac:dyDescent="0.25">
      <c r="C183" s="49"/>
      <c r="D183" s="49"/>
      <c r="E183" s="49"/>
      <c r="J183" s="37" t="str">
        <f t="shared" si="54"/>
        <v/>
      </c>
      <c r="M183" s="39">
        <f t="shared" si="37"/>
        <v>0</v>
      </c>
      <c r="N183" s="39">
        <f t="shared" si="38"/>
        <v>0</v>
      </c>
      <c r="Q183" s="39">
        <f t="shared" si="39"/>
        <v>0</v>
      </c>
      <c r="S183" s="39">
        <f t="shared" si="40"/>
        <v>0</v>
      </c>
      <c r="Y183" s="39">
        <f t="shared" si="41"/>
        <v>0</v>
      </c>
      <c r="Z183" s="39">
        <f t="shared" si="42"/>
        <v>0</v>
      </c>
      <c r="AA183" s="39">
        <f t="shared" si="43"/>
        <v>0</v>
      </c>
      <c r="AB183" s="37" t="str">
        <f t="shared" si="44"/>
        <v/>
      </c>
      <c r="AC183" s="39" t="str">
        <f t="shared" si="45"/>
        <v/>
      </c>
      <c r="AD183" s="39" t="str">
        <f t="shared" si="46"/>
        <v/>
      </c>
      <c r="AE183" s="37" t="s">
        <v>4</v>
      </c>
      <c r="AG183" s="37" t="s">
        <v>135</v>
      </c>
      <c r="AH183" s="37" t="s">
        <v>272</v>
      </c>
      <c r="AI183" s="49">
        <v>45534</v>
      </c>
      <c r="AJ183" s="49">
        <v>45565</v>
      </c>
      <c r="AK183" s="49">
        <v>45580</v>
      </c>
      <c r="AN183" s="37" t="str">
        <f t="shared" si="47"/>
        <v/>
      </c>
      <c r="AO183" s="39">
        <v>131.38999999999999</v>
      </c>
      <c r="AQ183" s="39">
        <f t="shared" si="48"/>
        <v>131.38999999999999</v>
      </c>
      <c r="AR183" s="40">
        <v>0.2</v>
      </c>
      <c r="AS183" s="39">
        <f t="shared" si="49"/>
        <v>26.277999999999999</v>
      </c>
      <c r="AT183" s="39">
        <f t="shared" si="50"/>
        <v>157.66799999999998</v>
      </c>
      <c r="AU183" s="39" t="str">
        <f t="shared" si="53"/>
        <v>paye</v>
      </c>
      <c r="AV183" s="39">
        <f t="shared" si="51"/>
        <v>131.38999999999999</v>
      </c>
      <c r="AW183" s="39">
        <f t="shared" si="52"/>
        <v>157.66799999999998</v>
      </c>
      <c r="AX183" s="39" t="s">
        <v>338</v>
      </c>
    </row>
    <row r="184" spans="3:50" x14ac:dyDescent="0.25">
      <c r="C184" s="49"/>
      <c r="D184" s="49"/>
      <c r="E184" s="49"/>
      <c r="J184" s="37" t="str">
        <f t="shared" si="54"/>
        <v/>
      </c>
      <c r="M184" s="39">
        <f t="shared" si="37"/>
        <v>0</v>
      </c>
      <c r="N184" s="39">
        <f t="shared" si="38"/>
        <v>0</v>
      </c>
      <c r="Q184" s="39">
        <f t="shared" si="39"/>
        <v>0</v>
      </c>
      <c r="S184" s="39">
        <f t="shared" si="40"/>
        <v>0</v>
      </c>
      <c r="Y184" s="39">
        <f t="shared" si="41"/>
        <v>0</v>
      </c>
      <c r="Z184" s="39">
        <f t="shared" si="42"/>
        <v>0</v>
      </c>
      <c r="AA184" s="39">
        <f t="shared" si="43"/>
        <v>0</v>
      </c>
      <c r="AB184" s="37" t="str">
        <f t="shared" si="44"/>
        <v/>
      </c>
      <c r="AC184" s="39" t="str">
        <f t="shared" si="45"/>
        <v/>
      </c>
      <c r="AD184" s="39" t="str">
        <f t="shared" si="46"/>
        <v/>
      </c>
      <c r="AE184" s="37" t="s">
        <v>4</v>
      </c>
      <c r="AG184" s="37" t="s">
        <v>58</v>
      </c>
      <c r="AH184" s="37" t="s">
        <v>272</v>
      </c>
      <c r="AI184" s="49">
        <v>45514</v>
      </c>
      <c r="AJ184" s="49">
        <v>45544</v>
      </c>
      <c r="AK184" s="49">
        <v>45558</v>
      </c>
      <c r="AN184" s="37" t="str">
        <f t="shared" si="47"/>
        <v/>
      </c>
      <c r="AO184" s="39">
        <v>2542.0500000000002</v>
      </c>
      <c r="AQ184" s="39">
        <f t="shared" si="48"/>
        <v>2542.0500000000002</v>
      </c>
      <c r="AR184" s="40">
        <v>0.2</v>
      </c>
      <c r="AS184" s="39">
        <f t="shared" si="49"/>
        <v>508.41000000000008</v>
      </c>
      <c r="AT184" s="39">
        <f t="shared" si="50"/>
        <v>3050.46</v>
      </c>
      <c r="AU184" s="39" t="str">
        <f t="shared" si="53"/>
        <v>paye</v>
      </c>
      <c r="AV184" s="39">
        <f t="shared" si="51"/>
        <v>2542.0500000000002</v>
      </c>
      <c r="AW184" s="39">
        <f t="shared" si="52"/>
        <v>3050.46</v>
      </c>
      <c r="AX184" s="39" t="s">
        <v>338</v>
      </c>
    </row>
    <row r="185" spans="3:50" x14ac:dyDescent="0.25">
      <c r="C185" s="49"/>
      <c r="D185" s="49"/>
      <c r="E185" s="49"/>
      <c r="J185" s="37" t="str">
        <f t="shared" si="54"/>
        <v/>
      </c>
      <c r="M185" s="39">
        <f t="shared" si="37"/>
        <v>0</v>
      </c>
      <c r="N185" s="39">
        <f t="shared" si="38"/>
        <v>0</v>
      </c>
      <c r="Q185" s="39">
        <f t="shared" si="39"/>
        <v>0</v>
      </c>
      <c r="S185" s="39">
        <f t="shared" si="40"/>
        <v>0</v>
      </c>
      <c r="Y185" s="39">
        <f t="shared" si="41"/>
        <v>0</v>
      </c>
      <c r="Z185" s="39">
        <f t="shared" si="42"/>
        <v>0</v>
      </c>
      <c r="AA185" s="39">
        <f t="shared" si="43"/>
        <v>0</v>
      </c>
      <c r="AB185" s="37" t="str">
        <f t="shared" si="44"/>
        <v/>
      </c>
      <c r="AC185" s="39" t="str">
        <f t="shared" si="45"/>
        <v/>
      </c>
      <c r="AD185" s="39" t="str">
        <f t="shared" si="46"/>
        <v/>
      </c>
      <c r="AE185" s="37" t="s">
        <v>4</v>
      </c>
      <c r="AG185" s="37" t="s">
        <v>58</v>
      </c>
      <c r="AH185" s="37" t="s">
        <v>272</v>
      </c>
      <c r="AI185" s="49">
        <v>45483</v>
      </c>
      <c r="AJ185" s="49">
        <v>45513</v>
      </c>
      <c r="AK185" s="49">
        <v>45580</v>
      </c>
      <c r="AN185" s="37" t="str">
        <f t="shared" si="47"/>
        <v/>
      </c>
      <c r="AO185" s="39">
        <v>2542.0500000000002</v>
      </c>
      <c r="AQ185" s="39">
        <f t="shared" si="48"/>
        <v>2542.0500000000002</v>
      </c>
      <c r="AR185" s="40">
        <v>0.2</v>
      </c>
      <c r="AS185" s="39">
        <f t="shared" si="49"/>
        <v>508.41000000000008</v>
      </c>
      <c r="AT185" s="39">
        <f t="shared" si="50"/>
        <v>3050.46</v>
      </c>
      <c r="AU185" s="39" t="str">
        <f t="shared" si="53"/>
        <v>paye</v>
      </c>
      <c r="AV185" s="39">
        <f t="shared" si="51"/>
        <v>2542.0500000000002</v>
      </c>
      <c r="AW185" s="39">
        <f t="shared" si="52"/>
        <v>3050.46</v>
      </c>
      <c r="AX185" s="39" t="s">
        <v>338</v>
      </c>
    </row>
    <row r="186" spans="3:50" x14ac:dyDescent="0.25">
      <c r="C186" s="49"/>
      <c r="D186" s="49"/>
      <c r="E186" s="49"/>
      <c r="J186" s="37" t="str">
        <f t="shared" si="54"/>
        <v/>
      </c>
      <c r="M186" s="39">
        <f t="shared" si="37"/>
        <v>0</v>
      </c>
      <c r="N186" s="39">
        <f t="shared" si="38"/>
        <v>0</v>
      </c>
      <c r="Q186" s="39">
        <f t="shared" si="39"/>
        <v>0</v>
      </c>
      <c r="S186" s="39">
        <f t="shared" si="40"/>
        <v>0</v>
      </c>
      <c r="Y186" s="39">
        <f t="shared" si="41"/>
        <v>0</v>
      </c>
      <c r="Z186" s="39">
        <f t="shared" si="42"/>
        <v>0</v>
      </c>
      <c r="AA186" s="39">
        <f t="shared" si="43"/>
        <v>0</v>
      </c>
      <c r="AB186" s="37" t="str">
        <f t="shared" si="44"/>
        <v/>
      </c>
      <c r="AC186" s="39" t="str">
        <f t="shared" si="45"/>
        <v/>
      </c>
      <c r="AD186" s="39" t="str">
        <f t="shared" si="46"/>
        <v/>
      </c>
      <c r="AE186" s="37" t="s">
        <v>4</v>
      </c>
      <c r="AG186" s="37" t="s">
        <v>132</v>
      </c>
      <c r="AH186" s="37" t="s">
        <v>272</v>
      </c>
      <c r="AI186" s="49">
        <v>45505</v>
      </c>
      <c r="AJ186" s="49">
        <v>45565</v>
      </c>
      <c r="AK186" s="49">
        <v>45580</v>
      </c>
      <c r="AN186" s="37" t="str">
        <f t="shared" si="47"/>
        <v/>
      </c>
      <c r="AO186" s="39">
        <v>4080</v>
      </c>
      <c r="AQ186" s="39">
        <f t="shared" si="48"/>
        <v>4080</v>
      </c>
      <c r="AR186" s="40">
        <v>0.2</v>
      </c>
      <c r="AS186" s="39">
        <f t="shared" si="49"/>
        <v>816</v>
      </c>
      <c r="AT186" s="39">
        <f t="shared" si="50"/>
        <v>4896</v>
      </c>
      <c r="AU186" s="39" t="str">
        <f t="shared" si="53"/>
        <v>paye</v>
      </c>
      <c r="AV186" s="39">
        <f t="shared" si="51"/>
        <v>4080</v>
      </c>
      <c r="AW186" s="39">
        <f t="shared" si="52"/>
        <v>4896</v>
      </c>
      <c r="AX186" s="39" t="s">
        <v>338</v>
      </c>
    </row>
    <row r="187" spans="3:50" x14ac:dyDescent="0.25">
      <c r="C187" s="49"/>
      <c r="D187" s="49"/>
      <c r="E187" s="49"/>
      <c r="J187" s="37" t="str">
        <f t="shared" si="54"/>
        <v/>
      </c>
      <c r="M187" s="39">
        <f t="shared" si="37"/>
        <v>0</v>
      </c>
      <c r="N187" s="39">
        <f t="shared" si="38"/>
        <v>0</v>
      </c>
      <c r="Q187" s="39">
        <f t="shared" si="39"/>
        <v>0</v>
      </c>
      <c r="S187" s="39">
        <f t="shared" si="40"/>
        <v>0</v>
      </c>
      <c r="Y187" s="39">
        <f t="shared" si="41"/>
        <v>0</v>
      </c>
      <c r="Z187" s="39">
        <f t="shared" si="42"/>
        <v>0</v>
      </c>
      <c r="AA187" s="39">
        <f t="shared" si="43"/>
        <v>0</v>
      </c>
      <c r="AB187" s="37" t="str">
        <f t="shared" si="44"/>
        <v/>
      </c>
      <c r="AC187" s="39" t="str">
        <f t="shared" si="45"/>
        <v/>
      </c>
      <c r="AD187" s="39" t="str">
        <f t="shared" si="46"/>
        <v/>
      </c>
      <c r="AE187" s="37" t="s">
        <v>4</v>
      </c>
      <c r="AG187" s="37" t="s">
        <v>76</v>
      </c>
      <c r="AH187" s="37" t="s">
        <v>272</v>
      </c>
      <c r="AI187" s="49">
        <v>45504</v>
      </c>
      <c r="AJ187" s="49">
        <v>45535</v>
      </c>
      <c r="AK187" s="49">
        <v>45535</v>
      </c>
      <c r="AN187" s="37" t="str">
        <f t="shared" si="47"/>
        <v/>
      </c>
      <c r="AO187" s="39">
        <v>4859.21</v>
      </c>
      <c r="AQ187" s="39">
        <f t="shared" si="48"/>
        <v>4859.21</v>
      </c>
      <c r="AR187" s="40">
        <v>0.2</v>
      </c>
      <c r="AS187" s="39">
        <f t="shared" si="49"/>
        <v>971.8420000000001</v>
      </c>
      <c r="AT187" s="39">
        <f t="shared" si="50"/>
        <v>5831.0519999999997</v>
      </c>
      <c r="AU187" s="39" t="str">
        <f t="shared" si="53"/>
        <v>paye</v>
      </c>
      <c r="AV187" s="39">
        <f t="shared" si="51"/>
        <v>4859.21</v>
      </c>
      <c r="AW187" s="39">
        <f t="shared" si="52"/>
        <v>5831.0519999999997</v>
      </c>
      <c r="AX187" s="39" t="s">
        <v>338</v>
      </c>
    </row>
    <row r="188" spans="3:50" x14ac:dyDescent="0.25">
      <c r="C188" s="49"/>
      <c r="D188" s="49"/>
      <c r="E188" s="49"/>
      <c r="J188" s="37" t="str">
        <f t="shared" si="54"/>
        <v/>
      </c>
      <c r="M188" s="39">
        <f t="shared" si="37"/>
        <v>0</v>
      </c>
      <c r="N188" s="39">
        <f t="shared" si="38"/>
        <v>0</v>
      </c>
      <c r="Q188" s="39">
        <f t="shared" si="39"/>
        <v>0</v>
      </c>
      <c r="S188" s="39">
        <f t="shared" si="40"/>
        <v>0</v>
      </c>
      <c r="Y188" s="39">
        <f t="shared" si="41"/>
        <v>0</v>
      </c>
      <c r="Z188" s="39">
        <f t="shared" si="42"/>
        <v>0</v>
      </c>
      <c r="AA188" s="39">
        <f t="shared" si="43"/>
        <v>0</v>
      </c>
      <c r="AB188" s="37" t="str">
        <f t="shared" si="44"/>
        <v/>
      </c>
      <c r="AC188" s="39" t="str">
        <f t="shared" si="45"/>
        <v/>
      </c>
      <c r="AD188" s="39" t="str">
        <f t="shared" si="46"/>
        <v/>
      </c>
      <c r="AE188" s="37" t="s">
        <v>4</v>
      </c>
      <c r="AG188" s="37" t="s">
        <v>134</v>
      </c>
      <c r="AH188" s="37" t="s">
        <v>270</v>
      </c>
      <c r="AI188" s="49">
        <v>45504</v>
      </c>
      <c r="AJ188" s="49">
        <v>45549</v>
      </c>
      <c r="AK188" s="49">
        <v>45569</v>
      </c>
      <c r="AN188" s="37" t="str">
        <f t="shared" si="47"/>
        <v/>
      </c>
      <c r="AO188" s="39">
        <v>20619.86</v>
      </c>
      <c r="AQ188" s="39">
        <f t="shared" si="48"/>
        <v>20619.86</v>
      </c>
      <c r="AR188" s="40">
        <v>0.2</v>
      </c>
      <c r="AS188" s="39">
        <f t="shared" si="49"/>
        <v>4123.9720000000007</v>
      </c>
      <c r="AT188" s="39">
        <f t="shared" si="50"/>
        <v>24743.832000000002</v>
      </c>
      <c r="AU188" s="39" t="str">
        <f t="shared" si="53"/>
        <v>paye</v>
      </c>
      <c r="AV188" s="39">
        <f t="shared" si="51"/>
        <v>20619.86</v>
      </c>
      <c r="AW188" s="39">
        <f t="shared" si="52"/>
        <v>24743.832000000002</v>
      </c>
      <c r="AX188" s="39" t="s">
        <v>338</v>
      </c>
    </row>
    <row r="189" spans="3:50" x14ac:dyDescent="0.25">
      <c r="C189" s="49"/>
      <c r="D189" s="49"/>
      <c r="E189" s="49"/>
      <c r="J189" s="37" t="str">
        <f t="shared" si="54"/>
        <v/>
      </c>
      <c r="M189" s="39">
        <f t="shared" si="37"/>
        <v>0</v>
      </c>
      <c r="N189" s="39">
        <f t="shared" si="38"/>
        <v>0</v>
      </c>
      <c r="Q189" s="39">
        <f t="shared" si="39"/>
        <v>0</v>
      </c>
      <c r="S189" s="39">
        <f t="shared" si="40"/>
        <v>0</v>
      </c>
      <c r="Y189" s="39">
        <f t="shared" si="41"/>
        <v>0</v>
      </c>
      <c r="Z189" s="39">
        <f t="shared" si="42"/>
        <v>0</v>
      </c>
      <c r="AA189" s="39">
        <f t="shared" si="43"/>
        <v>0</v>
      </c>
      <c r="AB189" s="37" t="str">
        <f t="shared" si="44"/>
        <v/>
      </c>
      <c r="AC189" s="39" t="str">
        <f t="shared" si="45"/>
        <v/>
      </c>
      <c r="AD189" s="39" t="str">
        <f t="shared" si="46"/>
        <v/>
      </c>
      <c r="AE189" s="37" t="s">
        <v>4</v>
      </c>
      <c r="AG189" s="37" t="s">
        <v>132</v>
      </c>
      <c r="AH189" s="37" t="s">
        <v>272</v>
      </c>
      <c r="AI189" s="49">
        <v>45536</v>
      </c>
      <c r="AJ189" s="49">
        <v>45596</v>
      </c>
      <c r="AK189" s="49">
        <v>45610</v>
      </c>
      <c r="AN189" s="37" t="str">
        <f t="shared" si="47"/>
        <v/>
      </c>
      <c r="AO189" s="39">
        <v>4080</v>
      </c>
      <c r="AQ189" s="39">
        <f t="shared" si="48"/>
        <v>4080</v>
      </c>
      <c r="AR189" s="40">
        <v>0.2</v>
      </c>
      <c r="AS189" s="39">
        <f t="shared" si="49"/>
        <v>816</v>
      </c>
      <c r="AT189" s="39">
        <f t="shared" si="50"/>
        <v>4896</v>
      </c>
      <c r="AU189" s="39" t="str">
        <f t="shared" si="53"/>
        <v>paye</v>
      </c>
      <c r="AV189" s="39">
        <f t="shared" si="51"/>
        <v>4080</v>
      </c>
      <c r="AW189" s="39">
        <f t="shared" si="52"/>
        <v>4896</v>
      </c>
      <c r="AX189" s="39" t="s">
        <v>338</v>
      </c>
    </row>
    <row r="190" spans="3:50" x14ac:dyDescent="0.25">
      <c r="C190" s="49"/>
      <c r="D190" s="49"/>
      <c r="E190" s="49"/>
      <c r="J190" s="37" t="str">
        <f t="shared" si="54"/>
        <v/>
      </c>
      <c r="M190" s="39">
        <f t="shared" si="37"/>
        <v>0</v>
      </c>
      <c r="N190" s="39">
        <f t="shared" si="38"/>
        <v>0</v>
      </c>
      <c r="Q190" s="39">
        <f t="shared" si="39"/>
        <v>0</v>
      </c>
      <c r="S190" s="39">
        <f t="shared" si="40"/>
        <v>0</v>
      </c>
      <c r="Y190" s="39">
        <f t="shared" si="41"/>
        <v>0</v>
      </c>
      <c r="Z190" s="39">
        <f t="shared" si="42"/>
        <v>0</v>
      </c>
      <c r="AA190" s="39">
        <f t="shared" si="43"/>
        <v>0</v>
      </c>
      <c r="AB190" s="37" t="str">
        <f t="shared" si="44"/>
        <v/>
      </c>
      <c r="AC190" s="39" t="str">
        <f t="shared" si="45"/>
        <v/>
      </c>
      <c r="AD190" s="39" t="str">
        <f t="shared" si="46"/>
        <v/>
      </c>
      <c r="AE190" s="37" t="s">
        <v>4</v>
      </c>
      <c r="AG190" s="37" t="s">
        <v>93</v>
      </c>
      <c r="AH190" s="37" t="s">
        <v>272</v>
      </c>
      <c r="AI190" s="49">
        <v>45531</v>
      </c>
      <c r="AJ190" s="49">
        <v>45596</v>
      </c>
      <c r="AK190" s="49">
        <v>45600</v>
      </c>
      <c r="AN190" s="37" t="str">
        <f t="shared" si="47"/>
        <v/>
      </c>
      <c r="AO190" s="39">
        <v>975.26</v>
      </c>
      <c r="AQ190" s="39">
        <f t="shared" si="48"/>
        <v>975.26</v>
      </c>
      <c r="AR190" s="40">
        <v>0.2</v>
      </c>
      <c r="AS190" s="39">
        <f t="shared" si="49"/>
        <v>195.05200000000002</v>
      </c>
      <c r="AT190" s="39">
        <f t="shared" si="50"/>
        <v>1170.3119999999999</v>
      </c>
      <c r="AU190" s="39" t="str">
        <f t="shared" si="53"/>
        <v>paye</v>
      </c>
      <c r="AV190" s="39">
        <f t="shared" si="51"/>
        <v>975.26</v>
      </c>
      <c r="AW190" s="39">
        <f t="shared" si="52"/>
        <v>1170.3119999999999</v>
      </c>
      <c r="AX190" s="39" t="s">
        <v>338</v>
      </c>
    </row>
    <row r="191" spans="3:50" x14ac:dyDescent="0.25">
      <c r="C191" s="49"/>
      <c r="D191" s="49"/>
      <c r="E191" s="49"/>
      <c r="J191" s="37" t="str">
        <f t="shared" si="54"/>
        <v/>
      </c>
      <c r="M191" s="39">
        <f t="shared" si="37"/>
        <v>0</v>
      </c>
      <c r="N191" s="39">
        <f t="shared" si="38"/>
        <v>0</v>
      </c>
      <c r="Q191" s="39">
        <f t="shared" si="39"/>
        <v>0</v>
      </c>
      <c r="S191" s="39">
        <f t="shared" si="40"/>
        <v>0</v>
      </c>
      <c r="Y191" s="39">
        <f t="shared" si="41"/>
        <v>0</v>
      </c>
      <c r="Z191" s="39">
        <f t="shared" si="42"/>
        <v>0</v>
      </c>
      <c r="AA191" s="39">
        <f t="shared" si="43"/>
        <v>0</v>
      </c>
      <c r="AB191" s="37" t="str">
        <f t="shared" si="44"/>
        <v/>
      </c>
      <c r="AC191" s="39" t="str">
        <f t="shared" si="45"/>
        <v/>
      </c>
      <c r="AD191" s="39" t="str">
        <f t="shared" si="46"/>
        <v/>
      </c>
      <c r="AE191" s="37" t="s">
        <v>4</v>
      </c>
      <c r="AG191" s="37" t="s">
        <v>134</v>
      </c>
      <c r="AH191" s="37" t="s">
        <v>272</v>
      </c>
      <c r="AI191" s="49">
        <v>45535</v>
      </c>
      <c r="AJ191" s="49">
        <v>45596</v>
      </c>
      <c r="AK191" s="49">
        <v>45600</v>
      </c>
      <c r="AN191" s="37" t="str">
        <f t="shared" si="47"/>
        <v/>
      </c>
      <c r="AO191" s="39">
        <v>8028.51</v>
      </c>
      <c r="AQ191" s="39">
        <f t="shared" si="48"/>
        <v>8028.51</v>
      </c>
      <c r="AR191" s="40">
        <v>0.2</v>
      </c>
      <c r="AS191" s="39">
        <f t="shared" si="49"/>
        <v>1605.7020000000002</v>
      </c>
      <c r="AT191" s="39">
        <f t="shared" si="50"/>
        <v>9634.2119999999995</v>
      </c>
      <c r="AU191" s="39" t="str">
        <f t="shared" si="53"/>
        <v>paye</v>
      </c>
      <c r="AV191" s="39">
        <f t="shared" si="51"/>
        <v>8028.51</v>
      </c>
      <c r="AW191" s="39">
        <f t="shared" si="52"/>
        <v>9634.2119999999995</v>
      </c>
      <c r="AX191" s="39" t="s">
        <v>338</v>
      </c>
    </row>
    <row r="192" spans="3:50" x14ac:dyDescent="0.25">
      <c r="C192" s="49"/>
      <c r="D192" s="49"/>
      <c r="E192" s="49"/>
      <c r="J192" s="37" t="str">
        <f t="shared" si="54"/>
        <v/>
      </c>
      <c r="M192" s="39">
        <f t="shared" si="37"/>
        <v>0</v>
      </c>
      <c r="N192" s="39">
        <f t="shared" si="38"/>
        <v>0</v>
      </c>
      <c r="Q192" s="39">
        <f t="shared" si="39"/>
        <v>0</v>
      </c>
      <c r="S192" s="39">
        <f t="shared" si="40"/>
        <v>0</v>
      </c>
      <c r="Y192" s="39">
        <f t="shared" si="41"/>
        <v>0</v>
      </c>
      <c r="Z192" s="39">
        <f t="shared" si="42"/>
        <v>0</v>
      </c>
      <c r="AA192" s="39">
        <f t="shared" si="43"/>
        <v>0</v>
      </c>
      <c r="AB192" s="37" t="str">
        <f t="shared" si="44"/>
        <v/>
      </c>
      <c r="AC192" s="39" t="str">
        <f t="shared" si="45"/>
        <v/>
      </c>
      <c r="AD192" s="39" t="str">
        <f t="shared" si="46"/>
        <v/>
      </c>
      <c r="AE192" s="37" t="s">
        <v>4</v>
      </c>
      <c r="AG192" s="37" t="s">
        <v>53</v>
      </c>
      <c r="AH192" s="37" t="s">
        <v>364</v>
      </c>
      <c r="AI192" s="49">
        <v>45548</v>
      </c>
      <c r="AJ192" s="49">
        <v>45565</v>
      </c>
      <c r="AK192" s="49"/>
      <c r="AN192" s="37" t="str">
        <f t="shared" si="47"/>
        <v/>
      </c>
      <c r="AO192" s="39">
        <v>672.76</v>
      </c>
      <c r="AQ192" s="39">
        <f t="shared" si="48"/>
        <v>672.76</v>
      </c>
      <c r="AR192" s="40">
        <v>0.18479999999999999</v>
      </c>
      <c r="AS192" s="39">
        <f t="shared" si="49"/>
        <v>124.32604799999999</v>
      </c>
      <c r="AT192" s="39">
        <f t="shared" si="50"/>
        <v>797.08604800000001</v>
      </c>
      <c r="AU192" s="39" t="str">
        <f t="shared" si="53"/>
        <v>en attente</v>
      </c>
      <c r="AV192" s="39" t="str">
        <f t="shared" si="51"/>
        <v/>
      </c>
      <c r="AW192" s="39" t="str">
        <f t="shared" si="52"/>
        <v/>
      </c>
      <c r="AX192" s="39" t="s">
        <v>338</v>
      </c>
    </row>
    <row r="193" spans="3:50" x14ac:dyDescent="0.25">
      <c r="C193" s="49"/>
      <c r="D193" s="49"/>
      <c r="E193" s="49"/>
      <c r="J193" s="37" t="str">
        <f t="shared" si="54"/>
        <v/>
      </c>
      <c r="M193" s="39">
        <f t="shared" si="37"/>
        <v>0</v>
      </c>
      <c r="N193" s="39">
        <f t="shared" si="38"/>
        <v>0</v>
      </c>
      <c r="Q193" s="39">
        <f t="shared" si="39"/>
        <v>0</v>
      </c>
      <c r="S193" s="39">
        <f t="shared" si="40"/>
        <v>0</v>
      </c>
      <c r="Y193" s="39">
        <f t="shared" si="41"/>
        <v>0</v>
      </c>
      <c r="Z193" s="39">
        <f t="shared" si="42"/>
        <v>0</v>
      </c>
      <c r="AA193" s="39">
        <f t="shared" si="43"/>
        <v>0</v>
      </c>
      <c r="AB193" s="37" t="str">
        <f t="shared" si="44"/>
        <v/>
      </c>
      <c r="AC193" s="39" t="str">
        <f t="shared" si="45"/>
        <v/>
      </c>
      <c r="AD193" s="39" t="str">
        <f t="shared" si="46"/>
        <v/>
      </c>
      <c r="AE193" s="37" t="s">
        <v>4</v>
      </c>
      <c r="AG193" s="37" t="s">
        <v>21</v>
      </c>
      <c r="AH193" s="37" t="s">
        <v>363</v>
      </c>
      <c r="AI193" s="49">
        <v>45535</v>
      </c>
      <c r="AJ193" s="49">
        <v>45580</v>
      </c>
      <c r="AK193" s="49">
        <v>45615</v>
      </c>
      <c r="AN193" s="37" t="str">
        <f t="shared" si="47"/>
        <v/>
      </c>
      <c r="AO193" s="39">
        <v>8623.65</v>
      </c>
      <c r="AQ193" s="39">
        <f t="shared" si="48"/>
        <v>8623.65</v>
      </c>
      <c r="AR193" s="40">
        <v>0.2</v>
      </c>
      <c r="AS193" s="39">
        <f t="shared" si="49"/>
        <v>1724.73</v>
      </c>
      <c r="AT193" s="39">
        <f t="shared" si="50"/>
        <v>10348.379999999999</v>
      </c>
      <c r="AU193" s="39" t="str">
        <f t="shared" si="53"/>
        <v>paye</v>
      </c>
      <c r="AV193" s="39">
        <f t="shared" si="51"/>
        <v>8623.65</v>
      </c>
      <c r="AW193" s="39">
        <f t="shared" si="52"/>
        <v>10348.379999999999</v>
      </c>
      <c r="AX193" s="39" t="s">
        <v>338</v>
      </c>
    </row>
    <row r="194" spans="3:50" x14ac:dyDescent="0.25">
      <c r="C194" s="49"/>
      <c r="D194" s="49"/>
      <c r="E194" s="49"/>
      <c r="J194" s="37" t="str">
        <f t="shared" si="54"/>
        <v/>
      </c>
      <c r="M194" s="39">
        <f t="shared" ref="M194:M257" si="55">$K194*$L194</f>
        <v>0</v>
      </c>
      <c r="N194" s="39">
        <f t="shared" ref="N194:N257" si="56">$K194+$M194</f>
        <v>0</v>
      </c>
      <c r="Q194" s="39">
        <f t="shared" ref="Q194:Q257" si="57">$N194*$P194</f>
        <v>0</v>
      </c>
      <c r="S194" s="39">
        <f t="shared" ref="S194:S257" si="58">$N194*$R194</f>
        <v>0</v>
      </c>
      <c r="Y194" s="39">
        <f t="shared" ref="Y194:Y257" si="59">$AA194-$Z194</f>
        <v>0</v>
      </c>
      <c r="Z194" s="39">
        <f t="shared" ref="Z194:Z257" si="60">$AA194*$L194</f>
        <v>0</v>
      </c>
      <c r="AA194" s="39">
        <f t="shared" ref="AA194:AA257" si="61">$N194-$O194-$Q194-$S194-$T194-$U194-$V194-$W194-$X194</f>
        <v>0</v>
      </c>
      <c r="AB194" s="37" t="str">
        <f t="shared" ref="AB194:AB257" si="62">IF(A194="","",IF($E194="","en attente",IF($F194="","paye","partiel")))</f>
        <v/>
      </c>
      <c r="AC194" s="39" t="str">
        <f t="shared" ref="AC194:AC257" si="63">IF($AB194="paye",$Y194,IF($AB194="partiel",$F194-$F194*$L194,""))</f>
        <v/>
      </c>
      <c r="AD194" s="39" t="str">
        <f t="shared" ref="AD194:AD257" si="64">IF($AB194="paye",$AA194,IF($AB194="partiel",$F194,""))</f>
        <v/>
      </c>
      <c r="AE194" s="37" t="s">
        <v>4</v>
      </c>
      <c r="AG194" s="37" t="s">
        <v>34</v>
      </c>
      <c r="AH194" s="37" t="s">
        <v>272</v>
      </c>
      <c r="AI194" s="49">
        <v>45535</v>
      </c>
      <c r="AJ194" s="49">
        <v>45565</v>
      </c>
      <c r="AK194" s="49">
        <v>45566</v>
      </c>
      <c r="AN194" s="37" t="str">
        <f t="shared" ref="AN194:AN257" si="65">IF($AM194="","",_xlfn.CONCAT("SF-",$AM194))</f>
        <v/>
      </c>
      <c r="AO194" s="39">
        <v>221.08</v>
      </c>
      <c r="AQ194" s="39">
        <f t="shared" ref="AQ194:AQ257" si="66">IF($AO194&lt;&gt;0,$AO194,$AP194-$AS194)</f>
        <v>221.08</v>
      </c>
      <c r="AR194" s="40">
        <v>0.2</v>
      </c>
      <c r="AS194" s="39">
        <f t="shared" ref="AS194:AS257" si="67">IF($AO194&lt;&gt;0,$AO194*$AR194,IF($AP194&lt;&gt;0,$AP194*$AR194,0))</f>
        <v>44.216000000000008</v>
      </c>
      <c r="AT194" s="39">
        <f t="shared" ref="AT194:AT257" si="68">$AQ194+$AS194</f>
        <v>265.29600000000005</v>
      </c>
      <c r="AU194" s="39" t="str">
        <f t="shared" si="53"/>
        <v>paye</v>
      </c>
      <c r="AV194" s="39">
        <f t="shared" ref="AV194:AV257" si="69">IF($AU194="paye",$AQ194,IF($AU194="partiel",$AL194-$AL194*$AR194,""))</f>
        <v>221.08</v>
      </c>
      <c r="AW194" s="39">
        <f t="shared" ref="AW194:AW257" si="70">IF($AU194="paye",$AT194,IF($AU194="partiel",$AL194,""))</f>
        <v>265.29600000000005</v>
      </c>
      <c r="AX194" s="39" t="s">
        <v>338</v>
      </c>
    </row>
    <row r="195" spans="3:50" x14ac:dyDescent="0.25">
      <c r="C195" s="49"/>
      <c r="D195" s="49"/>
      <c r="E195" s="49"/>
      <c r="J195" s="37" t="str">
        <f t="shared" si="54"/>
        <v/>
      </c>
      <c r="M195" s="39">
        <f t="shared" si="55"/>
        <v>0</v>
      </c>
      <c r="N195" s="39">
        <f t="shared" si="56"/>
        <v>0</v>
      </c>
      <c r="Q195" s="39">
        <f t="shared" si="57"/>
        <v>0</v>
      </c>
      <c r="S195" s="39">
        <f t="shared" si="58"/>
        <v>0</v>
      </c>
      <c r="Y195" s="39">
        <f t="shared" si="59"/>
        <v>0</v>
      </c>
      <c r="Z195" s="39">
        <f t="shared" si="60"/>
        <v>0</v>
      </c>
      <c r="AA195" s="39">
        <f t="shared" si="61"/>
        <v>0</v>
      </c>
      <c r="AB195" s="37" t="str">
        <f t="shared" si="62"/>
        <v/>
      </c>
      <c r="AC195" s="39" t="str">
        <f t="shared" si="63"/>
        <v/>
      </c>
      <c r="AD195" s="39" t="str">
        <f t="shared" si="64"/>
        <v/>
      </c>
      <c r="AE195" s="37" t="s">
        <v>4</v>
      </c>
      <c r="AG195" s="37" t="s">
        <v>19</v>
      </c>
      <c r="AH195" s="37" t="s">
        <v>272</v>
      </c>
      <c r="AI195" s="49">
        <v>45535</v>
      </c>
      <c r="AJ195" s="49">
        <v>45580</v>
      </c>
      <c r="AK195" s="49">
        <v>45587</v>
      </c>
      <c r="AN195" s="37" t="str">
        <f t="shared" si="65"/>
        <v/>
      </c>
      <c r="AO195" s="39">
        <v>500</v>
      </c>
      <c r="AQ195" s="39">
        <f t="shared" si="66"/>
        <v>500</v>
      </c>
      <c r="AR195" s="40">
        <v>0.2</v>
      </c>
      <c r="AS195" s="39">
        <f t="shared" si="67"/>
        <v>100</v>
      </c>
      <c r="AT195" s="39">
        <f t="shared" si="68"/>
        <v>600</v>
      </c>
      <c r="AU195" s="39" t="str">
        <f t="shared" ref="AU195:AU258" si="71">IF(AE195="","",IF($AK195="","en attente",IF($AL195="","paye","partiel")))</f>
        <v>paye</v>
      </c>
      <c r="AV195" s="39">
        <f t="shared" si="69"/>
        <v>500</v>
      </c>
      <c r="AW195" s="39">
        <f t="shared" si="70"/>
        <v>600</v>
      </c>
      <c r="AX195" s="39" t="s">
        <v>338</v>
      </c>
    </row>
    <row r="196" spans="3:50" x14ac:dyDescent="0.25">
      <c r="C196" s="49"/>
      <c r="D196" s="49"/>
      <c r="E196" s="49"/>
      <c r="J196" s="37" t="str">
        <f t="shared" si="54"/>
        <v/>
      </c>
      <c r="M196" s="39">
        <f t="shared" si="55"/>
        <v>0</v>
      </c>
      <c r="N196" s="39">
        <f t="shared" si="56"/>
        <v>0</v>
      </c>
      <c r="Q196" s="39">
        <f t="shared" si="57"/>
        <v>0</v>
      </c>
      <c r="S196" s="39">
        <f t="shared" si="58"/>
        <v>0</v>
      </c>
      <c r="Y196" s="39">
        <f t="shared" si="59"/>
        <v>0</v>
      </c>
      <c r="Z196" s="39">
        <f t="shared" si="60"/>
        <v>0</v>
      </c>
      <c r="AA196" s="39">
        <f t="shared" si="61"/>
        <v>0</v>
      </c>
      <c r="AB196" s="37" t="str">
        <f t="shared" si="62"/>
        <v/>
      </c>
      <c r="AC196" s="39" t="str">
        <f t="shared" si="63"/>
        <v/>
      </c>
      <c r="AD196" s="39" t="str">
        <f t="shared" si="64"/>
        <v/>
      </c>
      <c r="AE196" s="37" t="s">
        <v>4</v>
      </c>
      <c r="AG196" s="37" t="s">
        <v>19</v>
      </c>
      <c r="AH196" s="37" t="s">
        <v>272</v>
      </c>
      <c r="AI196" s="49">
        <v>45535</v>
      </c>
      <c r="AJ196" s="49">
        <v>45580</v>
      </c>
      <c r="AK196" s="49">
        <v>45587</v>
      </c>
      <c r="AN196" s="37" t="str">
        <f t="shared" si="65"/>
        <v/>
      </c>
      <c r="AO196" s="39">
        <v>3024.08</v>
      </c>
      <c r="AQ196" s="39">
        <f t="shared" si="66"/>
        <v>3024.08</v>
      </c>
      <c r="AR196" s="40">
        <v>0.2</v>
      </c>
      <c r="AS196" s="39">
        <f t="shared" si="67"/>
        <v>604.81600000000003</v>
      </c>
      <c r="AT196" s="39">
        <f t="shared" si="68"/>
        <v>3628.8959999999997</v>
      </c>
      <c r="AU196" s="39" t="str">
        <f t="shared" si="71"/>
        <v>paye</v>
      </c>
      <c r="AV196" s="39">
        <f t="shared" si="69"/>
        <v>3024.08</v>
      </c>
      <c r="AW196" s="39">
        <f t="shared" si="70"/>
        <v>3628.8959999999997</v>
      </c>
      <c r="AX196" s="39" t="s">
        <v>338</v>
      </c>
    </row>
    <row r="197" spans="3:50" x14ac:dyDescent="0.25">
      <c r="C197" s="49"/>
      <c r="D197" s="49"/>
      <c r="E197" s="49"/>
      <c r="J197" s="37" t="str">
        <f t="shared" si="54"/>
        <v/>
      </c>
      <c r="M197" s="39">
        <f t="shared" si="55"/>
        <v>0</v>
      </c>
      <c r="N197" s="39">
        <f t="shared" si="56"/>
        <v>0</v>
      </c>
      <c r="Q197" s="39">
        <f t="shared" si="57"/>
        <v>0</v>
      </c>
      <c r="S197" s="39">
        <f t="shared" si="58"/>
        <v>0</v>
      </c>
      <c r="Y197" s="39">
        <f t="shared" si="59"/>
        <v>0</v>
      </c>
      <c r="Z197" s="39">
        <f t="shared" si="60"/>
        <v>0</v>
      </c>
      <c r="AA197" s="39">
        <f t="shared" si="61"/>
        <v>0</v>
      </c>
      <c r="AB197" s="37" t="str">
        <f t="shared" si="62"/>
        <v/>
      </c>
      <c r="AC197" s="39" t="str">
        <f t="shared" si="63"/>
        <v/>
      </c>
      <c r="AD197" s="39" t="str">
        <f t="shared" si="64"/>
        <v/>
      </c>
      <c r="AE197" s="37" t="s">
        <v>4</v>
      </c>
      <c r="AG197" s="37" t="s">
        <v>133</v>
      </c>
      <c r="AH197" s="37" t="s">
        <v>271</v>
      </c>
      <c r="AI197" s="49">
        <v>45535</v>
      </c>
      <c r="AJ197" s="49">
        <v>45580</v>
      </c>
      <c r="AK197" s="49">
        <v>45587</v>
      </c>
      <c r="AN197" s="37" t="str">
        <f t="shared" si="65"/>
        <v/>
      </c>
      <c r="AO197" s="39">
        <v>16452.650000000001</v>
      </c>
      <c r="AQ197" s="39">
        <f t="shared" si="66"/>
        <v>16452.650000000001</v>
      </c>
      <c r="AR197" s="40">
        <v>0.2</v>
      </c>
      <c r="AS197" s="39">
        <f t="shared" si="67"/>
        <v>3290.5300000000007</v>
      </c>
      <c r="AT197" s="39">
        <f t="shared" si="68"/>
        <v>19743.18</v>
      </c>
      <c r="AU197" s="39" t="str">
        <f t="shared" si="71"/>
        <v>paye</v>
      </c>
      <c r="AV197" s="39">
        <f t="shared" si="69"/>
        <v>16452.650000000001</v>
      </c>
      <c r="AW197" s="39">
        <f t="shared" si="70"/>
        <v>19743.18</v>
      </c>
      <c r="AX197" s="39" t="s">
        <v>338</v>
      </c>
    </row>
    <row r="198" spans="3:50" x14ac:dyDescent="0.25">
      <c r="C198" s="49"/>
      <c r="D198" s="49"/>
      <c r="E198" s="49"/>
      <c r="J198" s="37" t="str">
        <f t="shared" si="54"/>
        <v/>
      </c>
      <c r="M198" s="39">
        <f t="shared" si="55"/>
        <v>0</v>
      </c>
      <c r="N198" s="39">
        <f t="shared" si="56"/>
        <v>0</v>
      </c>
      <c r="Q198" s="39">
        <f t="shared" si="57"/>
        <v>0</v>
      </c>
      <c r="S198" s="39">
        <f t="shared" si="58"/>
        <v>0</v>
      </c>
      <c r="Y198" s="39">
        <f t="shared" si="59"/>
        <v>0</v>
      </c>
      <c r="Z198" s="39">
        <f t="shared" si="60"/>
        <v>0</v>
      </c>
      <c r="AA198" s="39">
        <f t="shared" si="61"/>
        <v>0</v>
      </c>
      <c r="AB198" s="37" t="str">
        <f t="shared" si="62"/>
        <v/>
      </c>
      <c r="AC198" s="39" t="str">
        <f t="shared" si="63"/>
        <v/>
      </c>
      <c r="AD198" s="39" t="str">
        <f t="shared" si="64"/>
        <v/>
      </c>
      <c r="AE198" s="37" t="s">
        <v>4</v>
      </c>
      <c r="AG198" s="37" t="s">
        <v>27</v>
      </c>
      <c r="AH198" s="37" t="s">
        <v>275</v>
      </c>
      <c r="AI198" s="49">
        <v>45504</v>
      </c>
      <c r="AJ198" s="49">
        <v>45580</v>
      </c>
      <c r="AK198" s="49">
        <v>45600</v>
      </c>
      <c r="AN198" s="37" t="str">
        <f t="shared" si="65"/>
        <v/>
      </c>
      <c r="AO198" s="39">
        <v>1641.02</v>
      </c>
      <c r="AQ198" s="39">
        <f t="shared" si="66"/>
        <v>1641.02</v>
      </c>
      <c r="AR198" s="40">
        <v>0.2</v>
      </c>
      <c r="AS198" s="39">
        <f t="shared" si="67"/>
        <v>328.20400000000001</v>
      </c>
      <c r="AT198" s="39">
        <f t="shared" si="68"/>
        <v>1969.2239999999999</v>
      </c>
      <c r="AU198" s="39" t="str">
        <f t="shared" si="71"/>
        <v>paye</v>
      </c>
      <c r="AV198" s="39">
        <f t="shared" si="69"/>
        <v>1641.02</v>
      </c>
      <c r="AW198" s="39">
        <f t="shared" si="70"/>
        <v>1969.2239999999999</v>
      </c>
      <c r="AX198" s="39" t="s">
        <v>338</v>
      </c>
    </row>
    <row r="199" spans="3:50" x14ac:dyDescent="0.25">
      <c r="C199" s="49"/>
      <c r="D199" s="49"/>
      <c r="E199" s="49"/>
      <c r="J199" s="37" t="str">
        <f t="shared" si="54"/>
        <v/>
      </c>
      <c r="M199" s="39">
        <f t="shared" si="55"/>
        <v>0</v>
      </c>
      <c r="N199" s="39">
        <f t="shared" si="56"/>
        <v>0</v>
      </c>
      <c r="Q199" s="39">
        <f t="shared" si="57"/>
        <v>0</v>
      </c>
      <c r="S199" s="39">
        <f t="shared" si="58"/>
        <v>0</v>
      </c>
      <c r="Y199" s="39">
        <f t="shared" si="59"/>
        <v>0</v>
      </c>
      <c r="Z199" s="39">
        <f t="shared" si="60"/>
        <v>0</v>
      </c>
      <c r="AA199" s="39">
        <f t="shared" si="61"/>
        <v>0</v>
      </c>
      <c r="AB199" s="37" t="str">
        <f t="shared" si="62"/>
        <v/>
      </c>
      <c r="AC199" s="39" t="str">
        <f t="shared" si="63"/>
        <v/>
      </c>
      <c r="AD199" s="39" t="str">
        <f t="shared" si="64"/>
        <v/>
      </c>
      <c r="AE199" s="37" t="s">
        <v>4</v>
      </c>
      <c r="AG199" s="37" t="s">
        <v>27</v>
      </c>
      <c r="AH199" s="37" t="s">
        <v>275</v>
      </c>
      <c r="AI199" s="49">
        <v>45504</v>
      </c>
      <c r="AJ199" s="49">
        <v>45580</v>
      </c>
      <c r="AK199" s="49">
        <v>45587</v>
      </c>
      <c r="AN199" s="37" t="str">
        <f t="shared" si="65"/>
        <v/>
      </c>
      <c r="AO199" s="39">
        <v>195.2</v>
      </c>
      <c r="AQ199" s="39">
        <f t="shared" si="66"/>
        <v>195.2</v>
      </c>
      <c r="AR199" s="40">
        <v>0.2</v>
      </c>
      <c r="AS199" s="39">
        <f t="shared" si="67"/>
        <v>39.04</v>
      </c>
      <c r="AT199" s="39">
        <f t="shared" si="68"/>
        <v>234.23999999999998</v>
      </c>
      <c r="AU199" s="39" t="str">
        <f t="shared" si="71"/>
        <v>paye</v>
      </c>
      <c r="AV199" s="39">
        <f t="shared" si="69"/>
        <v>195.2</v>
      </c>
      <c r="AW199" s="39">
        <f t="shared" si="70"/>
        <v>234.23999999999998</v>
      </c>
      <c r="AX199" s="39" t="s">
        <v>338</v>
      </c>
    </row>
    <row r="200" spans="3:50" x14ac:dyDescent="0.25">
      <c r="C200" s="49"/>
      <c r="D200" s="49"/>
      <c r="E200" s="49"/>
      <c r="J200" s="37" t="str">
        <f t="shared" si="54"/>
        <v/>
      </c>
      <c r="M200" s="39">
        <f t="shared" si="55"/>
        <v>0</v>
      </c>
      <c r="N200" s="39">
        <f t="shared" si="56"/>
        <v>0</v>
      </c>
      <c r="Q200" s="39">
        <f t="shared" si="57"/>
        <v>0</v>
      </c>
      <c r="S200" s="39">
        <f t="shared" si="58"/>
        <v>0</v>
      </c>
      <c r="Y200" s="39">
        <f t="shared" si="59"/>
        <v>0</v>
      </c>
      <c r="Z200" s="39">
        <f t="shared" si="60"/>
        <v>0</v>
      </c>
      <c r="AA200" s="39">
        <f t="shared" si="61"/>
        <v>0</v>
      </c>
      <c r="AB200" s="37" t="str">
        <f t="shared" si="62"/>
        <v/>
      </c>
      <c r="AC200" s="39" t="str">
        <f t="shared" si="63"/>
        <v/>
      </c>
      <c r="AD200" s="39" t="str">
        <f t="shared" si="64"/>
        <v/>
      </c>
      <c r="AE200" s="37" t="s">
        <v>4</v>
      </c>
      <c r="AG200" s="37" t="s">
        <v>342</v>
      </c>
      <c r="AH200" s="37" t="s">
        <v>273</v>
      </c>
      <c r="AI200" s="49">
        <v>45532</v>
      </c>
      <c r="AJ200" s="49">
        <v>45540</v>
      </c>
      <c r="AK200" s="49">
        <v>45540</v>
      </c>
      <c r="AN200" s="37" t="str">
        <f t="shared" si="65"/>
        <v/>
      </c>
      <c r="AO200" s="39">
        <v>1690</v>
      </c>
      <c r="AQ200" s="39">
        <f t="shared" si="66"/>
        <v>1690</v>
      </c>
      <c r="AR200" s="40">
        <v>0</v>
      </c>
      <c r="AS200" s="39">
        <f t="shared" si="67"/>
        <v>0</v>
      </c>
      <c r="AT200" s="39">
        <f t="shared" si="68"/>
        <v>1690</v>
      </c>
      <c r="AU200" s="39" t="str">
        <f t="shared" si="71"/>
        <v>paye</v>
      </c>
      <c r="AV200" s="39">
        <f t="shared" si="69"/>
        <v>1690</v>
      </c>
      <c r="AW200" s="39">
        <f t="shared" si="70"/>
        <v>1690</v>
      </c>
      <c r="AX200" s="39" t="s">
        <v>338</v>
      </c>
    </row>
    <row r="201" spans="3:50" x14ac:dyDescent="0.25">
      <c r="C201" s="49"/>
      <c r="D201" s="49"/>
      <c r="E201" s="49"/>
      <c r="J201" s="37" t="str">
        <f t="shared" si="54"/>
        <v/>
      </c>
      <c r="M201" s="39">
        <f t="shared" si="55"/>
        <v>0</v>
      </c>
      <c r="N201" s="39">
        <f t="shared" si="56"/>
        <v>0</v>
      </c>
      <c r="Q201" s="39">
        <f t="shared" si="57"/>
        <v>0</v>
      </c>
      <c r="S201" s="39">
        <f t="shared" si="58"/>
        <v>0</v>
      </c>
      <c r="Y201" s="39">
        <f t="shared" si="59"/>
        <v>0</v>
      </c>
      <c r="Z201" s="39">
        <f t="shared" si="60"/>
        <v>0</v>
      </c>
      <c r="AA201" s="39">
        <f t="shared" si="61"/>
        <v>0</v>
      </c>
      <c r="AB201" s="37" t="str">
        <f t="shared" si="62"/>
        <v/>
      </c>
      <c r="AC201" s="39" t="str">
        <f t="shared" si="63"/>
        <v/>
      </c>
      <c r="AD201" s="39" t="str">
        <f t="shared" si="64"/>
        <v/>
      </c>
      <c r="AE201" s="37" t="s">
        <v>4</v>
      </c>
      <c r="AG201" s="37" t="s">
        <v>343</v>
      </c>
      <c r="AH201" s="37" t="s">
        <v>274</v>
      </c>
      <c r="AI201" s="49">
        <v>45492</v>
      </c>
      <c r="AJ201" s="49">
        <v>45550</v>
      </c>
      <c r="AK201" s="49">
        <v>45569</v>
      </c>
      <c r="AN201" s="37" t="str">
        <f t="shared" si="65"/>
        <v/>
      </c>
      <c r="AO201" s="39">
        <v>900</v>
      </c>
      <c r="AQ201" s="39">
        <f t="shared" si="66"/>
        <v>900</v>
      </c>
      <c r="AR201" s="40">
        <v>0.2</v>
      </c>
      <c r="AS201" s="39">
        <f t="shared" si="67"/>
        <v>180</v>
      </c>
      <c r="AT201" s="39">
        <f t="shared" si="68"/>
        <v>1080</v>
      </c>
      <c r="AU201" s="39" t="str">
        <f t="shared" si="71"/>
        <v>paye</v>
      </c>
      <c r="AV201" s="39">
        <f t="shared" si="69"/>
        <v>900</v>
      </c>
      <c r="AW201" s="39">
        <f t="shared" si="70"/>
        <v>1080</v>
      </c>
      <c r="AX201" s="39" t="s">
        <v>338</v>
      </c>
    </row>
    <row r="202" spans="3:50" x14ac:dyDescent="0.25">
      <c r="C202" s="49"/>
      <c r="D202" s="49"/>
      <c r="E202" s="49"/>
      <c r="J202" s="37" t="str">
        <f t="shared" si="54"/>
        <v/>
      </c>
      <c r="M202" s="39">
        <f t="shared" si="55"/>
        <v>0</v>
      </c>
      <c r="N202" s="39">
        <f t="shared" si="56"/>
        <v>0</v>
      </c>
      <c r="Q202" s="39">
        <f t="shared" si="57"/>
        <v>0</v>
      </c>
      <c r="S202" s="39">
        <f t="shared" si="58"/>
        <v>0</v>
      </c>
      <c r="Y202" s="39">
        <f t="shared" si="59"/>
        <v>0</v>
      </c>
      <c r="Z202" s="39">
        <f t="shared" si="60"/>
        <v>0</v>
      </c>
      <c r="AA202" s="39">
        <f t="shared" si="61"/>
        <v>0</v>
      </c>
      <c r="AB202" s="37" t="str">
        <f t="shared" si="62"/>
        <v/>
      </c>
      <c r="AC202" s="39" t="str">
        <f t="shared" si="63"/>
        <v/>
      </c>
      <c r="AD202" s="39" t="str">
        <f t="shared" si="64"/>
        <v/>
      </c>
      <c r="AE202" s="37" t="s">
        <v>4</v>
      </c>
      <c r="AG202" s="37" t="s">
        <v>92</v>
      </c>
      <c r="AH202" s="37" t="s">
        <v>364</v>
      </c>
      <c r="AI202" s="49">
        <v>45535</v>
      </c>
      <c r="AJ202" s="49">
        <v>45575</v>
      </c>
      <c r="AK202" s="49">
        <v>45583</v>
      </c>
      <c r="AN202" s="37" t="str">
        <f t="shared" si="65"/>
        <v/>
      </c>
      <c r="AO202" s="39">
        <v>1332.57</v>
      </c>
      <c r="AQ202" s="39">
        <f t="shared" si="66"/>
        <v>1332.57</v>
      </c>
      <c r="AR202" s="40">
        <v>0.2</v>
      </c>
      <c r="AS202" s="39">
        <f t="shared" si="67"/>
        <v>266.51400000000001</v>
      </c>
      <c r="AT202" s="39">
        <f t="shared" si="68"/>
        <v>1599.0839999999998</v>
      </c>
      <c r="AU202" s="39" t="str">
        <f t="shared" si="71"/>
        <v>paye</v>
      </c>
      <c r="AV202" s="39">
        <f t="shared" si="69"/>
        <v>1332.57</v>
      </c>
      <c r="AW202" s="39">
        <f t="shared" si="70"/>
        <v>1599.0839999999998</v>
      </c>
      <c r="AX202" s="39" t="s">
        <v>338</v>
      </c>
    </row>
    <row r="203" spans="3:50" x14ac:dyDescent="0.25">
      <c r="C203" s="49"/>
      <c r="D203" s="49"/>
      <c r="E203" s="49"/>
      <c r="J203" s="37" t="str">
        <f t="shared" si="54"/>
        <v/>
      </c>
      <c r="M203" s="39">
        <f t="shared" si="55"/>
        <v>0</v>
      </c>
      <c r="N203" s="39">
        <f t="shared" si="56"/>
        <v>0</v>
      </c>
      <c r="Q203" s="39">
        <f t="shared" si="57"/>
        <v>0</v>
      </c>
      <c r="S203" s="39">
        <f t="shared" si="58"/>
        <v>0</v>
      </c>
      <c r="Y203" s="39">
        <f t="shared" si="59"/>
        <v>0</v>
      </c>
      <c r="Z203" s="39">
        <f t="shared" si="60"/>
        <v>0</v>
      </c>
      <c r="AA203" s="39">
        <f t="shared" si="61"/>
        <v>0</v>
      </c>
      <c r="AB203" s="37" t="str">
        <f t="shared" si="62"/>
        <v/>
      </c>
      <c r="AC203" s="39" t="str">
        <f t="shared" si="63"/>
        <v/>
      </c>
      <c r="AD203" s="39" t="str">
        <f t="shared" si="64"/>
        <v/>
      </c>
      <c r="AE203" s="37" t="s">
        <v>4</v>
      </c>
      <c r="AG203" s="37" t="s">
        <v>344</v>
      </c>
      <c r="AH203" s="37" t="s">
        <v>273</v>
      </c>
      <c r="AI203" s="49">
        <v>45559</v>
      </c>
      <c r="AJ203" s="49">
        <v>45589</v>
      </c>
      <c r="AK203" s="49">
        <v>45600</v>
      </c>
      <c r="AN203" s="37" t="str">
        <f t="shared" si="65"/>
        <v/>
      </c>
      <c r="AO203" s="39">
        <v>8092</v>
      </c>
      <c r="AQ203" s="39">
        <f t="shared" si="66"/>
        <v>8092</v>
      </c>
      <c r="AR203" s="40">
        <v>0.2</v>
      </c>
      <c r="AS203" s="39">
        <f t="shared" si="67"/>
        <v>1618.4</v>
      </c>
      <c r="AT203" s="39">
        <f t="shared" si="68"/>
        <v>9710.4</v>
      </c>
      <c r="AU203" s="39" t="str">
        <f t="shared" si="71"/>
        <v>paye</v>
      </c>
      <c r="AV203" s="39">
        <f t="shared" si="69"/>
        <v>8092</v>
      </c>
      <c r="AW203" s="39">
        <f t="shared" si="70"/>
        <v>9710.4</v>
      </c>
      <c r="AX203" s="39" t="s">
        <v>338</v>
      </c>
    </row>
    <row r="204" spans="3:50" x14ac:dyDescent="0.25">
      <c r="C204" s="49"/>
      <c r="D204" s="49"/>
      <c r="E204" s="49"/>
      <c r="J204" s="37" t="str">
        <f t="shared" si="54"/>
        <v/>
      </c>
      <c r="M204" s="39">
        <f t="shared" si="55"/>
        <v>0</v>
      </c>
      <c r="N204" s="39">
        <f t="shared" si="56"/>
        <v>0</v>
      </c>
      <c r="Q204" s="39">
        <f t="shared" si="57"/>
        <v>0</v>
      </c>
      <c r="S204" s="39">
        <f t="shared" si="58"/>
        <v>0</v>
      </c>
      <c r="Y204" s="39">
        <f t="shared" si="59"/>
        <v>0</v>
      </c>
      <c r="Z204" s="39">
        <f t="shared" si="60"/>
        <v>0</v>
      </c>
      <c r="AA204" s="39">
        <f t="shared" si="61"/>
        <v>0</v>
      </c>
      <c r="AB204" s="37" t="str">
        <f t="shared" si="62"/>
        <v/>
      </c>
      <c r="AC204" s="39" t="str">
        <f t="shared" si="63"/>
        <v/>
      </c>
      <c r="AD204" s="39" t="str">
        <f t="shared" si="64"/>
        <v/>
      </c>
      <c r="AE204" s="37" t="s">
        <v>4</v>
      </c>
      <c r="AG204" s="37" t="s">
        <v>73</v>
      </c>
      <c r="AH204" s="37" t="s">
        <v>272</v>
      </c>
      <c r="AI204" s="49">
        <v>45548</v>
      </c>
      <c r="AJ204" s="49">
        <v>45578</v>
      </c>
      <c r="AK204" s="49">
        <v>45578</v>
      </c>
      <c r="AN204" s="37" t="str">
        <f t="shared" si="65"/>
        <v/>
      </c>
      <c r="AO204" s="39">
        <v>636.63</v>
      </c>
      <c r="AQ204" s="39">
        <f t="shared" si="66"/>
        <v>636.63</v>
      </c>
      <c r="AR204" s="40">
        <v>0.2</v>
      </c>
      <c r="AS204" s="39">
        <f t="shared" si="67"/>
        <v>127.32600000000001</v>
      </c>
      <c r="AT204" s="39">
        <f t="shared" si="68"/>
        <v>763.95600000000002</v>
      </c>
      <c r="AU204" s="39" t="str">
        <f t="shared" si="71"/>
        <v>paye</v>
      </c>
      <c r="AV204" s="39">
        <f t="shared" si="69"/>
        <v>636.63</v>
      </c>
      <c r="AW204" s="39">
        <f t="shared" si="70"/>
        <v>763.95600000000002</v>
      </c>
      <c r="AX204" s="39" t="s">
        <v>338</v>
      </c>
    </row>
    <row r="205" spans="3:50" x14ac:dyDescent="0.25">
      <c r="C205" s="49"/>
      <c r="D205" s="49"/>
      <c r="E205" s="49"/>
      <c r="J205" s="37" t="str">
        <f t="shared" si="54"/>
        <v/>
      </c>
      <c r="M205" s="39">
        <f t="shared" si="55"/>
        <v>0</v>
      </c>
      <c r="N205" s="39">
        <f t="shared" si="56"/>
        <v>0</v>
      </c>
      <c r="Q205" s="39">
        <f t="shared" si="57"/>
        <v>0</v>
      </c>
      <c r="S205" s="39">
        <f t="shared" si="58"/>
        <v>0</v>
      </c>
      <c r="Y205" s="39">
        <f t="shared" si="59"/>
        <v>0</v>
      </c>
      <c r="Z205" s="39">
        <f t="shared" si="60"/>
        <v>0</v>
      </c>
      <c r="AA205" s="39">
        <f t="shared" si="61"/>
        <v>0</v>
      </c>
      <c r="AB205" s="37" t="str">
        <f t="shared" si="62"/>
        <v/>
      </c>
      <c r="AC205" s="39" t="str">
        <f t="shared" si="63"/>
        <v/>
      </c>
      <c r="AD205" s="39" t="str">
        <f t="shared" si="64"/>
        <v/>
      </c>
      <c r="AE205" s="37" t="s">
        <v>4</v>
      </c>
      <c r="AG205" s="37" t="s">
        <v>58</v>
      </c>
      <c r="AH205" s="37" t="s">
        <v>272</v>
      </c>
      <c r="AI205" s="49">
        <v>45545</v>
      </c>
      <c r="AJ205" s="49">
        <v>45575</v>
      </c>
      <c r="AK205" s="49">
        <v>45600</v>
      </c>
      <c r="AN205" s="37" t="str">
        <f t="shared" si="65"/>
        <v/>
      </c>
      <c r="AO205" s="39">
        <v>2542.0500000000002</v>
      </c>
      <c r="AQ205" s="39">
        <f t="shared" si="66"/>
        <v>2542.0500000000002</v>
      </c>
      <c r="AR205" s="40">
        <v>0.2</v>
      </c>
      <c r="AS205" s="39">
        <f t="shared" si="67"/>
        <v>508.41000000000008</v>
      </c>
      <c r="AT205" s="39">
        <f t="shared" si="68"/>
        <v>3050.46</v>
      </c>
      <c r="AU205" s="39" t="str">
        <f t="shared" si="71"/>
        <v>paye</v>
      </c>
      <c r="AV205" s="39">
        <f t="shared" si="69"/>
        <v>2542.0500000000002</v>
      </c>
      <c r="AW205" s="39">
        <f t="shared" si="70"/>
        <v>3050.46</v>
      </c>
      <c r="AX205" s="39" t="s">
        <v>338</v>
      </c>
    </row>
    <row r="206" spans="3:50" x14ac:dyDescent="0.25">
      <c r="C206" s="49"/>
      <c r="D206" s="49"/>
      <c r="E206" s="49"/>
      <c r="J206" s="37" t="str">
        <f t="shared" si="54"/>
        <v/>
      </c>
      <c r="M206" s="39">
        <f t="shared" si="55"/>
        <v>0</v>
      </c>
      <c r="N206" s="39">
        <f t="shared" si="56"/>
        <v>0</v>
      </c>
      <c r="Q206" s="39">
        <f t="shared" si="57"/>
        <v>0</v>
      </c>
      <c r="S206" s="39">
        <f t="shared" si="58"/>
        <v>0</v>
      </c>
      <c r="Y206" s="39">
        <f t="shared" si="59"/>
        <v>0</v>
      </c>
      <c r="Z206" s="39">
        <f t="shared" si="60"/>
        <v>0</v>
      </c>
      <c r="AA206" s="39">
        <f t="shared" si="61"/>
        <v>0</v>
      </c>
      <c r="AB206" s="37" t="str">
        <f t="shared" si="62"/>
        <v/>
      </c>
      <c r="AC206" s="39" t="str">
        <f t="shared" si="63"/>
        <v/>
      </c>
      <c r="AD206" s="39" t="str">
        <f t="shared" si="64"/>
        <v/>
      </c>
      <c r="AE206" s="37" t="s">
        <v>4</v>
      </c>
      <c r="AG206" s="37" t="s">
        <v>46</v>
      </c>
      <c r="AH206" s="37" t="s">
        <v>272</v>
      </c>
      <c r="AI206" s="49">
        <v>45560</v>
      </c>
      <c r="AJ206" s="49">
        <v>45596</v>
      </c>
      <c r="AK206" s="49">
        <v>45615</v>
      </c>
      <c r="AN206" s="37" t="str">
        <f t="shared" si="65"/>
        <v/>
      </c>
      <c r="AO206" s="39">
        <v>331.95</v>
      </c>
      <c r="AQ206" s="39">
        <f t="shared" si="66"/>
        <v>331.95</v>
      </c>
      <c r="AR206" s="40">
        <v>0.2</v>
      </c>
      <c r="AS206" s="39">
        <f t="shared" si="67"/>
        <v>66.39</v>
      </c>
      <c r="AT206" s="39">
        <f t="shared" si="68"/>
        <v>398.34</v>
      </c>
      <c r="AU206" s="39" t="str">
        <f t="shared" si="71"/>
        <v>paye</v>
      </c>
      <c r="AV206" s="39">
        <f t="shared" si="69"/>
        <v>331.95</v>
      </c>
      <c r="AW206" s="39">
        <f t="shared" si="70"/>
        <v>398.34</v>
      </c>
      <c r="AX206" s="39" t="s">
        <v>338</v>
      </c>
    </row>
    <row r="207" spans="3:50" x14ac:dyDescent="0.25">
      <c r="C207" s="49"/>
      <c r="D207" s="49"/>
      <c r="E207" s="49"/>
      <c r="J207" s="37" t="str">
        <f t="shared" si="54"/>
        <v/>
      </c>
      <c r="M207" s="39">
        <f t="shared" si="55"/>
        <v>0</v>
      </c>
      <c r="N207" s="39">
        <f t="shared" si="56"/>
        <v>0</v>
      </c>
      <c r="Q207" s="39">
        <f t="shared" si="57"/>
        <v>0</v>
      </c>
      <c r="S207" s="39">
        <f t="shared" si="58"/>
        <v>0</v>
      </c>
      <c r="Y207" s="39">
        <f t="shared" si="59"/>
        <v>0</v>
      </c>
      <c r="Z207" s="39">
        <f t="shared" si="60"/>
        <v>0</v>
      </c>
      <c r="AA207" s="39">
        <f t="shared" si="61"/>
        <v>0</v>
      </c>
      <c r="AB207" s="37" t="str">
        <f t="shared" si="62"/>
        <v/>
      </c>
      <c r="AC207" s="39" t="str">
        <f t="shared" si="63"/>
        <v/>
      </c>
      <c r="AD207" s="39" t="str">
        <f t="shared" si="64"/>
        <v/>
      </c>
      <c r="AE207" s="37" t="s">
        <v>4</v>
      </c>
      <c r="AG207" s="37" t="s">
        <v>46</v>
      </c>
      <c r="AH207" s="37" t="s">
        <v>272</v>
      </c>
      <c r="AI207" s="49">
        <v>45560</v>
      </c>
      <c r="AJ207" s="49">
        <v>45596</v>
      </c>
      <c r="AK207" s="49">
        <v>45615</v>
      </c>
      <c r="AN207" s="37" t="str">
        <f t="shared" si="65"/>
        <v/>
      </c>
      <c r="AO207" s="39">
        <v>137.6</v>
      </c>
      <c r="AQ207" s="39">
        <f t="shared" si="66"/>
        <v>137.6</v>
      </c>
      <c r="AR207" s="40">
        <v>0.2</v>
      </c>
      <c r="AS207" s="39">
        <f t="shared" si="67"/>
        <v>27.52</v>
      </c>
      <c r="AT207" s="39">
        <f t="shared" si="68"/>
        <v>165.12</v>
      </c>
      <c r="AU207" s="39" t="str">
        <f t="shared" si="71"/>
        <v>paye</v>
      </c>
      <c r="AV207" s="39">
        <f t="shared" si="69"/>
        <v>137.6</v>
      </c>
      <c r="AW207" s="39">
        <f t="shared" si="70"/>
        <v>165.12</v>
      </c>
      <c r="AX207" s="39" t="s">
        <v>338</v>
      </c>
    </row>
    <row r="208" spans="3:50" x14ac:dyDescent="0.25">
      <c r="C208" s="49"/>
      <c r="D208" s="49"/>
      <c r="E208" s="49"/>
      <c r="J208" s="37" t="str">
        <f t="shared" si="54"/>
        <v/>
      </c>
      <c r="M208" s="39">
        <f t="shared" si="55"/>
        <v>0</v>
      </c>
      <c r="N208" s="39">
        <f t="shared" si="56"/>
        <v>0</v>
      </c>
      <c r="Q208" s="39">
        <f t="shared" si="57"/>
        <v>0</v>
      </c>
      <c r="S208" s="39">
        <f t="shared" si="58"/>
        <v>0</v>
      </c>
      <c r="Y208" s="39">
        <f t="shared" si="59"/>
        <v>0</v>
      </c>
      <c r="Z208" s="39">
        <f t="shared" si="60"/>
        <v>0</v>
      </c>
      <c r="AA208" s="39">
        <f t="shared" si="61"/>
        <v>0</v>
      </c>
      <c r="AB208" s="37" t="str">
        <f t="shared" si="62"/>
        <v/>
      </c>
      <c r="AC208" s="39" t="str">
        <f t="shared" si="63"/>
        <v/>
      </c>
      <c r="AD208" s="39" t="str">
        <f t="shared" si="64"/>
        <v/>
      </c>
      <c r="AE208" s="37" t="s">
        <v>4</v>
      </c>
      <c r="AG208" s="37" t="s">
        <v>46</v>
      </c>
      <c r="AH208" s="37" t="s">
        <v>272</v>
      </c>
      <c r="AI208" s="49">
        <v>45560</v>
      </c>
      <c r="AJ208" s="49">
        <v>45596</v>
      </c>
      <c r="AK208" s="49">
        <v>45615</v>
      </c>
      <c r="AN208" s="37" t="str">
        <f t="shared" si="65"/>
        <v/>
      </c>
      <c r="AO208" s="39">
        <v>275.2</v>
      </c>
      <c r="AQ208" s="39">
        <f t="shared" si="66"/>
        <v>275.2</v>
      </c>
      <c r="AR208" s="40">
        <v>0.2</v>
      </c>
      <c r="AS208" s="39">
        <f t="shared" si="67"/>
        <v>55.04</v>
      </c>
      <c r="AT208" s="39">
        <f t="shared" si="68"/>
        <v>330.24</v>
      </c>
      <c r="AU208" s="39" t="str">
        <f t="shared" si="71"/>
        <v>paye</v>
      </c>
      <c r="AV208" s="39">
        <f t="shared" si="69"/>
        <v>275.2</v>
      </c>
      <c r="AW208" s="39">
        <f t="shared" si="70"/>
        <v>330.24</v>
      </c>
      <c r="AX208" s="39" t="s">
        <v>338</v>
      </c>
    </row>
    <row r="209" spans="3:50" x14ac:dyDescent="0.25">
      <c r="C209" s="49"/>
      <c r="D209" s="49"/>
      <c r="E209" s="49"/>
      <c r="J209" s="37" t="str">
        <f t="shared" si="54"/>
        <v/>
      </c>
      <c r="M209" s="39">
        <f t="shared" si="55"/>
        <v>0</v>
      </c>
      <c r="N209" s="39">
        <f t="shared" si="56"/>
        <v>0</v>
      </c>
      <c r="Q209" s="39">
        <f t="shared" si="57"/>
        <v>0</v>
      </c>
      <c r="S209" s="39">
        <f t="shared" si="58"/>
        <v>0</v>
      </c>
      <c r="Y209" s="39">
        <f t="shared" si="59"/>
        <v>0</v>
      </c>
      <c r="Z209" s="39">
        <f t="shared" si="60"/>
        <v>0</v>
      </c>
      <c r="AA209" s="39">
        <f t="shared" si="61"/>
        <v>0</v>
      </c>
      <c r="AB209" s="37" t="str">
        <f t="shared" si="62"/>
        <v/>
      </c>
      <c r="AC209" s="39" t="str">
        <f t="shared" si="63"/>
        <v/>
      </c>
      <c r="AD209" s="39" t="str">
        <f t="shared" si="64"/>
        <v/>
      </c>
      <c r="AE209" s="37" t="s">
        <v>4</v>
      </c>
      <c r="AG209" s="37" t="s">
        <v>34</v>
      </c>
      <c r="AH209" s="37" t="s">
        <v>275</v>
      </c>
      <c r="AI209" s="49">
        <v>45565</v>
      </c>
      <c r="AJ209" s="49">
        <v>45596</v>
      </c>
      <c r="AK209" s="49">
        <v>45600</v>
      </c>
      <c r="AN209" s="37" t="str">
        <f t="shared" si="65"/>
        <v/>
      </c>
      <c r="AO209" s="39">
        <v>5230.83</v>
      </c>
      <c r="AQ209" s="39">
        <f t="shared" si="66"/>
        <v>5230.83</v>
      </c>
      <c r="AR209" s="40">
        <v>0.2</v>
      </c>
      <c r="AS209" s="39">
        <f t="shared" si="67"/>
        <v>1046.1659999999999</v>
      </c>
      <c r="AT209" s="39">
        <f t="shared" si="68"/>
        <v>6276.9960000000001</v>
      </c>
      <c r="AU209" s="39" t="str">
        <f t="shared" si="71"/>
        <v>paye</v>
      </c>
      <c r="AV209" s="39">
        <f t="shared" si="69"/>
        <v>5230.83</v>
      </c>
      <c r="AW209" s="39">
        <f t="shared" si="70"/>
        <v>6276.9960000000001</v>
      </c>
      <c r="AX209" s="39" t="s">
        <v>338</v>
      </c>
    </row>
    <row r="210" spans="3:50" x14ac:dyDescent="0.25">
      <c r="C210" s="49"/>
      <c r="D210" s="49"/>
      <c r="E210" s="49"/>
      <c r="J210" s="37" t="str">
        <f t="shared" si="54"/>
        <v/>
      </c>
      <c r="M210" s="39">
        <f t="shared" si="55"/>
        <v>0</v>
      </c>
      <c r="N210" s="39">
        <f t="shared" si="56"/>
        <v>0</v>
      </c>
      <c r="Q210" s="39">
        <f t="shared" si="57"/>
        <v>0</v>
      </c>
      <c r="S210" s="39">
        <f t="shared" si="58"/>
        <v>0</v>
      </c>
      <c r="Y210" s="39">
        <f t="shared" si="59"/>
        <v>0</v>
      </c>
      <c r="Z210" s="39">
        <f t="shared" si="60"/>
        <v>0</v>
      </c>
      <c r="AA210" s="39">
        <f t="shared" si="61"/>
        <v>0</v>
      </c>
      <c r="AB210" s="37" t="str">
        <f t="shared" si="62"/>
        <v/>
      </c>
      <c r="AC210" s="39" t="str">
        <f t="shared" si="63"/>
        <v/>
      </c>
      <c r="AD210" s="39" t="str">
        <f t="shared" si="64"/>
        <v/>
      </c>
      <c r="AE210" s="37" t="s">
        <v>4</v>
      </c>
      <c r="AG210" s="37" t="s">
        <v>135</v>
      </c>
      <c r="AH210" s="37" t="s">
        <v>272</v>
      </c>
      <c r="AI210" s="49">
        <v>45565</v>
      </c>
      <c r="AJ210" s="49">
        <v>45596</v>
      </c>
      <c r="AK210" s="49">
        <v>45600</v>
      </c>
      <c r="AN210" s="37" t="str">
        <f t="shared" si="65"/>
        <v/>
      </c>
      <c r="AO210" s="39">
        <v>34.53</v>
      </c>
      <c r="AQ210" s="39">
        <f t="shared" si="66"/>
        <v>34.53</v>
      </c>
      <c r="AR210" s="40">
        <v>0.2</v>
      </c>
      <c r="AS210" s="39">
        <f t="shared" si="67"/>
        <v>6.9060000000000006</v>
      </c>
      <c r="AT210" s="39">
        <f t="shared" si="68"/>
        <v>41.436</v>
      </c>
      <c r="AU210" s="39" t="str">
        <f t="shared" si="71"/>
        <v>paye</v>
      </c>
      <c r="AV210" s="39">
        <f t="shared" si="69"/>
        <v>34.53</v>
      </c>
      <c r="AW210" s="39">
        <f t="shared" si="70"/>
        <v>41.436</v>
      </c>
      <c r="AX210" s="39" t="s">
        <v>338</v>
      </c>
    </row>
    <row r="211" spans="3:50" x14ac:dyDescent="0.25">
      <c r="C211" s="49"/>
      <c r="D211" s="49"/>
      <c r="E211" s="49"/>
      <c r="J211" s="37" t="str">
        <f t="shared" si="54"/>
        <v/>
      </c>
      <c r="M211" s="39">
        <f t="shared" si="55"/>
        <v>0</v>
      </c>
      <c r="N211" s="39">
        <f t="shared" si="56"/>
        <v>0</v>
      </c>
      <c r="Q211" s="39">
        <f t="shared" si="57"/>
        <v>0</v>
      </c>
      <c r="S211" s="39">
        <f t="shared" si="58"/>
        <v>0</v>
      </c>
      <c r="Y211" s="39">
        <f t="shared" si="59"/>
        <v>0</v>
      </c>
      <c r="Z211" s="39">
        <f t="shared" si="60"/>
        <v>0</v>
      </c>
      <c r="AA211" s="39">
        <f t="shared" si="61"/>
        <v>0</v>
      </c>
      <c r="AB211" s="37" t="str">
        <f t="shared" si="62"/>
        <v/>
      </c>
      <c r="AC211" s="39" t="str">
        <f t="shared" si="63"/>
        <v/>
      </c>
      <c r="AD211" s="39" t="str">
        <f t="shared" si="64"/>
        <v/>
      </c>
      <c r="AE211" s="37" t="s">
        <v>4</v>
      </c>
      <c r="AG211" s="37" t="s">
        <v>135</v>
      </c>
      <c r="AH211" s="37" t="s">
        <v>272</v>
      </c>
      <c r="AI211" s="49">
        <v>45565</v>
      </c>
      <c r="AJ211" s="49">
        <v>45596</v>
      </c>
      <c r="AK211" s="49">
        <v>45600</v>
      </c>
      <c r="AN211" s="37" t="str">
        <f t="shared" si="65"/>
        <v/>
      </c>
      <c r="AO211" s="39">
        <v>439.05</v>
      </c>
      <c r="AQ211" s="39">
        <f t="shared" si="66"/>
        <v>439.05</v>
      </c>
      <c r="AR211" s="40">
        <v>0.2</v>
      </c>
      <c r="AS211" s="39">
        <f t="shared" si="67"/>
        <v>87.81</v>
      </c>
      <c r="AT211" s="39">
        <f t="shared" si="68"/>
        <v>526.86</v>
      </c>
      <c r="AU211" s="39" t="str">
        <f t="shared" si="71"/>
        <v>paye</v>
      </c>
      <c r="AV211" s="39">
        <f t="shared" si="69"/>
        <v>439.05</v>
      </c>
      <c r="AW211" s="39">
        <f t="shared" si="70"/>
        <v>526.86</v>
      </c>
      <c r="AX211" s="39" t="s">
        <v>338</v>
      </c>
    </row>
    <row r="212" spans="3:50" x14ac:dyDescent="0.25">
      <c r="C212" s="49"/>
      <c r="D212" s="49"/>
      <c r="E212" s="49"/>
      <c r="J212" s="37" t="str">
        <f t="shared" si="54"/>
        <v/>
      </c>
      <c r="M212" s="39">
        <f t="shared" si="55"/>
        <v>0</v>
      </c>
      <c r="N212" s="39">
        <f t="shared" si="56"/>
        <v>0</v>
      </c>
      <c r="Q212" s="39">
        <f t="shared" si="57"/>
        <v>0</v>
      </c>
      <c r="S212" s="39">
        <f t="shared" si="58"/>
        <v>0</v>
      </c>
      <c r="Y212" s="39">
        <f t="shared" si="59"/>
        <v>0</v>
      </c>
      <c r="Z212" s="39">
        <f t="shared" si="60"/>
        <v>0</v>
      </c>
      <c r="AA212" s="39">
        <f t="shared" si="61"/>
        <v>0</v>
      </c>
      <c r="AB212" s="37" t="str">
        <f t="shared" si="62"/>
        <v/>
      </c>
      <c r="AC212" s="39" t="str">
        <f t="shared" si="63"/>
        <v/>
      </c>
      <c r="AD212" s="39" t="str">
        <f t="shared" si="64"/>
        <v/>
      </c>
      <c r="AE212" s="37" t="s">
        <v>4</v>
      </c>
      <c r="AG212" s="37" t="s">
        <v>135</v>
      </c>
      <c r="AH212" s="37" t="s">
        <v>272</v>
      </c>
      <c r="AI212" s="49">
        <v>45565</v>
      </c>
      <c r="AJ212" s="49">
        <v>45596</v>
      </c>
      <c r="AK212" s="49">
        <v>45600</v>
      </c>
      <c r="AN212" s="37" t="str">
        <f t="shared" si="65"/>
        <v/>
      </c>
      <c r="AO212" s="39">
        <v>643.91999999999996</v>
      </c>
      <c r="AQ212" s="39">
        <f t="shared" si="66"/>
        <v>643.91999999999996</v>
      </c>
      <c r="AR212" s="40">
        <v>0.2</v>
      </c>
      <c r="AS212" s="39">
        <f t="shared" si="67"/>
        <v>128.78399999999999</v>
      </c>
      <c r="AT212" s="39">
        <f t="shared" si="68"/>
        <v>772.70399999999995</v>
      </c>
      <c r="AU212" s="39" t="str">
        <f t="shared" si="71"/>
        <v>paye</v>
      </c>
      <c r="AV212" s="39">
        <f t="shared" si="69"/>
        <v>643.91999999999996</v>
      </c>
      <c r="AW212" s="39">
        <f t="shared" si="70"/>
        <v>772.70399999999995</v>
      </c>
      <c r="AX212" s="39" t="s">
        <v>338</v>
      </c>
    </row>
    <row r="213" spans="3:50" x14ac:dyDescent="0.25">
      <c r="C213" s="49"/>
      <c r="D213" s="49"/>
      <c r="E213" s="49"/>
      <c r="J213" s="37" t="str">
        <f t="shared" si="54"/>
        <v/>
      </c>
      <c r="M213" s="39">
        <f t="shared" si="55"/>
        <v>0</v>
      </c>
      <c r="N213" s="39">
        <f t="shared" si="56"/>
        <v>0</v>
      </c>
      <c r="Q213" s="39">
        <f t="shared" si="57"/>
        <v>0</v>
      </c>
      <c r="S213" s="39">
        <f t="shared" si="58"/>
        <v>0</v>
      </c>
      <c r="Y213" s="39">
        <f t="shared" si="59"/>
        <v>0</v>
      </c>
      <c r="Z213" s="39">
        <f t="shared" si="60"/>
        <v>0</v>
      </c>
      <c r="AA213" s="39">
        <f t="shared" si="61"/>
        <v>0</v>
      </c>
      <c r="AB213" s="37" t="str">
        <f t="shared" si="62"/>
        <v/>
      </c>
      <c r="AC213" s="39" t="str">
        <f t="shared" si="63"/>
        <v/>
      </c>
      <c r="AD213" s="39" t="str">
        <f t="shared" si="64"/>
        <v/>
      </c>
      <c r="AE213" s="37" t="s">
        <v>4</v>
      </c>
      <c r="AG213" s="37" t="s">
        <v>73</v>
      </c>
      <c r="AH213" s="37" t="s">
        <v>272</v>
      </c>
      <c r="AI213" s="49">
        <v>45565</v>
      </c>
      <c r="AJ213" s="49">
        <v>45596</v>
      </c>
      <c r="AK213" s="49">
        <v>45578</v>
      </c>
      <c r="AN213" s="37" t="str">
        <f t="shared" si="65"/>
        <v/>
      </c>
      <c r="AO213" s="39">
        <v>490</v>
      </c>
      <c r="AQ213" s="39">
        <f t="shared" si="66"/>
        <v>490</v>
      </c>
      <c r="AR213" s="40">
        <v>0.2</v>
      </c>
      <c r="AS213" s="39">
        <f t="shared" si="67"/>
        <v>98</v>
      </c>
      <c r="AT213" s="39">
        <f t="shared" si="68"/>
        <v>588</v>
      </c>
      <c r="AU213" s="39" t="str">
        <f t="shared" si="71"/>
        <v>paye</v>
      </c>
      <c r="AV213" s="39">
        <f t="shared" si="69"/>
        <v>490</v>
      </c>
      <c r="AW213" s="39">
        <f t="shared" si="70"/>
        <v>588</v>
      </c>
      <c r="AX213" s="39" t="s">
        <v>338</v>
      </c>
    </row>
    <row r="214" spans="3:50" x14ac:dyDescent="0.25">
      <c r="C214" s="49"/>
      <c r="D214" s="49"/>
      <c r="E214" s="49"/>
      <c r="J214" s="37" t="str">
        <f t="shared" si="54"/>
        <v/>
      </c>
      <c r="M214" s="39">
        <f t="shared" si="55"/>
        <v>0</v>
      </c>
      <c r="N214" s="39">
        <f t="shared" si="56"/>
        <v>0</v>
      </c>
      <c r="Q214" s="39">
        <f t="shared" si="57"/>
        <v>0</v>
      </c>
      <c r="S214" s="39">
        <f t="shared" si="58"/>
        <v>0</v>
      </c>
      <c r="Y214" s="39">
        <f t="shared" si="59"/>
        <v>0</v>
      </c>
      <c r="Z214" s="39">
        <f t="shared" si="60"/>
        <v>0</v>
      </c>
      <c r="AA214" s="39">
        <f t="shared" si="61"/>
        <v>0</v>
      </c>
      <c r="AB214" s="37" t="str">
        <f t="shared" si="62"/>
        <v/>
      </c>
      <c r="AC214" s="39" t="str">
        <f t="shared" si="63"/>
        <v/>
      </c>
      <c r="AD214" s="39" t="str">
        <f t="shared" si="64"/>
        <v/>
      </c>
      <c r="AE214" s="37" t="s">
        <v>4</v>
      </c>
      <c r="AG214" s="37" t="s">
        <v>93</v>
      </c>
      <c r="AH214" s="37" t="s">
        <v>272</v>
      </c>
      <c r="AI214" s="49">
        <v>45483</v>
      </c>
      <c r="AJ214" s="49">
        <v>45565</v>
      </c>
      <c r="AK214" s="49">
        <v>45565</v>
      </c>
      <c r="AN214" s="37" t="str">
        <f t="shared" si="65"/>
        <v/>
      </c>
      <c r="AO214" s="39">
        <v>310</v>
      </c>
      <c r="AQ214" s="39">
        <f t="shared" si="66"/>
        <v>310</v>
      </c>
      <c r="AR214" s="40">
        <v>0.2</v>
      </c>
      <c r="AS214" s="39">
        <f t="shared" si="67"/>
        <v>62</v>
      </c>
      <c r="AT214" s="39">
        <f t="shared" si="68"/>
        <v>372</v>
      </c>
      <c r="AU214" s="39" t="str">
        <f t="shared" si="71"/>
        <v>paye</v>
      </c>
      <c r="AV214" s="39">
        <f t="shared" si="69"/>
        <v>310</v>
      </c>
      <c r="AW214" s="39">
        <f t="shared" si="70"/>
        <v>372</v>
      </c>
      <c r="AX214" s="39" t="s">
        <v>338</v>
      </c>
    </row>
    <row r="215" spans="3:50" x14ac:dyDescent="0.25">
      <c r="C215" s="49"/>
      <c r="D215" s="49"/>
      <c r="E215" s="49"/>
      <c r="J215" s="37" t="str">
        <f t="shared" si="54"/>
        <v/>
      </c>
      <c r="M215" s="39">
        <f t="shared" si="55"/>
        <v>0</v>
      </c>
      <c r="N215" s="39">
        <f t="shared" si="56"/>
        <v>0</v>
      </c>
      <c r="Q215" s="39">
        <f t="shared" si="57"/>
        <v>0</v>
      </c>
      <c r="S215" s="39">
        <f t="shared" si="58"/>
        <v>0</v>
      </c>
      <c r="Y215" s="39">
        <f t="shared" si="59"/>
        <v>0</v>
      </c>
      <c r="Z215" s="39">
        <f t="shared" si="60"/>
        <v>0</v>
      </c>
      <c r="AA215" s="39">
        <f t="shared" si="61"/>
        <v>0</v>
      </c>
      <c r="AB215" s="37" t="str">
        <f t="shared" si="62"/>
        <v/>
      </c>
      <c r="AC215" s="39" t="str">
        <f t="shared" si="63"/>
        <v/>
      </c>
      <c r="AD215" s="39" t="str">
        <f t="shared" si="64"/>
        <v/>
      </c>
      <c r="AE215" s="37" t="s">
        <v>4</v>
      </c>
      <c r="AG215" s="37" t="s">
        <v>46</v>
      </c>
      <c r="AH215" s="37" t="s">
        <v>272</v>
      </c>
      <c r="AI215" s="49">
        <v>45565</v>
      </c>
      <c r="AJ215" s="49">
        <v>45596</v>
      </c>
      <c r="AK215" s="49">
        <v>45587</v>
      </c>
      <c r="AN215" s="37" t="str">
        <f t="shared" si="65"/>
        <v/>
      </c>
      <c r="AO215" s="39">
        <v>141.6</v>
      </c>
      <c r="AQ215" s="39">
        <f t="shared" si="66"/>
        <v>141.6</v>
      </c>
      <c r="AR215" s="40">
        <v>0.2</v>
      </c>
      <c r="AS215" s="39">
        <f t="shared" si="67"/>
        <v>28.32</v>
      </c>
      <c r="AT215" s="39">
        <f t="shared" si="68"/>
        <v>169.92</v>
      </c>
      <c r="AU215" s="39" t="str">
        <f t="shared" si="71"/>
        <v>paye</v>
      </c>
      <c r="AV215" s="39">
        <f t="shared" si="69"/>
        <v>141.6</v>
      </c>
      <c r="AW215" s="39">
        <f t="shared" si="70"/>
        <v>169.92</v>
      </c>
      <c r="AX215" s="39" t="s">
        <v>338</v>
      </c>
    </row>
    <row r="216" spans="3:50" x14ac:dyDescent="0.25">
      <c r="C216" s="49"/>
      <c r="D216" s="49"/>
      <c r="E216" s="49"/>
      <c r="J216" s="37" t="str">
        <f t="shared" si="54"/>
        <v/>
      </c>
      <c r="M216" s="39">
        <f t="shared" si="55"/>
        <v>0</v>
      </c>
      <c r="N216" s="39">
        <f t="shared" si="56"/>
        <v>0</v>
      </c>
      <c r="Q216" s="39">
        <f t="shared" si="57"/>
        <v>0</v>
      </c>
      <c r="S216" s="39">
        <f t="shared" si="58"/>
        <v>0</v>
      </c>
      <c r="Y216" s="39">
        <f t="shared" si="59"/>
        <v>0</v>
      </c>
      <c r="Z216" s="39">
        <f t="shared" si="60"/>
        <v>0</v>
      </c>
      <c r="AA216" s="39">
        <f t="shared" si="61"/>
        <v>0</v>
      </c>
      <c r="AB216" s="37" t="str">
        <f t="shared" si="62"/>
        <v/>
      </c>
      <c r="AC216" s="39" t="str">
        <f t="shared" si="63"/>
        <v/>
      </c>
      <c r="AD216" s="39" t="str">
        <f t="shared" si="64"/>
        <v/>
      </c>
      <c r="AE216" s="37" t="s">
        <v>4</v>
      </c>
      <c r="AG216" s="37" t="s">
        <v>25</v>
      </c>
      <c r="AH216" s="37" t="s">
        <v>272</v>
      </c>
      <c r="AI216" s="49">
        <v>45535</v>
      </c>
      <c r="AJ216" s="49">
        <v>45596</v>
      </c>
      <c r="AK216" s="49">
        <v>45600</v>
      </c>
      <c r="AN216" s="37" t="str">
        <f t="shared" si="65"/>
        <v/>
      </c>
      <c r="AO216" s="39">
        <v>1248.23</v>
      </c>
      <c r="AQ216" s="39">
        <f t="shared" si="66"/>
        <v>1248.23</v>
      </c>
      <c r="AR216" s="40">
        <v>0.2</v>
      </c>
      <c r="AS216" s="39">
        <f t="shared" si="67"/>
        <v>249.64600000000002</v>
      </c>
      <c r="AT216" s="39">
        <f t="shared" si="68"/>
        <v>1497.876</v>
      </c>
      <c r="AU216" s="39" t="str">
        <f t="shared" si="71"/>
        <v>paye</v>
      </c>
      <c r="AV216" s="39">
        <f t="shared" si="69"/>
        <v>1248.23</v>
      </c>
      <c r="AW216" s="39">
        <f t="shared" si="70"/>
        <v>1497.876</v>
      </c>
      <c r="AX216" s="39" t="s">
        <v>338</v>
      </c>
    </row>
    <row r="217" spans="3:50" x14ac:dyDescent="0.25">
      <c r="C217" s="49"/>
      <c r="D217" s="49"/>
      <c r="E217" s="49"/>
      <c r="J217" s="37" t="str">
        <f t="shared" si="54"/>
        <v/>
      </c>
      <c r="M217" s="39">
        <f t="shared" si="55"/>
        <v>0</v>
      </c>
      <c r="N217" s="39">
        <f t="shared" si="56"/>
        <v>0</v>
      </c>
      <c r="Q217" s="39">
        <f t="shared" si="57"/>
        <v>0</v>
      </c>
      <c r="S217" s="39">
        <f t="shared" si="58"/>
        <v>0</v>
      </c>
      <c r="Y217" s="39">
        <f t="shared" si="59"/>
        <v>0</v>
      </c>
      <c r="Z217" s="39">
        <f t="shared" si="60"/>
        <v>0</v>
      </c>
      <c r="AA217" s="39">
        <f t="shared" si="61"/>
        <v>0</v>
      </c>
      <c r="AB217" s="37" t="str">
        <f t="shared" si="62"/>
        <v/>
      </c>
      <c r="AC217" s="39" t="str">
        <f t="shared" si="63"/>
        <v/>
      </c>
      <c r="AD217" s="39" t="str">
        <f t="shared" si="64"/>
        <v/>
      </c>
      <c r="AE217" s="37" t="s">
        <v>4</v>
      </c>
      <c r="AG217" s="37" t="s">
        <v>19</v>
      </c>
      <c r="AH217" s="37" t="s">
        <v>272</v>
      </c>
      <c r="AI217" s="49">
        <v>45565</v>
      </c>
      <c r="AJ217" s="49">
        <v>45610</v>
      </c>
      <c r="AK217" s="49">
        <v>45615</v>
      </c>
      <c r="AN217" s="37" t="str">
        <f t="shared" si="65"/>
        <v/>
      </c>
      <c r="AO217" s="39">
        <v>290.60000000000002</v>
      </c>
      <c r="AQ217" s="39">
        <f t="shared" si="66"/>
        <v>290.60000000000002</v>
      </c>
      <c r="AR217" s="40">
        <v>0.2</v>
      </c>
      <c r="AS217" s="39">
        <f t="shared" si="67"/>
        <v>58.120000000000005</v>
      </c>
      <c r="AT217" s="39">
        <f t="shared" si="68"/>
        <v>348.72</v>
      </c>
      <c r="AU217" s="39" t="str">
        <f t="shared" si="71"/>
        <v>paye</v>
      </c>
      <c r="AV217" s="39">
        <f t="shared" si="69"/>
        <v>290.60000000000002</v>
      </c>
      <c r="AW217" s="39">
        <f t="shared" si="70"/>
        <v>348.72</v>
      </c>
      <c r="AX217" s="39" t="s">
        <v>338</v>
      </c>
    </row>
    <row r="218" spans="3:50" x14ac:dyDescent="0.25">
      <c r="C218" s="49"/>
      <c r="D218" s="49"/>
      <c r="E218" s="49"/>
      <c r="J218" s="37" t="str">
        <f t="shared" si="54"/>
        <v/>
      </c>
      <c r="M218" s="39">
        <f t="shared" si="55"/>
        <v>0</v>
      </c>
      <c r="N218" s="39">
        <f t="shared" si="56"/>
        <v>0</v>
      </c>
      <c r="Q218" s="39">
        <f t="shared" si="57"/>
        <v>0</v>
      </c>
      <c r="S218" s="39">
        <f t="shared" si="58"/>
        <v>0</v>
      </c>
      <c r="Y218" s="39">
        <f t="shared" si="59"/>
        <v>0</v>
      </c>
      <c r="Z218" s="39">
        <f t="shared" si="60"/>
        <v>0</v>
      </c>
      <c r="AA218" s="39">
        <f t="shared" si="61"/>
        <v>0</v>
      </c>
      <c r="AB218" s="37" t="str">
        <f t="shared" si="62"/>
        <v/>
      </c>
      <c r="AC218" s="39" t="str">
        <f t="shared" si="63"/>
        <v/>
      </c>
      <c r="AD218" s="39" t="str">
        <f t="shared" si="64"/>
        <v/>
      </c>
      <c r="AE218" s="37" t="s">
        <v>4</v>
      </c>
      <c r="AG218" s="37" t="s">
        <v>19</v>
      </c>
      <c r="AH218" s="37" t="s">
        <v>272</v>
      </c>
      <c r="AI218" s="49">
        <v>45565</v>
      </c>
      <c r="AJ218" s="49">
        <v>45610</v>
      </c>
      <c r="AK218" s="49">
        <v>45615</v>
      </c>
      <c r="AN218" s="37" t="str">
        <f t="shared" si="65"/>
        <v/>
      </c>
      <c r="AO218" s="39">
        <v>6943.25</v>
      </c>
      <c r="AQ218" s="39">
        <f t="shared" si="66"/>
        <v>6943.25</v>
      </c>
      <c r="AR218" s="40">
        <v>0.2</v>
      </c>
      <c r="AS218" s="39">
        <f t="shared" si="67"/>
        <v>1388.65</v>
      </c>
      <c r="AT218" s="39">
        <f t="shared" si="68"/>
        <v>8331.9</v>
      </c>
      <c r="AU218" s="39" t="str">
        <f t="shared" si="71"/>
        <v>paye</v>
      </c>
      <c r="AV218" s="39">
        <f t="shared" si="69"/>
        <v>6943.25</v>
      </c>
      <c r="AW218" s="39">
        <f t="shared" si="70"/>
        <v>8331.9</v>
      </c>
      <c r="AX218" s="39" t="s">
        <v>338</v>
      </c>
    </row>
    <row r="219" spans="3:50" x14ac:dyDescent="0.25">
      <c r="C219" s="49"/>
      <c r="D219" s="49"/>
      <c r="E219" s="49"/>
      <c r="J219" s="37" t="str">
        <f t="shared" si="54"/>
        <v/>
      </c>
      <c r="M219" s="39">
        <f t="shared" si="55"/>
        <v>0</v>
      </c>
      <c r="N219" s="39">
        <f t="shared" si="56"/>
        <v>0</v>
      </c>
      <c r="Q219" s="39">
        <f t="shared" si="57"/>
        <v>0</v>
      </c>
      <c r="S219" s="39">
        <f t="shared" si="58"/>
        <v>0</v>
      </c>
      <c r="Y219" s="39">
        <f t="shared" si="59"/>
        <v>0</v>
      </c>
      <c r="Z219" s="39">
        <f t="shared" si="60"/>
        <v>0</v>
      </c>
      <c r="AA219" s="39">
        <f t="shared" si="61"/>
        <v>0</v>
      </c>
      <c r="AB219" s="37" t="str">
        <f t="shared" si="62"/>
        <v/>
      </c>
      <c r="AC219" s="39" t="str">
        <f t="shared" si="63"/>
        <v/>
      </c>
      <c r="AD219" s="39" t="str">
        <f t="shared" si="64"/>
        <v/>
      </c>
      <c r="AE219" s="37" t="s">
        <v>4</v>
      </c>
      <c r="AG219" s="37" t="s">
        <v>19</v>
      </c>
      <c r="AH219" s="37" t="s">
        <v>272</v>
      </c>
      <c r="AI219" s="49">
        <v>45565</v>
      </c>
      <c r="AJ219" s="49">
        <v>45610</v>
      </c>
      <c r="AK219" s="49">
        <v>45615</v>
      </c>
      <c r="AN219" s="37" t="str">
        <f t="shared" si="65"/>
        <v/>
      </c>
      <c r="AO219" s="39">
        <v>125</v>
      </c>
      <c r="AQ219" s="39">
        <f t="shared" si="66"/>
        <v>125</v>
      </c>
      <c r="AR219" s="40">
        <v>0.2</v>
      </c>
      <c r="AS219" s="39">
        <f t="shared" si="67"/>
        <v>25</v>
      </c>
      <c r="AT219" s="39">
        <f t="shared" si="68"/>
        <v>150</v>
      </c>
      <c r="AU219" s="39" t="str">
        <f t="shared" si="71"/>
        <v>paye</v>
      </c>
      <c r="AV219" s="39">
        <f t="shared" si="69"/>
        <v>125</v>
      </c>
      <c r="AW219" s="39">
        <f t="shared" si="70"/>
        <v>150</v>
      </c>
      <c r="AX219" s="39" t="s">
        <v>338</v>
      </c>
    </row>
    <row r="220" spans="3:50" x14ac:dyDescent="0.25">
      <c r="C220" s="49"/>
      <c r="D220" s="49"/>
      <c r="E220" s="49"/>
      <c r="J220" s="37" t="str">
        <f t="shared" si="54"/>
        <v/>
      </c>
      <c r="M220" s="39">
        <f t="shared" si="55"/>
        <v>0</v>
      </c>
      <c r="N220" s="39">
        <f t="shared" si="56"/>
        <v>0</v>
      </c>
      <c r="Q220" s="39">
        <f t="shared" si="57"/>
        <v>0</v>
      </c>
      <c r="S220" s="39">
        <f t="shared" si="58"/>
        <v>0</v>
      </c>
      <c r="Y220" s="39">
        <f t="shared" si="59"/>
        <v>0</v>
      </c>
      <c r="Z220" s="39">
        <f t="shared" si="60"/>
        <v>0</v>
      </c>
      <c r="AA220" s="39">
        <f t="shared" si="61"/>
        <v>0</v>
      </c>
      <c r="AB220" s="37" t="str">
        <f t="shared" si="62"/>
        <v/>
      </c>
      <c r="AC220" s="39" t="str">
        <f t="shared" si="63"/>
        <v/>
      </c>
      <c r="AD220" s="39" t="str">
        <f t="shared" si="64"/>
        <v/>
      </c>
      <c r="AE220" s="37" t="s">
        <v>4</v>
      </c>
      <c r="AG220" s="37" t="s">
        <v>25</v>
      </c>
      <c r="AH220" s="37" t="s">
        <v>272</v>
      </c>
      <c r="AI220" s="49">
        <v>45565</v>
      </c>
      <c r="AJ220" s="49">
        <v>45626</v>
      </c>
      <c r="AK220" s="49"/>
      <c r="AN220" s="37" t="str">
        <f t="shared" si="65"/>
        <v/>
      </c>
      <c r="AO220" s="39">
        <v>1780.87</v>
      </c>
      <c r="AQ220" s="39">
        <f t="shared" si="66"/>
        <v>1780.87</v>
      </c>
      <c r="AR220" s="40">
        <v>0.2</v>
      </c>
      <c r="AS220" s="39">
        <f t="shared" si="67"/>
        <v>356.17399999999998</v>
      </c>
      <c r="AT220" s="39">
        <f t="shared" si="68"/>
        <v>2137.0439999999999</v>
      </c>
      <c r="AU220" s="39" t="str">
        <f t="shared" si="71"/>
        <v>en attente</v>
      </c>
      <c r="AV220" s="39" t="str">
        <f t="shared" si="69"/>
        <v/>
      </c>
      <c r="AW220" s="39" t="str">
        <f t="shared" si="70"/>
        <v/>
      </c>
      <c r="AX220" s="39" t="s">
        <v>338</v>
      </c>
    </row>
    <row r="221" spans="3:50" x14ac:dyDescent="0.25">
      <c r="C221" s="49"/>
      <c r="D221" s="49"/>
      <c r="E221" s="49"/>
      <c r="J221" s="37" t="str">
        <f t="shared" ref="J221:J284" si="72">IF($I221="","",_xlfn.CONCAT("EF-",$I221))</f>
        <v/>
      </c>
      <c r="M221" s="39">
        <f t="shared" si="55"/>
        <v>0</v>
      </c>
      <c r="N221" s="39">
        <f t="shared" si="56"/>
        <v>0</v>
      </c>
      <c r="Q221" s="39">
        <f t="shared" si="57"/>
        <v>0</v>
      </c>
      <c r="S221" s="39">
        <f t="shared" si="58"/>
        <v>0</v>
      </c>
      <c r="Y221" s="39">
        <f t="shared" si="59"/>
        <v>0</v>
      </c>
      <c r="Z221" s="39">
        <f t="shared" si="60"/>
        <v>0</v>
      </c>
      <c r="AA221" s="39">
        <f t="shared" si="61"/>
        <v>0</v>
      </c>
      <c r="AB221" s="37" t="str">
        <f t="shared" si="62"/>
        <v/>
      </c>
      <c r="AC221" s="39" t="str">
        <f t="shared" si="63"/>
        <v/>
      </c>
      <c r="AD221" s="39" t="str">
        <f t="shared" si="64"/>
        <v/>
      </c>
      <c r="AE221" s="37" t="s">
        <v>4</v>
      </c>
      <c r="AG221" s="37" t="s">
        <v>27</v>
      </c>
      <c r="AH221" s="37" t="s">
        <v>275</v>
      </c>
      <c r="AI221" s="49">
        <v>45565</v>
      </c>
      <c r="AJ221" s="49">
        <v>45611</v>
      </c>
      <c r="AK221" s="49">
        <v>45610</v>
      </c>
      <c r="AN221" s="37" t="str">
        <f t="shared" si="65"/>
        <v/>
      </c>
      <c r="AO221" s="39">
        <v>4293.32</v>
      </c>
      <c r="AQ221" s="39">
        <f t="shared" si="66"/>
        <v>4293.32</v>
      </c>
      <c r="AR221" s="40">
        <v>0.2</v>
      </c>
      <c r="AS221" s="39">
        <f t="shared" si="67"/>
        <v>858.66399999999999</v>
      </c>
      <c r="AT221" s="39">
        <f t="shared" si="68"/>
        <v>5151.9839999999995</v>
      </c>
      <c r="AU221" s="39" t="str">
        <f t="shared" si="71"/>
        <v>paye</v>
      </c>
      <c r="AV221" s="39">
        <f t="shared" si="69"/>
        <v>4293.32</v>
      </c>
      <c r="AW221" s="39">
        <f t="shared" si="70"/>
        <v>5151.9839999999995</v>
      </c>
      <c r="AX221" s="39" t="s">
        <v>338</v>
      </c>
    </row>
    <row r="222" spans="3:50" x14ac:dyDescent="0.25">
      <c r="C222" s="49"/>
      <c r="D222" s="49"/>
      <c r="E222" s="49"/>
      <c r="J222" s="37" t="str">
        <f t="shared" si="72"/>
        <v/>
      </c>
      <c r="M222" s="39">
        <f t="shared" si="55"/>
        <v>0</v>
      </c>
      <c r="N222" s="39">
        <f t="shared" si="56"/>
        <v>0</v>
      </c>
      <c r="Q222" s="39">
        <f t="shared" si="57"/>
        <v>0</v>
      </c>
      <c r="S222" s="39">
        <f t="shared" si="58"/>
        <v>0</v>
      </c>
      <c r="Y222" s="39">
        <f t="shared" si="59"/>
        <v>0</v>
      </c>
      <c r="Z222" s="39">
        <f t="shared" si="60"/>
        <v>0</v>
      </c>
      <c r="AA222" s="39">
        <f t="shared" si="61"/>
        <v>0</v>
      </c>
      <c r="AB222" s="37" t="str">
        <f t="shared" si="62"/>
        <v/>
      </c>
      <c r="AC222" s="39" t="str">
        <f t="shared" si="63"/>
        <v/>
      </c>
      <c r="AD222" s="39" t="str">
        <f t="shared" si="64"/>
        <v/>
      </c>
      <c r="AE222" s="37" t="s">
        <v>4</v>
      </c>
      <c r="AG222" s="37" t="s">
        <v>27</v>
      </c>
      <c r="AH222" s="37" t="s">
        <v>275</v>
      </c>
      <c r="AI222" s="49">
        <v>45565</v>
      </c>
      <c r="AJ222" s="49">
        <v>45611</v>
      </c>
      <c r="AK222" s="49"/>
      <c r="AN222" s="37" t="str">
        <f t="shared" si="65"/>
        <v/>
      </c>
      <c r="AO222" s="39">
        <v>828</v>
      </c>
      <c r="AQ222" s="39">
        <f t="shared" si="66"/>
        <v>828</v>
      </c>
      <c r="AR222" s="40">
        <v>0.2</v>
      </c>
      <c r="AS222" s="39">
        <f t="shared" si="67"/>
        <v>165.60000000000002</v>
      </c>
      <c r="AT222" s="39">
        <f t="shared" si="68"/>
        <v>993.6</v>
      </c>
      <c r="AU222" s="39" t="str">
        <f t="shared" si="71"/>
        <v>en attente</v>
      </c>
      <c r="AV222" s="39" t="str">
        <f t="shared" si="69"/>
        <v/>
      </c>
      <c r="AW222" s="39" t="str">
        <f t="shared" si="70"/>
        <v/>
      </c>
      <c r="AX222" s="39" t="s">
        <v>338</v>
      </c>
    </row>
    <row r="223" spans="3:50" x14ac:dyDescent="0.25">
      <c r="C223" s="49"/>
      <c r="D223" s="49"/>
      <c r="E223" s="49"/>
      <c r="J223" s="37" t="str">
        <f t="shared" si="72"/>
        <v/>
      </c>
      <c r="M223" s="39">
        <f t="shared" si="55"/>
        <v>0</v>
      </c>
      <c r="N223" s="39">
        <f t="shared" si="56"/>
        <v>0</v>
      </c>
      <c r="Q223" s="39">
        <f t="shared" si="57"/>
        <v>0</v>
      </c>
      <c r="S223" s="39">
        <f t="shared" si="58"/>
        <v>0</v>
      </c>
      <c r="Y223" s="39">
        <f t="shared" si="59"/>
        <v>0</v>
      </c>
      <c r="Z223" s="39">
        <f t="shared" si="60"/>
        <v>0</v>
      </c>
      <c r="AA223" s="39">
        <f t="shared" si="61"/>
        <v>0</v>
      </c>
      <c r="AB223" s="37" t="str">
        <f t="shared" si="62"/>
        <v/>
      </c>
      <c r="AC223" s="39" t="str">
        <f t="shared" si="63"/>
        <v/>
      </c>
      <c r="AD223" s="39" t="str">
        <f t="shared" si="64"/>
        <v/>
      </c>
      <c r="AE223" s="37" t="s">
        <v>4</v>
      </c>
      <c r="AG223" s="37" t="s">
        <v>133</v>
      </c>
      <c r="AH223" s="37" t="s">
        <v>271</v>
      </c>
      <c r="AI223" s="49">
        <v>45565</v>
      </c>
      <c r="AJ223" s="49">
        <v>45611</v>
      </c>
      <c r="AK223" s="49">
        <v>45615</v>
      </c>
      <c r="AN223" s="37" t="str">
        <f t="shared" si="65"/>
        <v/>
      </c>
      <c r="AO223" s="39">
        <v>58197.64</v>
      </c>
      <c r="AQ223" s="39">
        <f t="shared" si="66"/>
        <v>58197.64</v>
      </c>
      <c r="AR223" s="40">
        <v>0.2</v>
      </c>
      <c r="AS223" s="39">
        <f t="shared" si="67"/>
        <v>11639.528</v>
      </c>
      <c r="AT223" s="39">
        <f t="shared" si="68"/>
        <v>69837.168000000005</v>
      </c>
      <c r="AU223" s="39" t="str">
        <f t="shared" si="71"/>
        <v>paye</v>
      </c>
      <c r="AV223" s="39">
        <f t="shared" si="69"/>
        <v>58197.64</v>
      </c>
      <c r="AW223" s="39">
        <f t="shared" si="70"/>
        <v>69837.168000000005</v>
      </c>
      <c r="AX223" s="39" t="s">
        <v>338</v>
      </c>
    </row>
    <row r="224" spans="3:50" x14ac:dyDescent="0.25">
      <c r="C224" s="49"/>
      <c r="D224" s="49"/>
      <c r="E224" s="49"/>
      <c r="J224" s="37" t="str">
        <f t="shared" si="72"/>
        <v/>
      </c>
      <c r="M224" s="39">
        <f t="shared" si="55"/>
        <v>0</v>
      </c>
      <c r="N224" s="39">
        <f t="shared" si="56"/>
        <v>0</v>
      </c>
      <c r="Q224" s="39">
        <f t="shared" si="57"/>
        <v>0</v>
      </c>
      <c r="S224" s="39">
        <f t="shared" si="58"/>
        <v>0</v>
      </c>
      <c r="Y224" s="39">
        <f t="shared" si="59"/>
        <v>0</v>
      </c>
      <c r="Z224" s="39">
        <f t="shared" si="60"/>
        <v>0</v>
      </c>
      <c r="AA224" s="39">
        <f t="shared" si="61"/>
        <v>0</v>
      </c>
      <c r="AB224" s="37" t="str">
        <f t="shared" si="62"/>
        <v/>
      </c>
      <c r="AC224" s="39" t="str">
        <f t="shared" si="63"/>
        <v/>
      </c>
      <c r="AD224" s="39" t="str">
        <f t="shared" si="64"/>
        <v/>
      </c>
      <c r="AE224" s="37" t="s">
        <v>4</v>
      </c>
      <c r="AG224" s="37" t="s">
        <v>339</v>
      </c>
      <c r="AH224" s="37" t="s">
        <v>363</v>
      </c>
      <c r="AI224" s="49">
        <v>45565</v>
      </c>
      <c r="AJ224" s="49">
        <v>45611</v>
      </c>
      <c r="AK224" s="49">
        <v>45600</v>
      </c>
      <c r="AN224" s="37" t="str">
        <f t="shared" si="65"/>
        <v/>
      </c>
      <c r="AO224" s="39">
        <v>1500</v>
      </c>
      <c r="AQ224" s="39">
        <f t="shared" si="66"/>
        <v>1500</v>
      </c>
      <c r="AR224" s="40">
        <v>0.2</v>
      </c>
      <c r="AS224" s="39">
        <f t="shared" si="67"/>
        <v>300</v>
      </c>
      <c r="AT224" s="39">
        <f t="shared" si="68"/>
        <v>1800</v>
      </c>
      <c r="AU224" s="39" t="str">
        <f t="shared" si="71"/>
        <v>paye</v>
      </c>
      <c r="AV224" s="39">
        <f t="shared" si="69"/>
        <v>1500</v>
      </c>
      <c r="AW224" s="39">
        <f t="shared" si="70"/>
        <v>1800</v>
      </c>
      <c r="AX224" s="39" t="s">
        <v>338</v>
      </c>
    </row>
    <row r="225" spans="3:50" x14ac:dyDescent="0.25">
      <c r="C225" s="49"/>
      <c r="D225" s="49"/>
      <c r="E225" s="49"/>
      <c r="J225" s="37" t="str">
        <f t="shared" si="72"/>
        <v/>
      </c>
      <c r="M225" s="39">
        <f t="shared" si="55"/>
        <v>0</v>
      </c>
      <c r="N225" s="39">
        <f t="shared" si="56"/>
        <v>0</v>
      </c>
      <c r="Q225" s="39">
        <f t="shared" si="57"/>
        <v>0</v>
      </c>
      <c r="S225" s="39">
        <f t="shared" si="58"/>
        <v>0</v>
      </c>
      <c r="Y225" s="39">
        <f t="shared" si="59"/>
        <v>0</v>
      </c>
      <c r="Z225" s="39">
        <f t="shared" si="60"/>
        <v>0</v>
      </c>
      <c r="AA225" s="39">
        <f t="shared" si="61"/>
        <v>0</v>
      </c>
      <c r="AB225" s="37" t="str">
        <f t="shared" si="62"/>
        <v/>
      </c>
      <c r="AC225" s="39" t="str">
        <f t="shared" si="63"/>
        <v/>
      </c>
      <c r="AD225" s="39" t="str">
        <f t="shared" si="64"/>
        <v/>
      </c>
      <c r="AE225" s="37" t="s">
        <v>4</v>
      </c>
      <c r="AG225" s="37" t="s">
        <v>31</v>
      </c>
      <c r="AH225" s="37" t="s">
        <v>275</v>
      </c>
      <c r="AI225" s="49">
        <v>45565</v>
      </c>
      <c r="AJ225" s="49">
        <v>45596</v>
      </c>
      <c r="AK225" s="49">
        <v>45600</v>
      </c>
      <c r="AN225" s="37" t="str">
        <f t="shared" si="65"/>
        <v/>
      </c>
      <c r="AO225" s="39">
        <v>889.72</v>
      </c>
      <c r="AQ225" s="39">
        <f t="shared" si="66"/>
        <v>889.72</v>
      </c>
      <c r="AR225" s="40">
        <v>0.2</v>
      </c>
      <c r="AS225" s="39">
        <f t="shared" si="67"/>
        <v>177.94400000000002</v>
      </c>
      <c r="AT225" s="39">
        <f t="shared" si="68"/>
        <v>1067.664</v>
      </c>
      <c r="AU225" s="39" t="str">
        <f t="shared" si="71"/>
        <v>paye</v>
      </c>
      <c r="AV225" s="39">
        <f t="shared" si="69"/>
        <v>889.72</v>
      </c>
      <c r="AW225" s="39">
        <f t="shared" si="70"/>
        <v>1067.664</v>
      </c>
      <c r="AX225" s="39" t="s">
        <v>338</v>
      </c>
    </row>
    <row r="226" spans="3:50" x14ac:dyDescent="0.25">
      <c r="C226" s="49"/>
      <c r="D226" s="49"/>
      <c r="E226" s="49"/>
      <c r="J226" s="37" t="str">
        <f t="shared" si="72"/>
        <v/>
      </c>
      <c r="M226" s="39">
        <f t="shared" si="55"/>
        <v>0</v>
      </c>
      <c r="N226" s="39">
        <f t="shared" si="56"/>
        <v>0</v>
      </c>
      <c r="Q226" s="39">
        <f t="shared" si="57"/>
        <v>0</v>
      </c>
      <c r="S226" s="39">
        <f t="shared" si="58"/>
        <v>0</v>
      </c>
      <c r="Y226" s="39">
        <f t="shared" si="59"/>
        <v>0</v>
      </c>
      <c r="Z226" s="39">
        <f t="shared" si="60"/>
        <v>0</v>
      </c>
      <c r="AA226" s="39">
        <f t="shared" si="61"/>
        <v>0</v>
      </c>
      <c r="AB226" s="37" t="str">
        <f t="shared" si="62"/>
        <v/>
      </c>
      <c r="AC226" s="39" t="str">
        <f t="shared" si="63"/>
        <v/>
      </c>
      <c r="AD226" s="39" t="str">
        <f t="shared" si="64"/>
        <v/>
      </c>
      <c r="AE226" s="37" t="s">
        <v>4</v>
      </c>
      <c r="AG226" s="37" t="s">
        <v>20</v>
      </c>
      <c r="AH226" s="37" t="s">
        <v>275</v>
      </c>
      <c r="AI226" s="49">
        <v>45565</v>
      </c>
      <c r="AJ226" s="49">
        <v>45596</v>
      </c>
      <c r="AK226" s="49">
        <v>45596</v>
      </c>
      <c r="AN226" s="37" t="str">
        <f t="shared" si="65"/>
        <v/>
      </c>
      <c r="AO226" s="39">
        <v>476.6</v>
      </c>
      <c r="AQ226" s="39">
        <f t="shared" si="66"/>
        <v>476.6</v>
      </c>
      <c r="AR226" s="40">
        <v>0.2</v>
      </c>
      <c r="AS226" s="39">
        <f t="shared" si="67"/>
        <v>95.320000000000007</v>
      </c>
      <c r="AT226" s="39">
        <f t="shared" si="68"/>
        <v>571.92000000000007</v>
      </c>
      <c r="AU226" s="39" t="str">
        <f t="shared" si="71"/>
        <v>paye</v>
      </c>
      <c r="AV226" s="39">
        <f t="shared" si="69"/>
        <v>476.6</v>
      </c>
      <c r="AW226" s="39">
        <f t="shared" si="70"/>
        <v>571.92000000000007</v>
      </c>
      <c r="AX226" s="39" t="s">
        <v>338</v>
      </c>
    </row>
    <row r="227" spans="3:50" x14ac:dyDescent="0.25">
      <c r="C227" s="49"/>
      <c r="D227" s="49"/>
      <c r="E227" s="49"/>
      <c r="J227" s="37" t="str">
        <f t="shared" si="72"/>
        <v/>
      </c>
      <c r="M227" s="39">
        <f t="shared" si="55"/>
        <v>0</v>
      </c>
      <c r="N227" s="39">
        <f t="shared" si="56"/>
        <v>0</v>
      </c>
      <c r="Q227" s="39">
        <f t="shared" si="57"/>
        <v>0</v>
      </c>
      <c r="S227" s="39">
        <f t="shared" si="58"/>
        <v>0</v>
      </c>
      <c r="Y227" s="39">
        <f t="shared" si="59"/>
        <v>0</v>
      </c>
      <c r="Z227" s="39">
        <f t="shared" si="60"/>
        <v>0</v>
      </c>
      <c r="AA227" s="39">
        <f t="shared" si="61"/>
        <v>0</v>
      </c>
      <c r="AB227" s="37" t="str">
        <f t="shared" si="62"/>
        <v/>
      </c>
      <c r="AC227" s="39" t="str">
        <f t="shared" si="63"/>
        <v/>
      </c>
      <c r="AD227" s="39" t="str">
        <f t="shared" si="64"/>
        <v/>
      </c>
      <c r="AE227" s="37" t="s">
        <v>4</v>
      </c>
      <c r="AG227" s="37" t="s">
        <v>93</v>
      </c>
      <c r="AH227" s="37" t="s">
        <v>272</v>
      </c>
      <c r="AI227" s="49">
        <v>45561</v>
      </c>
      <c r="AJ227" s="49">
        <v>45626</v>
      </c>
      <c r="AK227" s="49"/>
      <c r="AN227" s="37" t="str">
        <f t="shared" si="65"/>
        <v/>
      </c>
      <c r="AO227" s="39">
        <v>943.8</v>
      </c>
      <c r="AQ227" s="39">
        <f t="shared" si="66"/>
        <v>943.8</v>
      </c>
      <c r="AR227" s="40">
        <v>0.2</v>
      </c>
      <c r="AS227" s="39">
        <f t="shared" si="67"/>
        <v>188.76</v>
      </c>
      <c r="AT227" s="39">
        <f t="shared" si="68"/>
        <v>1132.56</v>
      </c>
      <c r="AU227" s="39" t="str">
        <f t="shared" si="71"/>
        <v>en attente</v>
      </c>
      <c r="AV227" s="39" t="str">
        <f t="shared" si="69"/>
        <v/>
      </c>
      <c r="AW227" s="39" t="str">
        <f t="shared" si="70"/>
        <v/>
      </c>
      <c r="AX227" s="39" t="s">
        <v>338</v>
      </c>
    </row>
    <row r="228" spans="3:50" x14ac:dyDescent="0.25">
      <c r="C228" s="49"/>
      <c r="D228" s="49"/>
      <c r="E228" s="49"/>
      <c r="J228" s="37" t="str">
        <f t="shared" si="72"/>
        <v/>
      </c>
      <c r="M228" s="39">
        <f t="shared" si="55"/>
        <v>0</v>
      </c>
      <c r="N228" s="39">
        <f t="shared" si="56"/>
        <v>0</v>
      </c>
      <c r="Q228" s="39">
        <f t="shared" si="57"/>
        <v>0</v>
      </c>
      <c r="S228" s="39">
        <f t="shared" si="58"/>
        <v>0</v>
      </c>
      <c r="Y228" s="39">
        <f t="shared" si="59"/>
        <v>0</v>
      </c>
      <c r="Z228" s="39">
        <f t="shared" si="60"/>
        <v>0</v>
      </c>
      <c r="AA228" s="39">
        <f t="shared" si="61"/>
        <v>0</v>
      </c>
      <c r="AB228" s="37" t="str">
        <f t="shared" si="62"/>
        <v/>
      </c>
      <c r="AC228" s="39" t="str">
        <f t="shared" si="63"/>
        <v/>
      </c>
      <c r="AD228" s="39" t="str">
        <f t="shared" si="64"/>
        <v/>
      </c>
      <c r="AE228" s="37" t="s">
        <v>4</v>
      </c>
      <c r="AG228" s="37" t="s">
        <v>132</v>
      </c>
      <c r="AH228" s="37" t="s">
        <v>272</v>
      </c>
      <c r="AI228" s="49">
        <v>45566</v>
      </c>
      <c r="AJ228" s="49">
        <v>45626</v>
      </c>
      <c r="AK228" s="49"/>
      <c r="AN228" s="37" t="str">
        <f t="shared" si="65"/>
        <v/>
      </c>
      <c r="AO228" s="39">
        <v>4080</v>
      </c>
      <c r="AQ228" s="39">
        <f t="shared" si="66"/>
        <v>4080</v>
      </c>
      <c r="AR228" s="40">
        <v>0.2</v>
      </c>
      <c r="AS228" s="39">
        <f t="shared" si="67"/>
        <v>816</v>
      </c>
      <c r="AT228" s="39">
        <f t="shared" si="68"/>
        <v>4896</v>
      </c>
      <c r="AU228" s="39" t="str">
        <f t="shared" si="71"/>
        <v>en attente</v>
      </c>
      <c r="AV228" s="39" t="str">
        <f t="shared" si="69"/>
        <v/>
      </c>
      <c r="AW228" s="39" t="str">
        <f t="shared" si="70"/>
        <v/>
      </c>
      <c r="AX228" s="39" t="s">
        <v>338</v>
      </c>
    </row>
    <row r="229" spans="3:50" x14ac:dyDescent="0.25">
      <c r="C229" s="49"/>
      <c r="D229" s="49"/>
      <c r="E229" s="49"/>
      <c r="J229" s="37" t="str">
        <f t="shared" si="72"/>
        <v/>
      </c>
      <c r="M229" s="39">
        <f t="shared" si="55"/>
        <v>0</v>
      </c>
      <c r="N229" s="39">
        <f t="shared" si="56"/>
        <v>0</v>
      </c>
      <c r="Q229" s="39">
        <f t="shared" si="57"/>
        <v>0</v>
      </c>
      <c r="S229" s="39">
        <f t="shared" si="58"/>
        <v>0</v>
      </c>
      <c r="Y229" s="39">
        <f t="shared" si="59"/>
        <v>0</v>
      </c>
      <c r="Z229" s="39">
        <f t="shared" si="60"/>
        <v>0</v>
      </c>
      <c r="AA229" s="39">
        <f t="shared" si="61"/>
        <v>0</v>
      </c>
      <c r="AB229" s="37" t="str">
        <f t="shared" si="62"/>
        <v/>
      </c>
      <c r="AC229" s="39" t="str">
        <f t="shared" si="63"/>
        <v/>
      </c>
      <c r="AD229" s="39" t="str">
        <f t="shared" si="64"/>
        <v/>
      </c>
      <c r="AE229" s="37" t="s">
        <v>4</v>
      </c>
      <c r="AG229" s="37" t="s">
        <v>134</v>
      </c>
      <c r="AH229" s="37" t="s">
        <v>270</v>
      </c>
      <c r="AI229" s="49">
        <v>45565</v>
      </c>
      <c r="AJ229" s="49">
        <v>45610</v>
      </c>
      <c r="AK229" s="49"/>
      <c r="AN229" s="37" t="str">
        <f t="shared" si="65"/>
        <v/>
      </c>
      <c r="AO229" s="39">
        <v>21368.59</v>
      </c>
      <c r="AQ229" s="39">
        <f t="shared" si="66"/>
        <v>21368.59</v>
      </c>
      <c r="AR229" s="40">
        <v>0.2</v>
      </c>
      <c r="AS229" s="39">
        <f t="shared" si="67"/>
        <v>4273.7179999999998</v>
      </c>
      <c r="AT229" s="39">
        <f t="shared" si="68"/>
        <v>25642.308000000001</v>
      </c>
      <c r="AU229" s="39" t="str">
        <f t="shared" si="71"/>
        <v>en attente</v>
      </c>
      <c r="AV229" s="39" t="str">
        <f t="shared" si="69"/>
        <v/>
      </c>
      <c r="AW229" s="39" t="str">
        <f t="shared" si="70"/>
        <v/>
      </c>
      <c r="AX229" s="39" t="s">
        <v>338</v>
      </c>
    </row>
    <row r="230" spans="3:50" x14ac:dyDescent="0.25">
      <c r="C230" s="49"/>
      <c r="D230" s="49"/>
      <c r="E230" s="49"/>
      <c r="J230" s="37" t="str">
        <f t="shared" si="72"/>
        <v/>
      </c>
      <c r="M230" s="39">
        <f t="shared" si="55"/>
        <v>0</v>
      </c>
      <c r="N230" s="39">
        <f t="shared" si="56"/>
        <v>0</v>
      </c>
      <c r="Q230" s="39">
        <f t="shared" si="57"/>
        <v>0</v>
      </c>
      <c r="S230" s="39">
        <f t="shared" si="58"/>
        <v>0</v>
      </c>
      <c r="Y230" s="39">
        <f t="shared" si="59"/>
        <v>0</v>
      </c>
      <c r="Z230" s="39">
        <f t="shared" si="60"/>
        <v>0</v>
      </c>
      <c r="AA230" s="39">
        <f t="shared" si="61"/>
        <v>0</v>
      </c>
      <c r="AB230" s="37" t="str">
        <f t="shared" si="62"/>
        <v/>
      </c>
      <c r="AC230" s="39" t="str">
        <f t="shared" si="63"/>
        <v/>
      </c>
      <c r="AD230" s="39" t="str">
        <f t="shared" si="64"/>
        <v/>
      </c>
      <c r="AE230" s="37" t="s">
        <v>4</v>
      </c>
      <c r="AG230" s="37" t="s">
        <v>76</v>
      </c>
      <c r="AH230" s="37" t="s">
        <v>272</v>
      </c>
      <c r="AI230" s="49">
        <v>45565</v>
      </c>
      <c r="AJ230" s="49">
        <v>45596</v>
      </c>
      <c r="AK230" s="49">
        <v>45596</v>
      </c>
      <c r="AN230" s="37" t="str">
        <f t="shared" si="65"/>
        <v/>
      </c>
      <c r="AO230" s="39">
        <v>3345.7</v>
      </c>
      <c r="AQ230" s="39">
        <f t="shared" si="66"/>
        <v>3345.7</v>
      </c>
      <c r="AR230" s="40">
        <v>0.2</v>
      </c>
      <c r="AS230" s="39">
        <f t="shared" si="67"/>
        <v>669.14</v>
      </c>
      <c r="AT230" s="39">
        <f t="shared" si="68"/>
        <v>4014.8399999999997</v>
      </c>
      <c r="AU230" s="39" t="str">
        <f t="shared" si="71"/>
        <v>paye</v>
      </c>
      <c r="AV230" s="39">
        <f t="shared" si="69"/>
        <v>3345.7</v>
      </c>
      <c r="AW230" s="39">
        <f t="shared" si="70"/>
        <v>4014.8399999999997</v>
      </c>
      <c r="AX230" s="39" t="s">
        <v>338</v>
      </c>
    </row>
    <row r="231" spans="3:50" x14ac:dyDescent="0.25">
      <c r="C231" s="49"/>
      <c r="D231" s="49"/>
      <c r="E231" s="49"/>
      <c r="J231" s="37" t="str">
        <f t="shared" si="72"/>
        <v/>
      </c>
      <c r="M231" s="39">
        <f t="shared" si="55"/>
        <v>0</v>
      </c>
      <c r="N231" s="39">
        <f t="shared" si="56"/>
        <v>0</v>
      </c>
      <c r="Q231" s="39">
        <f t="shared" si="57"/>
        <v>0</v>
      </c>
      <c r="S231" s="39">
        <f t="shared" si="58"/>
        <v>0</v>
      </c>
      <c r="Y231" s="39">
        <f t="shared" si="59"/>
        <v>0</v>
      </c>
      <c r="Z231" s="39">
        <f t="shared" si="60"/>
        <v>0</v>
      </c>
      <c r="AA231" s="39">
        <f t="shared" si="61"/>
        <v>0</v>
      </c>
      <c r="AB231" s="37" t="str">
        <f t="shared" si="62"/>
        <v/>
      </c>
      <c r="AC231" s="39" t="str">
        <f t="shared" si="63"/>
        <v/>
      </c>
      <c r="AD231" s="39" t="str">
        <f t="shared" si="64"/>
        <v/>
      </c>
      <c r="AE231" s="37" t="s">
        <v>4</v>
      </c>
      <c r="AG231" s="37" t="s">
        <v>76</v>
      </c>
      <c r="AH231" s="37" t="s">
        <v>272</v>
      </c>
      <c r="AI231" s="49">
        <v>45565</v>
      </c>
      <c r="AJ231" s="49">
        <v>45596</v>
      </c>
      <c r="AK231" s="49">
        <v>45596</v>
      </c>
      <c r="AN231" s="37" t="str">
        <f t="shared" si="65"/>
        <v/>
      </c>
      <c r="AO231" s="39">
        <v>6874.12</v>
      </c>
      <c r="AQ231" s="39">
        <f t="shared" si="66"/>
        <v>6874.12</v>
      </c>
      <c r="AR231" s="40">
        <v>0.2</v>
      </c>
      <c r="AS231" s="39">
        <f t="shared" si="67"/>
        <v>1374.8240000000001</v>
      </c>
      <c r="AT231" s="39">
        <f t="shared" si="68"/>
        <v>8248.9439999999995</v>
      </c>
      <c r="AU231" s="39" t="str">
        <f t="shared" si="71"/>
        <v>paye</v>
      </c>
      <c r="AV231" s="39">
        <f t="shared" si="69"/>
        <v>6874.12</v>
      </c>
      <c r="AW231" s="39">
        <f t="shared" si="70"/>
        <v>8248.9439999999995</v>
      </c>
      <c r="AX231" s="39" t="s">
        <v>338</v>
      </c>
    </row>
    <row r="232" spans="3:50" x14ac:dyDescent="0.25">
      <c r="C232" s="49"/>
      <c r="D232" s="49"/>
      <c r="E232" s="49"/>
      <c r="J232" s="37" t="str">
        <f t="shared" si="72"/>
        <v/>
      </c>
      <c r="M232" s="39">
        <f t="shared" si="55"/>
        <v>0</v>
      </c>
      <c r="N232" s="39">
        <f t="shared" si="56"/>
        <v>0</v>
      </c>
      <c r="Q232" s="39">
        <f t="shared" si="57"/>
        <v>0</v>
      </c>
      <c r="S232" s="39">
        <f t="shared" si="58"/>
        <v>0</v>
      </c>
      <c r="Y232" s="39">
        <f t="shared" si="59"/>
        <v>0</v>
      </c>
      <c r="Z232" s="39">
        <f t="shared" si="60"/>
        <v>0</v>
      </c>
      <c r="AA232" s="39">
        <f t="shared" si="61"/>
        <v>0</v>
      </c>
      <c r="AB232" s="37" t="str">
        <f t="shared" si="62"/>
        <v/>
      </c>
      <c r="AC232" s="39" t="str">
        <f t="shared" si="63"/>
        <v/>
      </c>
      <c r="AD232" s="39" t="str">
        <f t="shared" si="64"/>
        <v/>
      </c>
      <c r="AE232" s="37" t="s">
        <v>4</v>
      </c>
      <c r="AG232" s="37" t="s">
        <v>92</v>
      </c>
      <c r="AH232" s="37" t="s">
        <v>364</v>
      </c>
      <c r="AI232" s="49">
        <v>45565</v>
      </c>
      <c r="AJ232" s="49">
        <v>45606</v>
      </c>
      <c r="AK232" s="49"/>
      <c r="AN232" s="37" t="str">
        <f t="shared" si="65"/>
        <v/>
      </c>
      <c r="AO232" s="39">
        <v>6386.59</v>
      </c>
      <c r="AQ232" s="39">
        <f t="shared" si="66"/>
        <v>6386.59</v>
      </c>
      <c r="AR232" s="40">
        <v>0.2</v>
      </c>
      <c r="AS232" s="39">
        <f t="shared" si="67"/>
        <v>1277.3180000000002</v>
      </c>
      <c r="AT232" s="39">
        <f t="shared" si="68"/>
        <v>7663.9080000000004</v>
      </c>
      <c r="AU232" s="39" t="str">
        <f t="shared" si="71"/>
        <v>en attente</v>
      </c>
      <c r="AV232" s="39" t="str">
        <f t="shared" si="69"/>
        <v/>
      </c>
      <c r="AW232" s="39" t="str">
        <f t="shared" si="70"/>
        <v/>
      </c>
      <c r="AX232" s="39" t="s">
        <v>338</v>
      </c>
    </row>
    <row r="233" spans="3:50" x14ac:dyDescent="0.25">
      <c r="C233" s="49"/>
      <c r="D233" s="49"/>
      <c r="E233" s="49"/>
      <c r="J233" s="37" t="str">
        <f t="shared" si="72"/>
        <v/>
      </c>
      <c r="M233" s="39">
        <f t="shared" si="55"/>
        <v>0</v>
      </c>
      <c r="N233" s="39">
        <f t="shared" si="56"/>
        <v>0</v>
      </c>
      <c r="Q233" s="39">
        <f t="shared" si="57"/>
        <v>0</v>
      </c>
      <c r="S233" s="39">
        <f t="shared" si="58"/>
        <v>0</v>
      </c>
      <c r="Y233" s="39">
        <f t="shared" si="59"/>
        <v>0</v>
      </c>
      <c r="Z233" s="39">
        <f t="shared" si="60"/>
        <v>0</v>
      </c>
      <c r="AA233" s="39">
        <f t="shared" si="61"/>
        <v>0</v>
      </c>
      <c r="AB233" s="37" t="str">
        <f t="shared" si="62"/>
        <v/>
      </c>
      <c r="AC233" s="39" t="str">
        <f t="shared" si="63"/>
        <v/>
      </c>
      <c r="AD233" s="39" t="str">
        <f t="shared" si="64"/>
        <v/>
      </c>
      <c r="AE233" s="37" t="s">
        <v>4</v>
      </c>
      <c r="AG233" s="37" t="s">
        <v>21</v>
      </c>
      <c r="AH233" s="37" t="s">
        <v>363</v>
      </c>
      <c r="AI233" s="49">
        <v>45565</v>
      </c>
      <c r="AJ233" s="49">
        <v>45611</v>
      </c>
      <c r="AK233" s="49"/>
      <c r="AN233" s="37" t="str">
        <f t="shared" si="65"/>
        <v/>
      </c>
      <c r="AO233" s="39">
        <v>55334</v>
      </c>
      <c r="AQ233" s="39">
        <f t="shared" si="66"/>
        <v>55334</v>
      </c>
      <c r="AR233" s="40">
        <v>0.2</v>
      </c>
      <c r="AS233" s="39">
        <f t="shared" si="67"/>
        <v>11066.800000000001</v>
      </c>
      <c r="AT233" s="39">
        <f t="shared" si="68"/>
        <v>66400.800000000003</v>
      </c>
      <c r="AU233" s="39" t="str">
        <f t="shared" si="71"/>
        <v>en attente</v>
      </c>
      <c r="AV233" s="39" t="str">
        <f t="shared" si="69"/>
        <v/>
      </c>
      <c r="AW233" s="39" t="str">
        <f t="shared" si="70"/>
        <v/>
      </c>
      <c r="AX233" s="39" t="s">
        <v>338</v>
      </c>
    </row>
    <row r="234" spans="3:50" x14ac:dyDescent="0.25">
      <c r="C234" s="49"/>
      <c r="D234" s="49"/>
      <c r="E234" s="49"/>
      <c r="J234" s="37" t="str">
        <f t="shared" si="72"/>
        <v/>
      </c>
      <c r="M234" s="39">
        <f t="shared" si="55"/>
        <v>0</v>
      </c>
      <c r="N234" s="39">
        <f t="shared" si="56"/>
        <v>0</v>
      </c>
      <c r="Q234" s="39">
        <f t="shared" si="57"/>
        <v>0</v>
      </c>
      <c r="S234" s="39">
        <f t="shared" si="58"/>
        <v>0</v>
      </c>
      <c r="Y234" s="39">
        <f t="shared" si="59"/>
        <v>0</v>
      </c>
      <c r="Z234" s="39">
        <f t="shared" si="60"/>
        <v>0</v>
      </c>
      <c r="AA234" s="39">
        <f t="shared" si="61"/>
        <v>0</v>
      </c>
      <c r="AB234" s="37" t="str">
        <f t="shared" si="62"/>
        <v/>
      </c>
      <c r="AC234" s="39" t="str">
        <f t="shared" si="63"/>
        <v/>
      </c>
      <c r="AD234" s="39" t="str">
        <f t="shared" si="64"/>
        <v/>
      </c>
      <c r="AE234" s="37" t="s">
        <v>4</v>
      </c>
      <c r="AG234" s="37" t="s">
        <v>53</v>
      </c>
      <c r="AH234" s="37" t="s">
        <v>364</v>
      </c>
      <c r="AI234" s="49">
        <v>45578</v>
      </c>
      <c r="AJ234" s="49">
        <v>45593</v>
      </c>
      <c r="AK234" s="49">
        <v>45587</v>
      </c>
      <c r="AN234" s="37" t="str">
        <f t="shared" si="65"/>
        <v/>
      </c>
      <c r="AO234" s="39">
        <v>523.54</v>
      </c>
      <c r="AQ234" s="39">
        <f t="shared" si="66"/>
        <v>523.54</v>
      </c>
      <c r="AR234" s="40">
        <v>0.19966</v>
      </c>
      <c r="AS234" s="39">
        <f t="shared" si="67"/>
        <v>104.5299964</v>
      </c>
      <c r="AT234" s="39">
        <f t="shared" si="68"/>
        <v>628.06999639999992</v>
      </c>
      <c r="AU234" s="39" t="str">
        <f t="shared" si="71"/>
        <v>paye</v>
      </c>
      <c r="AV234" s="39">
        <f t="shared" si="69"/>
        <v>523.54</v>
      </c>
      <c r="AW234" s="39">
        <f t="shared" si="70"/>
        <v>628.06999639999992</v>
      </c>
      <c r="AX234" s="39" t="s">
        <v>338</v>
      </c>
    </row>
    <row r="235" spans="3:50" x14ac:dyDescent="0.25">
      <c r="C235" s="49"/>
      <c r="D235" s="49"/>
      <c r="E235" s="49"/>
      <c r="J235" s="37" t="str">
        <f t="shared" si="72"/>
        <v/>
      </c>
      <c r="M235" s="39">
        <f t="shared" si="55"/>
        <v>0</v>
      </c>
      <c r="N235" s="39">
        <f t="shared" si="56"/>
        <v>0</v>
      </c>
      <c r="Q235" s="39">
        <f t="shared" si="57"/>
        <v>0</v>
      </c>
      <c r="S235" s="39">
        <f t="shared" si="58"/>
        <v>0</v>
      </c>
      <c r="Y235" s="39">
        <f t="shared" si="59"/>
        <v>0</v>
      </c>
      <c r="Z235" s="39">
        <f t="shared" si="60"/>
        <v>0</v>
      </c>
      <c r="AA235" s="39">
        <f t="shared" si="61"/>
        <v>0</v>
      </c>
      <c r="AB235" s="37" t="str">
        <f t="shared" si="62"/>
        <v/>
      </c>
      <c r="AC235" s="39" t="str">
        <f t="shared" si="63"/>
        <v/>
      </c>
      <c r="AD235" s="39" t="str">
        <f t="shared" si="64"/>
        <v/>
      </c>
      <c r="AE235" s="37" t="s">
        <v>4</v>
      </c>
      <c r="AG235" s="37" t="s">
        <v>46</v>
      </c>
      <c r="AH235" s="37" t="s">
        <v>272</v>
      </c>
      <c r="AI235" s="49">
        <v>45580</v>
      </c>
      <c r="AJ235" s="49">
        <v>45626</v>
      </c>
      <c r="AK235" s="49"/>
      <c r="AN235" s="37" t="str">
        <f t="shared" si="65"/>
        <v/>
      </c>
      <c r="AO235" s="39">
        <v>105.6</v>
      </c>
      <c r="AQ235" s="39">
        <f t="shared" si="66"/>
        <v>105.6</v>
      </c>
      <c r="AR235" s="40">
        <v>0.2</v>
      </c>
      <c r="AS235" s="39">
        <f t="shared" si="67"/>
        <v>21.12</v>
      </c>
      <c r="AT235" s="39">
        <f t="shared" si="68"/>
        <v>126.72</v>
      </c>
      <c r="AU235" s="39" t="str">
        <f t="shared" si="71"/>
        <v>en attente</v>
      </c>
      <c r="AV235" s="39" t="str">
        <f t="shared" si="69"/>
        <v/>
      </c>
      <c r="AW235" s="39" t="str">
        <f t="shared" si="70"/>
        <v/>
      </c>
      <c r="AX235" s="39" t="s">
        <v>338</v>
      </c>
    </row>
    <row r="236" spans="3:50" x14ac:dyDescent="0.25">
      <c r="C236" s="49"/>
      <c r="D236" s="49"/>
      <c r="E236" s="49"/>
      <c r="J236" s="37" t="str">
        <f t="shared" si="72"/>
        <v/>
      </c>
      <c r="M236" s="39">
        <f t="shared" si="55"/>
        <v>0</v>
      </c>
      <c r="N236" s="39">
        <f t="shared" si="56"/>
        <v>0</v>
      </c>
      <c r="Q236" s="39">
        <f t="shared" si="57"/>
        <v>0</v>
      </c>
      <c r="S236" s="39">
        <f t="shared" si="58"/>
        <v>0</v>
      </c>
      <c r="Y236" s="39">
        <f t="shared" si="59"/>
        <v>0</v>
      </c>
      <c r="Z236" s="39">
        <f t="shared" si="60"/>
        <v>0</v>
      </c>
      <c r="AA236" s="39">
        <f t="shared" si="61"/>
        <v>0</v>
      </c>
      <c r="AB236" s="37" t="str">
        <f t="shared" si="62"/>
        <v/>
      </c>
      <c r="AC236" s="39" t="str">
        <f t="shared" si="63"/>
        <v/>
      </c>
      <c r="AD236" s="39" t="str">
        <f t="shared" si="64"/>
        <v/>
      </c>
      <c r="AE236" s="37" t="s">
        <v>4</v>
      </c>
      <c r="AG236" s="37" t="s">
        <v>135</v>
      </c>
      <c r="AH236" s="37" t="s">
        <v>272</v>
      </c>
      <c r="AI236" s="49">
        <v>45582</v>
      </c>
      <c r="AJ236" s="49">
        <v>45626</v>
      </c>
      <c r="AK236" s="49"/>
      <c r="AN236" s="37" t="str">
        <f t="shared" si="65"/>
        <v/>
      </c>
      <c r="AO236" s="39">
        <v>185.03</v>
      </c>
      <c r="AQ236" s="39">
        <f t="shared" si="66"/>
        <v>185.03</v>
      </c>
      <c r="AR236" s="40">
        <v>0.2</v>
      </c>
      <c r="AS236" s="39">
        <f t="shared" si="67"/>
        <v>37.006</v>
      </c>
      <c r="AT236" s="39">
        <f t="shared" si="68"/>
        <v>222.036</v>
      </c>
      <c r="AU236" s="39" t="str">
        <f t="shared" si="71"/>
        <v>en attente</v>
      </c>
      <c r="AV236" s="39" t="str">
        <f t="shared" si="69"/>
        <v/>
      </c>
      <c r="AW236" s="39" t="str">
        <f t="shared" si="70"/>
        <v/>
      </c>
      <c r="AX236" s="39" t="s">
        <v>338</v>
      </c>
    </row>
    <row r="237" spans="3:50" x14ac:dyDescent="0.25">
      <c r="C237" s="49"/>
      <c r="D237" s="49"/>
      <c r="E237" s="49"/>
      <c r="J237" s="37" t="str">
        <f t="shared" si="72"/>
        <v/>
      </c>
      <c r="M237" s="39">
        <f t="shared" si="55"/>
        <v>0</v>
      </c>
      <c r="N237" s="39">
        <f t="shared" si="56"/>
        <v>0</v>
      </c>
      <c r="Q237" s="39">
        <f t="shared" si="57"/>
        <v>0</v>
      </c>
      <c r="S237" s="39">
        <f t="shared" si="58"/>
        <v>0</v>
      </c>
      <c r="Y237" s="39">
        <f t="shared" si="59"/>
        <v>0</v>
      </c>
      <c r="Z237" s="39">
        <f t="shared" si="60"/>
        <v>0</v>
      </c>
      <c r="AA237" s="39">
        <f t="shared" si="61"/>
        <v>0</v>
      </c>
      <c r="AB237" s="37" t="str">
        <f t="shared" si="62"/>
        <v/>
      </c>
      <c r="AC237" s="39" t="str">
        <f t="shared" si="63"/>
        <v/>
      </c>
      <c r="AD237" s="39" t="str">
        <f t="shared" si="64"/>
        <v/>
      </c>
      <c r="AE237" s="37" t="s">
        <v>4</v>
      </c>
      <c r="AG237" s="37" t="s">
        <v>135</v>
      </c>
      <c r="AH237" s="37" t="s">
        <v>272</v>
      </c>
      <c r="AI237" s="49">
        <v>45576</v>
      </c>
      <c r="AJ237" s="49">
        <v>45626</v>
      </c>
      <c r="AK237" s="49"/>
      <c r="AN237" s="37" t="str">
        <f t="shared" si="65"/>
        <v/>
      </c>
      <c r="AO237" s="39">
        <v>205.95</v>
      </c>
      <c r="AQ237" s="39">
        <f t="shared" si="66"/>
        <v>205.95</v>
      </c>
      <c r="AR237" s="40">
        <v>0.2</v>
      </c>
      <c r="AS237" s="39">
        <f t="shared" si="67"/>
        <v>41.19</v>
      </c>
      <c r="AT237" s="39">
        <f t="shared" si="68"/>
        <v>247.14</v>
      </c>
      <c r="AU237" s="39" t="str">
        <f t="shared" si="71"/>
        <v>en attente</v>
      </c>
      <c r="AV237" s="39" t="str">
        <f t="shared" si="69"/>
        <v/>
      </c>
      <c r="AW237" s="39" t="str">
        <f t="shared" si="70"/>
        <v/>
      </c>
      <c r="AX237" s="39" t="s">
        <v>338</v>
      </c>
    </row>
    <row r="238" spans="3:50" x14ac:dyDescent="0.25">
      <c r="C238" s="49"/>
      <c r="D238" s="49"/>
      <c r="E238" s="49"/>
      <c r="J238" s="37" t="str">
        <f t="shared" si="72"/>
        <v/>
      </c>
      <c r="M238" s="39">
        <f t="shared" si="55"/>
        <v>0</v>
      </c>
      <c r="N238" s="39">
        <f t="shared" si="56"/>
        <v>0</v>
      </c>
      <c r="Q238" s="39">
        <f t="shared" si="57"/>
        <v>0</v>
      </c>
      <c r="S238" s="39">
        <f t="shared" si="58"/>
        <v>0</v>
      </c>
      <c r="Y238" s="39">
        <f t="shared" si="59"/>
        <v>0</v>
      </c>
      <c r="Z238" s="39">
        <f t="shared" si="60"/>
        <v>0</v>
      </c>
      <c r="AA238" s="39">
        <f t="shared" si="61"/>
        <v>0</v>
      </c>
      <c r="AB238" s="37" t="str">
        <f t="shared" si="62"/>
        <v/>
      </c>
      <c r="AC238" s="39" t="str">
        <f t="shared" si="63"/>
        <v/>
      </c>
      <c r="AD238" s="39" t="str">
        <f t="shared" si="64"/>
        <v/>
      </c>
      <c r="AE238" s="37" t="s">
        <v>4</v>
      </c>
      <c r="AG238" s="37" t="s">
        <v>345</v>
      </c>
      <c r="AH238" s="37" t="s">
        <v>272</v>
      </c>
      <c r="AI238" s="49">
        <v>45583</v>
      </c>
      <c r="AJ238" s="49">
        <v>45628</v>
      </c>
      <c r="AK238" s="49"/>
      <c r="AN238" s="37" t="str">
        <f t="shared" si="65"/>
        <v/>
      </c>
      <c r="AO238" s="39">
        <v>1918.5</v>
      </c>
      <c r="AQ238" s="39">
        <f t="shared" si="66"/>
        <v>1918.5</v>
      </c>
      <c r="AR238" s="40">
        <v>0.2</v>
      </c>
      <c r="AS238" s="39">
        <f t="shared" si="67"/>
        <v>383.70000000000005</v>
      </c>
      <c r="AT238" s="39">
        <f t="shared" si="68"/>
        <v>2302.1999999999998</v>
      </c>
      <c r="AU238" s="39" t="str">
        <f t="shared" si="71"/>
        <v>en attente</v>
      </c>
      <c r="AV238" s="39" t="str">
        <f t="shared" si="69"/>
        <v/>
      </c>
      <c r="AW238" s="39" t="str">
        <f t="shared" si="70"/>
        <v/>
      </c>
      <c r="AX238" s="39" t="s">
        <v>338</v>
      </c>
    </row>
    <row r="239" spans="3:50" x14ac:dyDescent="0.25">
      <c r="C239" s="49"/>
      <c r="D239" s="49"/>
      <c r="E239" s="49"/>
      <c r="J239" s="37" t="str">
        <f t="shared" si="72"/>
        <v/>
      </c>
      <c r="M239" s="39">
        <f t="shared" si="55"/>
        <v>0</v>
      </c>
      <c r="N239" s="39">
        <f t="shared" si="56"/>
        <v>0</v>
      </c>
      <c r="Q239" s="39">
        <f t="shared" si="57"/>
        <v>0</v>
      </c>
      <c r="S239" s="39">
        <f t="shared" si="58"/>
        <v>0</v>
      </c>
      <c r="Y239" s="39">
        <f t="shared" si="59"/>
        <v>0</v>
      </c>
      <c r="Z239" s="39">
        <f t="shared" si="60"/>
        <v>0</v>
      </c>
      <c r="AA239" s="39">
        <f t="shared" si="61"/>
        <v>0</v>
      </c>
      <c r="AB239" s="37" t="str">
        <f t="shared" si="62"/>
        <v/>
      </c>
      <c r="AC239" s="39" t="str">
        <f t="shared" si="63"/>
        <v/>
      </c>
      <c r="AD239" s="39" t="str">
        <f t="shared" si="64"/>
        <v/>
      </c>
      <c r="AE239" s="37" t="s">
        <v>4</v>
      </c>
      <c r="AG239" s="37" t="s">
        <v>153</v>
      </c>
      <c r="AH239" s="37" t="s">
        <v>273</v>
      </c>
      <c r="AI239" s="49">
        <v>45580</v>
      </c>
      <c r="AJ239" s="49">
        <v>45641</v>
      </c>
      <c r="AK239" s="49"/>
      <c r="AN239" s="37" t="str">
        <f t="shared" si="65"/>
        <v/>
      </c>
      <c r="AO239" s="39">
        <v>4283.97</v>
      </c>
      <c r="AQ239" s="39">
        <f t="shared" si="66"/>
        <v>4283.97</v>
      </c>
      <c r="AR239" s="40">
        <v>0</v>
      </c>
      <c r="AS239" s="39">
        <f t="shared" si="67"/>
        <v>0</v>
      </c>
      <c r="AT239" s="39">
        <f t="shared" si="68"/>
        <v>4283.97</v>
      </c>
      <c r="AU239" s="39" t="str">
        <f t="shared" si="71"/>
        <v>en attente</v>
      </c>
      <c r="AV239" s="39" t="str">
        <f t="shared" si="69"/>
        <v/>
      </c>
      <c r="AW239" s="39" t="str">
        <f t="shared" si="70"/>
        <v/>
      </c>
      <c r="AX239" s="39" t="s">
        <v>338</v>
      </c>
    </row>
    <row r="240" spans="3:50" x14ac:dyDescent="0.25">
      <c r="C240" s="49"/>
      <c r="D240" s="49"/>
      <c r="E240" s="49"/>
      <c r="J240" s="37" t="str">
        <f t="shared" si="72"/>
        <v/>
      </c>
      <c r="M240" s="39">
        <f t="shared" si="55"/>
        <v>0</v>
      </c>
      <c r="N240" s="39">
        <f t="shared" si="56"/>
        <v>0</v>
      </c>
      <c r="Q240" s="39">
        <f t="shared" si="57"/>
        <v>0</v>
      </c>
      <c r="S240" s="39">
        <f t="shared" si="58"/>
        <v>0</v>
      </c>
      <c r="Y240" s="39">
        <f t="shared" si="59"/>
        <v>0</v>
      </c>
      <c r="Z240" s="39">
        <f t="shared" si="60"/>
        <v>0</v>
      </c>
      <c r="AA240" s="39">
        <f t="shared" si="61"/>
        <v>0</v>
      </c>
      <c r="AB240" s="37" t="str">
        <f t="shared" si="62"/>
        <v/>
      </c>
      <c r="AC240" s="39" t="str">
        <f t="shared" si="63"/>
        <v/>
      </c>
      <c r="AD240" s="39" t="str">
        <f t="shared" si="64"/>
        <v/>
      </c>
      <c r="AE240" s="37" t="s">
        <v>4</v>
      </c>
      <c r="AG240" s="37" t="s">
        <v>124</v>
      </c>
      <c r="AH240" s="37" t="s">
        <v>272</v>
      </c>
      <c r="AI240" s="49">
        <v>45583</v>
      </c>
      <c r="AJ240" s="49">
        <v>45628</v>
      </c>
      <c r="AK240" s="49"/>
      <c r="AN240" s="37" t="str">
        <f t="shared" si="65"/>
        <v/>
      </c>
      <c r="AO240" s="39">
        <v>5607.1549999999997</v>
      </c>
      <c r="AQ240" s="39">
        <f t="shared" si="66"/>
        <v>5607.1549999999997</v>
      </c>
      <c r="AR240" s="40">
        <v>0.2</v>
      </c>
      <c r="AS240" s="39">
        <f t="shared" si="67"/>
        <v>1121.431</v>
      </c>
      <c r="AT240" s="39">
        <f t="shared" si="68"/>
        <v>6728.5859999999993</v>
      </c>
      <c r="AU240" s="39" t="str">
        <f t="shared" si="71"/>
        <v>en attente</v>
      </c>
      <c r="AV240" s="39" t="str">
        <f t="shared" si="69"/>
        <v/>
      </c>
      <c r="AW240" s="39" t="str">
        <f t="shared" si="70"/>
        <v/>
      </c>
      <c r="AX240" s="39" t="s">
        <v>338</v>
      </c>
    </row>
    <row r="241" spans="3:50" x14ac:dyDescent="0.25">
      <c r="C241" s="49"/>
      <c r="D241" s="49"/>
      <c r="E241" s="49"/>
      <c r="J241" s="37" t="str">
        <f t="shared" si="72"/>
        <v/>
      </c>
      <c r="M241" s="39">
        <f t="shared" si="55"/>
        <v>0</v>
      </c>
      <c r="N241" s="39">
        <f t="shared" si="56"/>
        <v>0</v>
      </c>
      <c r="Q241" s="39">
        <f t="shared" si="57"/>
        <v>0</v>
      </c>
      <c r="S241" s="39">
        <f t="shared" si="58"/>
        <v>0</v>
      </c>
      <c r="Y241" s="39">
        <f t="shared" si="59"/>
        <v>0</v>
      </c>
      <c r="Z241" s="39">
        <f t="shared" si="60"/>
        <v>0</v>
      </c>
      <c r="AA241" s="39">
        <f t="shared" si="61"/>
        <v>0</v>
      </c>
      <c r="AB241" s="37" t="str">
        <f t="shared" si="62"/>
        <v/>
      </c>
      <c r="AC241" s="39" t="str">
        <f t="shared" si="63"/>
        <v/>
      </c>
      <c r="AD241" s="39" t="str">
        <f t="shared" si="64"/>
        <v/>
      </c>
      <c r="AE241" s="37" t="s">
        <v>4</v>
      </c>
      <c r="AG241" s="37" t="s">
        <v>21</v>
      </c>
      <c r="AH241" s="37" t="s">
        <v>363</v>
      </c>
      <c r="AI241" s="49">
        <v>45593</v>
      </c>
      <c r="AJ241" s="49">
        <v>45641</v>
      </c>
      <c r="AK241" s="49"/>
      <c r="AN241" s="37" t="str">
        <f t="shared" si="65"/>
        <v/>
      </c>
      <c r="AO241" s="39">
        <v>-2156</v>
      </c>
      <c r="AQ241" s="39">
        <f t="shared" si="66"/>
        <v>-2156</v>
      </c>
      <c r="AR241" s="40">
        <v>0.2</v>
      </c>
      <c r="AS241" s="39">
        <f t="shared" si="67"/>
        <v>-431.20000000000005</v>
      </c>
      <c r="AT241" s="39">
        <f t="shared" si="68"/>
        <v>-2587.1999999999998</v>
      </c>
      <c r="AU241" s="39" t="str">
        <f t="shared" si="71"/>
        <v>en attente</v>
      </c>
      <c r="AV241" s="39" t="str">
        <f t="shared" si="69"/>
        <v/>
      </c>
      <c r="AW241" s="39" t="str">
        <f t="shared" si="70"/>
        <v/>
      </c>
      <c r="AX241" s="39" t="s">
        <v>338</v>
      </c>
    </row>
    <row r="242" spans="3:50" x14ac:dyDescent="0.25">
      <c r="C242" s="49"/>
      <c r="D242" s="49"/>
      <c r="E242" s="49"/>
      <c r="J242" s="37" t="str">
        <f t="shared" si="72"/>
        <v/>
      </c>
      <c r="M242" s="39">
        <f t="shared" si="55"/>
        <v>0</v>
      </c>
      <c r="N242" s="39">
        <f t="shared" si="56"/>
        <v>0</v>
      </c>
      <c r="Q242" s="39">
        <f t="shared" si="57"/>
        <v>0</v>
      </c>
      <c r="S242" s="39">
        <f t="shared" si="58"/>
        <v>0</v>
      </c>
      <c r="Y242" s="39">
        <f t="shared" si="59"/>
        <v>0</v>
      </c>
      <c r="Z242" s="39">
        <f t="shared" si="60"/>
        <v>0</v>
      </c>
      <c r="AA242" s="39">
        <f t="shared" si="61"/>
        <v>0</v>
      </c>
      <c r="AB242" s="37" t="str">
        <f t="shared" si="62"/>
        <v/>
      </c>
      <c r="AC242" s="39" t="str">
        <f t="shared" si="63"/>
        <v/>
      </c>
      <c r="AD242" s="39" t="str">
        <f t="shared" si="64"/>
        <v/>
      </c>
      <c r="AE242" s="37" t="s">
        <v>4</v>
      </c>
      <c r="AG242" s="37" t="s">
        <v>12</v>
      </c>
      <c r="AH242" s="37" t="s">
        <v>272</v>
      </c>
      <c r="AI242" s="49">
        <v>45580</v>
      </c>
      <c r="AJ242" s="49">
        <v>45641</v>
      </c>
      <c r="AK242" s="49"/>
      <c r="AN242" s="37" t="str">
        <f t="shared" si="65"/>
        <v/>
      </c>
      <c r="AO242" s="39">
        <v>40</v>
      </c>
      <c r="AQ242" s="39">
        <f t="shared" si="66"/>
        <v>40</v>
      </c>
      <c r="AR242" s="40">
        <v>0.2</v>
      </c>
      <c r="AS242" s="39">
        <f t="shared" si="67"/>
        <v>8</v>
      </c>
      <c r="AT242" s="39">
        <f t="shared" si="68"/>
        <v>48</v>
      </c>
      <c r="AU242" s="39" t="str">
        <f t="shared" si="71"/>
        <v>en attente</v>
      </c>
      <c r="AV242" s="39" t="str">
        <f t="shared" si="69"/>
        <v/>
      </c>
      <c r="AW242" s="39" t="str">
        <f t="shared" si="70"/>
        <v/>
      </c>
      <c r="AX242" s="39" t="s">
        <v>338</v>
      </c>
    </row>
    <row r="243" spans="3:50" x14ac:dyDescent="0.25">
      <c r="C243" s="49"/>
      <c r="D243" s="49"/>
      <c r="E243" s="49"/>
      <c r="J243" s="37" t="str">
        <f t="shared" si="72"/>
        <v/>
      </c>
      <c r="M243" s="39">
        <f t="shared" si="55"/>
        <v>0</v>
      </c>
      <c r="N243" s="39">
        <f t="shared" si="56"/>
        <v>0</v>
      </c>
      <c r="Q243" s="39">
        <f t="shared" si="57"/>
        <v>0</v>
      </c>
      <c r="S243" s="39">
        <f t="shared" si="58"/>
        <v>0</v>
      </c>
      <c r="Y243" s="39">
        <f t="shared" si="59"/>
        <v>0</v>
      </c>
      <c r="Z243" s="39">
        <f t="shared" si="60"/>
        <v>0</v>
      </c>
      <c r="AA243" s="39">
        <f t="shared" si="61"/>
        <v>0</v>
      </c>
      <c r="AB243" s="37" t="str">
        <f t="shared" si="62"/>
        <v/>
      </c>
      <c r="AC243" s="39" t="str">
        <f t="shared" si="63"/>
        <v/>
      </c>
      <c r="AD243" s="39" t="str">
        <f t="shared" si="64"/>
        <v/>
      </c>
      <c r="AE243" s="37" t="s">
        <v>4</v>
      </c>
      <c r="AG243" s="37" t="s">
        <v>93</v>
      </c>
      <c r="AH243" s="37" t="s">
        <v>272</v>
      </c>
      <c r="AI243" s="49">
        <v>45502</v>
      </c>
      <c r="AJ243" s="49">
        <v>45565</v>
      </c>
      <c r="AK243" s="49">
        <v>45600</v>
      </c>
      <c r="AN243" s="37" t="str">
        <f t="shared" si="65"/>
        <v/>
      </c>
      <c r="AO243" s="39">
        <v>975.26</v>
      </c>
      <c r="AQ243" s="39">
        <f t="shared" si="66"/>
        <v>975.26</v>
      </c>
      <c r="AR243" s="40">
        <v>0.2</v>
      </c>
      <c r="AS243" s="39">
        <f t="shared" si="67"/>
        <v>195.05200000000002</v>
      </c>
      <c r="AT243" s="39">
        <f t="shared" si="68"/>
        <v>1170.3119999999999</v>
      </c>
      <c r="AU243" s="39" t="str">
        <f t="shared" si="71"/>
        <v>paye</v>
      </c>
      <c r="AV243" s="39">
        <f t="shared" si="69"/>
        <v>975.26</v>
      </c>
      <c r="AW243" s="39">
        <f t="shared" si="70"/>
        <v>1170.3119999999999</v>
      </c>
      <c r="AX243" s="39" t="s">
        <v>338</v>
      </c>
    </row>
    <row r="244" spans="3:50" x14ac:dyDescent="0.25">
      <c r="C244" s="49"/>
      <c r="D244" s="49"/>
      <c r="E244" s="49"/>
      <c r="J244" s="37" t="str">
        <f t="shared" si="72"/>
        <v/>
      </c>
      <c r="M244" s="39">
        <f t="shared" si="55"/>
        <v>0</v>
      </c>
      <c r="N244" s="39">
        <f t="shared" si="56"/>
        <v>0</v>
      </c>
      <c r="Q244" s="39">
        <f t="shared" si="57"/>
        <v>0</v>
      </c>
      <c r="S244" s="39">
        <f t="shared" si="58"/>
        <v>0</v>
      </c>
      <c r="Y244" s="39">
        <f t="shared" si="59"/>
        <v>0</v>
      </c>
      <c r="Z244" s="39">
        <f t="shared" si="60"/>
        <v>0</v>
      </c>
      <c r="AA244" s="39">
        <f t="shared" si="61"/>
        <v>0</v>
      </c>
      <c r="AB244" s="37" t="str">
        <f t="shared" si="62"/>
        <v/>
      </c>
      <c r="AC244" s="39" t="str">
        <f t="shared" si="63"/>
        <v/>
      </c>
      <c r="AD244" s="39" t="str">
        <f t="shared" si="64"/>
        <v/>
      </c>
      <c r="AE244" s="37" t="s">
        <v>4</v>
      </c>
      <c r="AG244" s="37" t="s">
        <v>342</v>
      </c>
      <c r="AH244" s="37" t="s">
        <v>273</v>
      </c>
      <c r="AI244" s="49">
        <v>45555</v>
      </c>
      <c r="AJ244" s="49">
        <v>45555</v>
      </c>
      <c r="AK244" s="49">
        <v>45600</v>
      </c>
      <c r="AN244" s="37" t="str">
        <f t="shared" si="65"/>
        <v/>
      </c>
      <c r="AO244" s="39">
        <v>5005</v>
      </c>
      <c r="AQ244" s="39">
        <f t="shared" si="66"/>
        <v>5005</v>
      </c>
      <c r="AR244" s="40">
        <v>0</v>
      </c>
      <c r="AS244" s="39">
        <f t="shared" si="67"/>
        <v>0</v>
      </c>
      <c r="AT244" s="39">
        <f t="shared" si="68"/>
        <v>5005</v>
      </c>
      <c r="AU244" s="39" t="str">
        <f t="shared" si="71"/>
        <v>paye</v>
      </c>
      <c r="AV244" s="39">
        <f t="shared" si="69"/>
        <v>5005</v>
      </c>
      <c r="AW244" s="39">
        <f t="shared" si="70"/>
        <v>5005</v>
      </c>
      <c r="AX244" s="39" t="s">
        <v>338</v>
      </c>
    </row>
    <row r="245" spans="3:50" x14ac:dyDescent="0.25">
      <c r="C245" s="49"/>
      <c r="D245" s="49"/>
      <c r="E245" s="49"/>
      <c r="J245" s="37" t="str">
        <f t="shared" si="72"/>
        <v/>
      </c>
      <c r="M245" s="39">
        <f t="shared" si="55"/>
        <v>0</v>
      </c>
      <c r="N245" s="39">
        <f t="shared" si="56"/>
        <v>0</v>
      </c>
      <c r="Q245" s="39">
        <f t="shared" si="57"/>
        <v>0</v>
      </c>
      <c r="S245" s="39">
        <f t="shared" si="58"/>
        <v>0</v>
      </c>
      <c r="Y245" s="39">
        <f t="shared" si="59"/>
        <v>0</v>
      </c>
      <c r="Z245" s="39">
        <f t="shared" si="60"/>
        <v>0</v>
      </c>
      <c r="AA245" s="39">
        <f t="shared" si="61"/>
        <v>0</v>
      </c>
      <c r="AB245" s="37" t="str">
        <f t="shared" si="62"/>
        <v/>
      </c>
      <c r="AC245" s="39" t="str">
        <f t="shared" si="63"/>
        <v/>
      </c>
      <c r="AD245" s="39" t="str">
        <f t="shared" si="64"/>
        <v/>
      </c>
      <c r="AE245" s="37" t="s">
        <v>4</v>
      </c>
      <c r="AG245" s="37" t="s">
        <v>136</v>
      </c>
      <c r="AH245" s="37" t="s">
        <v>272</v>
      </c>
      <c r="AI245" s="49">
        <v>45590</v>
      </c>
      <c r="AJ245" s="49">
        <v>45635</v>
      </c>
      <c r="AK245" s="49"/>
      <c r="AN245" s="37" t="str">
        <f t="shared" si="65"/>
        <v/>
      </c>
      <c r="AO245" s="39">
        <v>4370.3900000000003</v>
      </c>
      <c r="AQ245" s="39">
        <f t="shared" si="66"/>
        <v>4370.3900000000003</v>
      </c>
      <c r="AR245" s="40">
        <v>0.2</v>
      </c>
      <c r="AS245" s="39">
        <f t="shared" si="67"/>
        <v>874.07800000000009</v>
      </c>
      <c r="AT245" s="39">
        <f t="shared" si="68"/>
        <v>5244.4680000000008</v>
      </c>
      <c r="AU245" s="39" t="str">
        <f t="shared" si="71"/>
        <v>en attente</v>
      </c>
      <c r="AV245" s="39" t="str">
        <f t="shared" si="69"/>
        <v/>
      </c>
      <c r="AW245" s="39" t="str">
        <f t="shared" si="70"/>
        <v/>
      </c>
      <c r="AX245" s="39" t="s">
        <v>338</v>
      </c>
    </row>
    <row r="246" spans="3:50" x14ac:dyDescent="0.25">
      <c r="C246" s="49"/>
      <c r="D246" s="49"/>
      <c r="E246" s="49"/>
      <c r="J246" s="37" t="str">
        <f t="shared" si="72"/>
        <v/>
      </c>
      <c r="M246" s="39">
        <f t="shared" si="55"/>
        <v>0</v>
      </c>
      <c r="N246" s="39">
        <f t="shared" si="56"/>
        <v>0</v>
      </c>
      <c r="Q246" s="39">
        <f t="shared" si="57"/>
        <v>0</v>
      </c>
      <c r="S246" s="39">
        <f t="shared" si="58"/>
        <v>0</v>
      </c>
      <c r="Y246" s="39">
        <f t="shared" si="59"/>
        <v>0</v>
      </c>
      <c r="Z246" s="39">
        <f t="shared" si="60"/>
        <v>0</v>
      </c>
      <c r="AA246" s="39">
        <f t="shared" si="61"/>
        <v>0</v>
      </c>
      <c r="AB246" s="37" t="str">
        <f t="shared" si="62"/>
        <v/>
      </c>
      <c r="AC246" s="39" t="str">
        <f t="shared" si="63"/>
        <v/>
      </c>
      <c r="AD246" s="39" t="str">
        <f t="shared" si="64"/>
        <v/>
      </c>
      <c r="AE246" s="37" t="s">
        <v>4</v>
      </c>
      <c r="AG246" s="37" t="s">
        <v>132</v>
      </c>
      <c r="AH246" s="37" t="s">
        <v>272</v>
      </c>
      <c r="AI246" s="49">
        <v>45597</v>
      </c>
      <c r="AJ246" s="49">
        <v>45657</v>
      </c>
      <c r="AK246" s="49"/>
      <c r="AN246" s="37" t="str">
        <f t="shared" si="65"/>
        <v/>
      </c>
      <c r="AO246" s="39">
        <v>4080</v>
      </c>
      <c r="AQ246" s="39">
        <f t="shared" si="66"/>
        <v>4080</v>
      </c>
      <c r="AR246" s="40">
        <v>0.2</v>
      </c>
      <c r="AS246" s="39">
        <f t="shared" si="67"/>
        <v>816</v>
      </c>
      <c r="AT246" s="39">
        <f t="shared" si="68"/>
        <v>4896</v>
      </c>
      <c r="AU246" s="39" t="str">
        <f t="shared" si="71"/>
        <v>en attente</v>
      </c>
      <c r="AV246" s="39" t="str">
        <f t="shared" si="69"/>
        <v/>
      </c>
      <c r="AW246" s="39" t="str">
        <f t="shared" si="70"/>
        <v/>
      </c>
      <c r="AX246" s="39" t="s">
        <v>338</v>
      </c>
    </row>
    <row r="247" spans="3:50" x14ac:dyDescent="0.25">
      <c r="C247" s="49"/>
      <c r="D247" s="49"/>
      <c r="E247" s="49"/>
      <c r="J247" s="37" t="str">
        <f t="shared" si="72"/>
        <v/>
      </c>
      <c r="M247" s="39">
        <f t="shared" si="55"/>
        <v>0</v>
      </c>
      <c r="N247" s="39">
        <f t="shared" si="56"/>
        <v>0</v>
      </c>
      <c r="Q247" s="39">
        <f t="shared" si="57"/>
        <v>0</v>
      </c>
      <c r="S247" s="39">
        <f t="shared" si="58"/>
        <v>0</v>
      </c>
      <c r="Y247" s="39">
        <f t="shared" si="59"/>
        <v>0</v>
      </c>
      <c r="Z247" s="39">
        <f t="shared" si="60"/>
        <v>0</v>
      </c>
      <c r="AA247" s="39">
        <f t="shared" si="61"/>
        <v>0</v>
      </c>
      <c r="AB247" s="37" t="str">
        <f t="shared" si="62"/>
        <v/>
      </c>
      <c r="AC247" s="39" t="str">
        <f t="shared" si="63"/>
        <v/>
      </c>
      <c r="AD247" s="39" t="str">
        <f t="shared" si="64"/>
        <v/>
      </c>
      <c r="AE247" s="37" t="s">
        <v>4</v>
      </c>
      <c r="AG247" s="37" t="s">
        <v>93</v>
      </c>
      <c r="AH247" s="37" t="s">
        <v>272</v>
      </c>
      <c r="AI247" s="49">
        <v>45596</v>
      </c>
      <c r="AJ247" s="49">
        <v>45657</v>
      </c>
      <c r="AK247" s="49"/>
      <c r="AN247" s="37" t="str">
        <f t="shared" si="65"/>
        <v/>
      </c>
      <c r="AO247" s="39">
        <v>1017.73</v>
      </c>
      <c r="AQ247" s="39">
        <f t="shared" si="66"/>
        <v>1017.73</v>
      </c>
      <c r="AR247" s="40">
        <v>0.2</v>
      </c>
      <c r="AS247" s="39">
        <f t="shared" si="67"/>
        <v>203.54600000000002</v>
      </c>
      <c r="AT247" s="39">
        <f t="shared" si="68"/>
        <v>1221.2760000000001</v>
      </c>
      <c r="AU247" s="39" t="str">
        <f t="shared" si="71"/>
        <v>en attente</v>
      </c>
      <c r="AV247" s="39" t="str">
        <f t="shared" si="69"/>
        <v/>
      </c>
      <c r="AW247" s="39" t="str">
        <f t="shared" si="70"/>
        <v/>
      </c>
      <c r="AX247" s="39" t="s">
        <v>338</v>
      </c>
    </row>
    <row r="248" spans="3:50" x14ac:dyDescent="0.25">
      <c r="C248" s="49"/>
      <c r="D248" s="49"/>
      <c r="E248" s="49"/>
      <c r="J248" s="37" t="str">
        <f t="shared" si="72"/>
        <v/>
      </c>
      <c r="M248" s="39">
        <f t="shared" si="55"/>
        <v>0</v>
      </c>
      <c r="N248" s="39">
        <f t="shared" si="56"/>
        <v>0</v>
      </c>
      <c r="Q248" s="39">
        <f t="shared" si="57"/>
        <v>0</v>
      </c>
      <c r="S248" s="39">
        <f t="shared" si="58"/>
        <v>0</v>
      </c>
      <c r="Y248" s="39">
        <f t="shared" si="59"/>
        <v>0</v>
      </c>
      <c r="Z248" s="39">
        <f t="shared" si="60"/>
        <v>0</v>
      </c>
      <c r="AA248" s="39">
        <f t="shared" si="61"/>
        <v>0</v>
      </c>
      <c r="AB248" s="37" t="str">
        <f t="shared" si="62"/>
        <v/>
      </c>
      <c r="AC248" s="39" t="str">
        <f t="shared" si="63"/>
        <v/>
      </c>
      <c r="AD248" s="39" t="str">
        <f t="shared" si="64"/>
        <v/>
      </c>
      <c r="AE248" s="37" t="s">
        <v>4</v>
      </c>
      <c r="AG248" s="37" t="s">
        <v>93</v>
      </c>
      <c r="AH248" s="37" t="s">
        <v>272</v>
      </c>
      <c r="AI248" s="49">
        <v>45594</v>
      </c>
      <c r="AJ248" s="49">
        <v>45657</v>
      </c>
      <c r="AK248" s="49"/>
      <c r="AN248" s="37" t="str">
        <f t="shared" si="65"/>
        <v/>
      </c>
      <c r="AO248" s="39">
        <v>975.26</v>
      </c>
      <c r="AQ248" s="39">
        <f t="shared" si="66"/>
        <v>975.26</v>
      </c>
      <c r="AR248" s="40">
        <v>0.2</v>
      </c>
      <c r="AS248" s="39">
        <f t="shared" si="67"/>
        <v>195.05200000000002</v>
      </c>
      <c r="AT248" s="39">
        <f t="shared" si="68"/>
        <v>1170.3119999999999</v>
      </c>
      <c r="AU248" s="39" t="str">
        <f t="shared" si="71"/>
        <v>en attente</v>
      </c>
      <c r="AV248" s="39" t="str">
        <f t="shared" si="69"/>
        <v/>
      </c>
      <c r="AW248" s="39" t="str">
        <f t="shared" si="70"/>
        <v/>
      </c>
      <c r="AX248" s="39" t="s">
        <v>338</v>
      </c>
    </row>
    <row r="249" spans="3:50" x14ac:dyDescent="0.25">
      <c r="C249" s="49"/>
      <c r="D249" s="49"/>
      <c r="E249" s="49"/>
      <c r="J249" s="37" t="str">
        <f t="shared" si="72"/>
        <v/>
      </c>
      <c r="M249" s="39">
        <f t="shared" si="55"/>
        <v>0</v>
      </c>
      <c r="N249" s="39">
        <f t="shared" si="56"/>
        <v>0</v>
      </c>
      <c r="Q249" s="39">
        <f t="shared" si="57"/>
        <v>0</v>
      </c>
      <c r="S249" s="39">
        <f t="shared" si="58"/>
        <v>0</v>
      </c>
      <c r="Y249" s="39">
        <f t="shared" si="59"/>
        <v>0</v>
      </c>
      <c r="Z249" s="39">
        <f t="shared" si="60"/>
        <v>0</v>
      </c>
      <c r="AA249" s="39">
        <f t="shared" si="61"/>
        <v>0</v>
      </c>
      <c r="AB249" s="37" t="str">
        <f t="shared" si="62"/>
        <v/>
      </c>
      <c r="AC249" s="39" t="str">
        <f t="shared" si="63"/>
        <v/>
      </c>
      <c r="AD249" s="39" t="str">
        <f t="shared" si="64"/>
        <v/>
      </c>
      <c r="AE249" s="37" t="s">
        <v>4</v>
      </c>
      <c r="AG249" s="37" t="s">
        <v>133</v>
      </c>
      <c r="AH249" s="37" t="s">
        <v>271</v>
      </c>
      <c r="AI249" s="49">
        <v>45596</v>
      </c>
      <c r="AJ249" s="49">
        <v>45641</v>
      </c>
      <c r="AK249" s="49"/>
      <c r="AN249" s="37" t="str">
        <f t="shared" si="65"/>
        <v/>
      </c>
      <c r="AO249" s="39">
        <v>29682.63</v>
      </c>
      <c r="AQ249" s="39">
        <f t="shared" si="66"/>
        <v>29682.63</v>
      </c>
      <c r="AR249" s="40">
        <v>0.2</v>
      </c>
      <c r="AS249" s="39">
        <f t="shared" si="67"/>
        <v>5936.5260000000007</v>
      </c>
      <c r="AT249" s="39">
        <f t="shared" si="68"/>
        <v>35619.156000000003</v>
      </c>
      <c r="AU249" s="39" t="str">
        <f t="shared" si="71"/>
        <v>en attente</v>
      </c>
      <c r="AV249" s="39" t="str">
        <f t="shared" si="69"/>
        <v/>
      </c>
      <c r="AW249" s="39" t="str">
        <f t="shared" si="70"/>
        <v/>
      </c>
      <c r="AX249" s="39" t="s">
        <v>338</v>
      </c>
    </row>
    <row r="250" spans="3:50" x14ac:dyDescent="0.25">
      <c r="C250" s="49"/>
      <c r="D250" s="49"/>
      <c r="E250" s="49"/>
      <c r="J250" s="37" t="str">
        <f t="shared" si="72"/>
        <v/>
      </c>
      <c r="M250" s="39">
        <f t="shared" si="55"/>
        <v>0</v>
      </c>
      <c r="N250" s="39">
        <f t="shared" si="56"/>
        <v>0</v>
      </c>
      <c r="Q250" s="39">
        <f t="shared" si="57"/>
        <v>0</v>
      </c>
      <c r="S250" s="39">
        <f t="shared" si="58"/>
        <v>0</v>
      </c>
      <c r="Y250" s="39">
        <f t="shared" si="59"/>
        <v>0</v>
      </c>
      <c r="Z250" s="39">
        <f t="shared" si="60"/>
        <v>0</v>
      </c>
      <c r="AA250" s="39">
        <f t="shared" si="61"/>
        <v>0</v>
      </c>
      <c r="AB250" s="37" t="str">
        <f t="shared" si="62"/>
        <v/>
      </c>
      <c r="AC250" s="39" t="str">
        <f t="shared" si="63"/>
        <v/>
      </c>
      <c r="AD250" s="39" t="str">
        <f t="shared" si="64"/>
        <v/>
      </c>
      <c r="AE250" s="37" t="s">
        <v>4</v>
      </c>
      <c r="AG250" s="37" t="s">
        <v>19</v>
      </c>
      <c r="AH250" s="37" t="s">
        <v>272</v>
      </c>
      <c r="AI250" s="49">
        <v>45596</v>
      </c>
      <c r="AJ250" s="49">
        <v>45641</v>
      </c>
      <c r="AK250" s="49"/>
      <c r="AN250" s="37" t="str">
        <f t="shared" si="65"/>
        <v/>
      </c>
      <c r="AO250" s="39">
        <v>7516.68</v>
      </c>
      <c r="AQ250" s="39">
        <f t="shared" si="66"/>
        <v>7516.68</v>
      </c>
      <c r="AR250" s="40">
        <v>0.2</v>
      </c>
      <c r="AS250" s="39">
        <f t="shared" si="67"/>
        <v>1503.3360000000002</v>
      </c>
      <c r="AT250" s="39">
        <f t="shared" si="68"/>
        <v>9020.0159999999996</v>
      </c>
      <c r="AU250" s="39" t="str">
        <f t="shared" si="71"/>
        <v>en attente</v>
      </c>
      <c r="AV250" s="39" t="str">
        <f t="shared" si="69"/>
        <v/>
      </c>
      <c r="AW250" s="39" t="str">
        <f t="shared" si="70"/>
        <v/>
      </c>
      <c r="AX250" s="39" t="s">
        <v>338</v>
      </c>
    </row>
    <row r="251" spans="3:50" x14ac:dyDescent="0.25">
      <c r="C251" s="49"/>
      <c r="D251" s="49"/>
      <c r="E251" s="49"/>
      <c r="J251" s="37" t="str">
        <f t="shared" si="72"/>
        <v/>
      </c>
      <c r="M251" s="39">
        <f t="shared" si="55"/>
        <v>0</v>
      </c>
      <c r="N251" s="39">
        <f t="shared" si="56"/>
        <v>0</v>
      </c>
      <c r="Q251" s="39">
        <f t="shared" si="57"/>
        <v>0</v>
      </c>
      <c r="S251" s="39">
        <f t="shared" si="58"/>
        <v>0</v>
      </c>
      <c r="Y251" s="39">
        <f t="shared" si="59"/>
        <v>0</v>
      </c>
      <c r="Z251" s="39">
        <f t="shared" si="60"/>
        <v>0</v>
      </c>
      <c r="AA251" s="39">
        <f t="shared" si="61"/>
        <v>0</v>
      </c>
      <c r="AB251" s="37" t="str">
        <f t="shared" si="62"/>
        <v/>
      </c>
      <c r="AC251" s="39" t="str">
        <f t="shared" si="63"/>
        <v/>
      </c>
      <c r="AD251" s="39" t="str">
        <f t="shared" si="64"/>
        <v/>
      </c>
      <c r="AE251" s="37" t="s">
        <v>4</v>
      </c>
      <c r="AG251" s="37" t="s">
        <v>73</v>
      </c>
      <c r="AH251" s="37" t="s">
        <v>272</v>
      </c>
      <c r="AI251" s="49">
        <v>45596</v>
      </c>
      <c r="AJ251" s="49">
        <v>45626</v>
      </c>
      <c r="AK251" s="49">
        <v>45626</v>
      </c>
      <c r="AN251" s="37" t="str">
        <f t="shared" si="65"/>
        <v/>
      </c>
      <c r="AO251" s="39">
        <v>176.89</v>
      </c>
      <c r="AQ251" s="39">
        <f t="shared" si="66"/>
        <v>176.89</v>
      </c>
      <c r="AR251" s="40">
        <v>0.2</v>
      </c>
      <c r="AS251" s="39">
        <f t="shared" si="67"/>
        <v>35.378</v>
      </c>
      <c r="AT251" s="39">
        <f t="shared" si="68"/>
        <v>212.26799999999997</v>
      </c>
      <c r="AU251" s="39" t="str">
        <f t="shared" si="71"/>
        <v>paye</v>
      </c>
      <c r="AV251" s="39">
        <f t="shared" si="69"/>
        <v>176.89</v>
      </c>
      <c r="AW251" s="39">
        <f t="shared" si="70"/>
        <v>212.26799999999997</v>
      </c>
      <c r="AX251" s="39" t="s">
        <v>338</v>
      </c>
    </row>
    <row r="252" spans="3:50" x14ac:dyDescent="0.25">
      <c r="C252" s="49"/>
      <c r="D252" s="49"/>
      <c r="E252" s="49"/>
      <c r="J252" s="37" t="str">
        <f t="shared" si="72"/>
        <v/>
      </c>
      <c r="M252" s="39">
        <f t="shared" si="55"/>
        <v>0</v>
      </c>
      <c r="N252" s="39">
        <f t="shared" si="56"/>
        <v>0</v>
      </c>
      <c r="Q252" s="39">
        <f t="shared" si="57"/>
        <v>0</v>
      </c>
      <c r="S252" s="39">
        <f t="shared" si="58"/>
        <v>0</v>
      </c>
      <c r="Y252" s="39">
        <f t="shared" si="59"/>
        <v>0</v>
      </c>
      <c r="Z252" s="39">
        <f t="shared" si="60"/>
        <v>0</v>
      </c>
      <c r="AA252" s="39">
        <f t="shared" si="61"/>
        <v>0</v>
      </c>
      <c r="AB252" s="37" t="str">
        <f t="shared" si="62"/>
        <v/>
      </c>
      <c r="AC252" s="39" t="str">
        <f t="shared" si="63"/>
        <v/>
      </c>
      <c r="AD252" s="39" t="str">
        <f t="shared" si="64"/>
        <v/>
      </c>
      <c r="AE252" s="37" t="s">
        <v>4</v>
      </c>
      <c r="AG252" s="37" t="s">
        <v>73</v>
      </c>
      <c r="AH252" s="37" t="s">
        <v>272</v>
      </c>
      <c r="AI252" s="49">
        <v>45596</v>
      </c>
      <c r="AJ252" s="49">
        <v>45626</v>
      </c>
      <c r="AK252" s="49">
        <v>45626</v>
      </c>
      <c r="AN252" s="37" t="str">
        <f t="shared" si="65"/>
        <v/>
      </c>
      <c r="AO252" s="39">
        <v>198.08</v>
      </c>
      <c r="AQ252" s="39">
        <f t="shared" si="66"/>
        <v>198.08</v>
      </c>
      <c r="AR252" s="40">
        <v>0.2</v>
      </c>
      <c r="AS252" s="39">
        <f t="shared" si="67"/>
        <v>39.616000000000007</v>
      </c>
      <c r="AT252" s="39">
        <f t="shared" si="68"/>
        <v>237.69600000000003</v>
      </c>
      <c r="AU252" s="39" t="str">
        <f t="shared" si="71"/>
        <v>paye</v>
      </c>
      <c r="AV252" s="39">
        <f t="shared" si="69"/>
        <v>198.08</v>
      </c>
      <c r="AW252" s="39">
        <f t="shared" si="70"/>
        <v>237.69600000000003</v>
      </c>
      <c r="AX252" s="39" t="s">
        <v>338</v>
      </c>
    </row>
    <row r="253" spans="3:50" x14ac:dyDescent="0.25">
      <c r="C253" s="49"/>
      <c r="D253" s="49"/>
      <c r="E253" s="49"/>
      <c r="J253" s="37" t="str">
        <f t="shared" si="72"/>
        <v/>
      </c>
      <c r="M253" s="39">
        <f t="shared" si="55"/>
        <v>0</v>
      </c>
      <c r="N253" s="39">
        <f t="shared" si="56"/>
        <v>0</v>
      </c>
      <c r="Q253" s="39">
        <f t="shared" si="57"/>
        <v>0</v>
      </c>
      <c r="S253" s="39">
        <f t="shared" si="58"/>
        <v>0</v>
      </c>
      <c r="Y253" s="39">
        <f t="shared" si="59"/>
        <v>0</v>
      </c>
      <c r="Z253" s="39">
        <f t="shared" si="60"/>
        <v>0</v>
      </c>
      <c r="AA253" s="39">
        <f t="shared" si="61"/>
        <v>0</v>
      </c>
      <c r="AB253" s="37" t="str">
        <f t="shared" si="62"/>
        <v/>
      </c>
      <c r="AC253" s="39" t="str">
        <f t="shared" si="63"/>
        <v/>
      </c>
      <c r="AD253" s="39" t="str">
        <f t="shared" si="64"/>
        <v/>
      </c>
      <c r="AE253" s="37" t="s">
        <v>4</v>
      </c>
      <c r="AG253" s="37" t="s">
        <v>73</v>
      </c>
      <c r="AH253" s="37" t="s">
        <v>272</v>
      </c>
      <c r="AI253" s="49">
        <v>45596</v>
      </c>
      <c r="AJ253" s="49">
        <v>45626</v>
      </c>
      <c r="AK253" s="49">
        <v>45626</v>
      </c>
      <c r="AN253" s="37" t="str">
        <f t="shared" si="65"/>
        <v/>
      </c>
      <c r="AO253" s="39">
        <v>856.1</v>
      </c>
      <c r="AQ253" s="39">
        <f t="shared" si="66"/>
        <v>856.1</v>
      </c>
      <c r="AR253" s="40">
        <v>0.2</v>
      </c>
      <c r="AS253" s="39">
        <f t="shared" si="67"/>
        <v>171.22000000000003</v>
      </c>
      <c r="AT253" s="39">
        <f t="shared" si="68"/>
        <v>1027.3200000000002</v>
      </c>
      <c r="AU253" s="39" t="str">
        <f t="shared" si="71"/>
        <v>paye</v>
      </c>
      <c r="AV253" s="39">
        <f t="shared" si="69"/>
        <v>856.1</v>
      </c>
      <c r="AW253" s="39">
        <f t="shared" si="70"/>
        <v>1027.3200000000002</v>
      </c>
      <c r="AX253" s="39" t="s">
        <v>338</v>
      </c>
    </row>
    <row r="254" spans="3:50" x14ac:dyDescent="0.25">
      <c r="C254" s="49"/>
      <c r="D254" s="49"/>
      <c r="E254" s="49"/>
      <c r="J254" s="37" t="str">
        <f t="shared" si="72"/>
        <v/>
      </c>
      <c r="M254" s="39">
        <f t="shared" si="55"/>
        <v>0</v>
      </c>
      <c r="N254" s="39">
        <f t="shared" si="56"/>
        <v>0</v>
      </c>
      <c r="Q254" s="39">
        <f t="shared" si="57"/>
        <v>0</v>
      </c>
      <c r="S254" s="39">
        <f t="shared" si="58"/>
        <v>0</v>
      </c>
      <c r="Y254" s="39">
        <f t="shared" si="59"/>
        <v>0</v>
      </c>
      <c r="Z254" s="39">
        <f t="shared" si="60"/>
        <v>0</v>
      </c>
      <c r="AA254" s="39">
        <f t="shared" si="61"/>
        <v>0</v>
      </c>
      <c r="AB254" s="37" t="str">
        <f t="shared" si="62"/>
        <v/>
      </c>
      <c r="AC254" s="39" t="str">
        <f t="shared" si="63"/>
        <v/>
      </c>
      <c r="AD254" s="39" t="str">
        <f t="shared" si="64"/>
        <v/>
      </c>
      <c r="AE254" s="37" t="s">
        <v>4</v>
      </c>
      <c r="AG254" s="37" t="s">
        <v>135</v>
      </c>
      <c r="AH254" s="37" t="s">
        <v>272</v>
      </c>
      <c r="AI254" s="49">
        <v>45596</v>
      </c>
      <c r="AJ254" s="49">
        <v>45626</v>
      </c>
      <c r="AK254" s="49"/>
      <c r="AN254" s="37" t="str">
        <f t="shared" si="65"/>
        <v/>
      </c>
      <c r="AO254" s="39">
        <v>212.4</v>
      </c>
      <c r="AQ254" s="39">
        <f t="shared" si="66"/>
        <v>212.4</v>
      </c>
      <c r="AR254" s="40">
        <v>0.2</v>
      </c>
      <c r="AS254" s="39">
        <f t="shared" si="67"/>
        <v>42.480000000000004</v>
      </c>
      <c r="AT254" s="39">
        <f t="shared" si="68"/>
        <v>254.88</v>
      </c>
      <c r="AU254" s="39" t="str">
        <f t="shared" si="71"/>
        <v>en attente</v>
      </c>
      <c r="AV254" s="39" t="str">
        <f t="shared" si="69"/>
        <v/>
      </c>
      <c r="AW254" s="39" t="str">
        <f t="shared" si="70"/>
        <v/>
      </c>
      <c r="AX254" s="39" t="s">
        <v>338</v>
      </c>
    </row>
    <row r="255" spans="3:50" x14ac:dyDescent="0.25">
      <c r="C255" s="49"/>
      <c r="D255" s="49"/>
      <c r="E255" s="49"/>
      <c r="J255" s="37" t="str">
        <f t="shared" si="72"/>
        <v/>
      </c>
      <c r="M255" s="39">
        <f t="shared" si="55"/>
        <v>0</v>
      </c>
      <c r="N255" s="39">
        <f t="shared" si="56"/>
        <v>0</v>
      </c>
      <c r="Q255" s="39">
        <f t="shared" si="57"/>
        <v>0</v>
      </c>
      <c r="S255" s="39">
        <f t="shared" si="58"/>
        <v>0</v>
      </c>
      <c r="Y255" s="39">
        <f t="shared" si="59"/>
        <v>0</v>
      </c>
      <c r="Z255" s="39">
        <f t="shared" si="60"/>
        <v>0</v>
      </c>
      <c r="AA255" s="39">
        <f t="shared" si="61"/>
        <v>0</v>
      </c>
      <c r="AB255" s="37" t="str">
        <f t="shared" si="62"/>
        <v/>
      </c>
      <c r="AC255" s="39" t="str">
        <f t="shared" si="63"/>
        <v/>
      </c>
      <c r="AD255" s="39" t="str">
        <f t="shared" si="64"/>
        <v/>
      </c>
      <c r="AE255" s="37" t="s">
        <v>4</v>
      </c>
      <c r="AG255" s="37" t="s">
        <v>135</v>
      </c>
      <c r="AH255" s="37" t="s">
        <v>272</v>
      </c>
      <c r="AI255" s="49">
        <v>45596</v>
      </c>
      <c r="AJ255" s="49">
        <v>45626</v>
      </c>
      <c r="AK255" s="49"/>
      <c r="AN255" s="37" t="str">
        <f t="shared" si="65"/>
        <v/>
      </c>
      <c r="AO255" s="39">
        <v>1320.18</v>
      </c>
      <c r="AQ255" s="39">
        <f t="shared" si="66"/>
        <v>1320.18</v>
      </c>
      <c r="AR255" s="40">
        <v>0.2</v>
      </c>
      <c r="AS255" s="39">
        <f t="shared" si="67"/>
        <v>264.036</v>
      </c>
      <c r="AT255" s="39">
        <f t="shared" si="68"/>
        <v>1584.2160000000001</v>
      </c>
      <c r="AU255" s="39" t="str">
        <f t="shared" si="71"/>
        <v>en attente</v>
      </c>
      <c r="AV255" s="39" t="str">
        <f t="shared" si="69"/>
        <v/>
      </c>
      <c r="AW255" s="39" t="str">
        <f t="shared" si="70"/>
        <v/>
      </c>
      <c r="AX255" s="39" t="s">
        <v>338</v>
      </c>
    </row>
    <row r="256" spans="3:50" x14ac:dyDescent="0.25">
      <c r="C256" s="49"/>
      <c r="D256" s="49"/>
      <c r="E256" s="49"/>
      <c r="J256" s="37" t="str">
        <f t="shared" si="72"/>
        <v/>
      </c>
      <c r="M256" s="39">
        <f t="shared" si="55"/>
        <v>0</v>
      </c>
      <c r="N256" s="39">
        <f t="shared" si="56"/>
        <v>0</v>
      </c>
      <c r="Q256" s="39">
        <f t="shared" si="57"/>
        <v>0</v>
      </c>
      <c r="S256" s="39">
        <f t="shared" si="58"/>
        <v>0</v>
      </c>
      <c r="Y256" s="39">
        <f t="shared" si="59"/>
        <v>0</v>
      </c>
      <c r="Z256" s="39">
        <f t="shared" si="60"/>
        <v>0</v>
      </c>
      <c r="AA256" s="39">
        <f t="shared" si="61"/>
        <v>0</v>
      </c>
      <c r="AB256" s="37" t="str">
        <f t="shared" si="62"/>
        <v/>
      </c>
      <c r="AC256" s="39" t="str">
        <f t="shared" si="63"/>
        <v/>
      </c>
      <c r="AD256" s="39" t="str">
        <f t="shared" si="64"/>
        <v/>
      </c>
      <c r="AE256" s="37" t="s">
        <v>4</v>
      </c>
      <c r="AG256" s="37" t="s">
        <v>58</v>
      </c>
      <c r="AH256" s="37" t="s">
        <v>272</v>
      </c>
      <c r="AI256" s="49">
        <v>45596</v>
      </c>
      <c r="AJ256" s="49">
        <v>45626</v>
      </c>
      <c r="AK256" s="49"/>
      <c r="AN256" s="37" t="str">
        <f t="shared" si="65"/>
        <v/>
      </c>
      <c r="AO256" s="39">
        <v>3839.15</v>
      </c>
      <c r="AQ256" s="39">
        <f t="shared" si="66"/>
        <v>3839.15</v>
      </c>
      <c r="AR256" s="40">
        <v>0.2</v>
      </c>
      <c r="AS256" s="39">
        <f t="shared" si="67"/>
        <v>767.83</v>
      </c>
      <c r="AT256" s="39">
        <f t="shared" si="68"/>
        <v>4606.9800000000005</v>
      </c>
      <c r="AU256" s="39" t="str">
        <f t="shared" si="71"/>
        <v>en attente</v>
      </c>
      <c r="AV256" s="39" t="str">
        <f t="shared" si="69"/>
        <v/>
      </c>
      <c r="AW256" s="39" t="str">
        <f t="shared" si="70"/>
        <v/>
      </c>
      <c r="AX256" s="39" t="s">
        <v>338</v>
      </c>
    </row>
    <row r="257" spans="1:50" x14ac:dyDescent="0.25">
      <c r="C257" s="49"/>
      <c r="D257" s="49"/>
      <c r="E257" s="49"/>
      <c r="J257" s="37" t="str">
        <f t="shared" si="72"/>
        <v/>
      </c>
      <c r="M257" s="39">
        <f t="shared" si="55"/>
        <v>0</v>
      </c>
      <c r="N257" s="39">
        <f t="shared" si="56"/>
        <v>0</v>
      </c>
      <c r="Q257" s="39">
        <f t="shared" si="57"/>
        <v>0</v>
      </c>
      <c r="S257" s="39">
        <f t="shared" si="58"/>
        <v>0</v>
      </c>
      <c r="Y257" s="39">
        <f t="shared" si="59"/>
        <v>0</v>
      </c>
      <c r="Z257" s="39">
        <f t="shared" si="60"/>
        <v>0</v>
      </c>
      <c r="AA257" s="39">
        <f t="shared" si="61"/>
        <v>0</v>
      </c>
      <c r="AB257" s="37" t="str">
        <f t="shared" si="62"/>
        <v/>
      </c>
      <c r="AC257" s="39" t="str">
        <f t="shared" si="63"/>
        <v/>
      </c>
      <c r="AD257" s="39" t="str">
        <f t="shared" si="64"/>
        <v/>
      </c>
      <c r="AE257" s="37" t="s">
        <v>4</v>
      </c>
      <c r="AG257" s="37" t="s">
        <v>58</v>
      </c>
      <c r="AH257" s="37" t="s">
        <v>272</v>
      </c>
      <c r="AI257" s="49">
        <v>45596</v>
      </c>
      <c r="AJ257" s="49">
        <v>45626</v>
      </c>
      <c r="AK257" s="49"/>
      <c r="AN257" s="37" t="str">
        <f t="shared" si="65"/>
        <v/>
      </c>
      <c r="AO257" s="39">
        <v>1975.18</v>
      </c>
      <c r="AQ257" s="39">
        <f t="shared" si="66"/>
        <v>1975.18</v>
      </c>
      <c r="AR257" s="40">
        <v>0.2</v>
      </c>
      <c r="AS257" s="39">
        <f t="shared" si="67"/>
        <v>395.03600000000006</v>
      </c>
      <c r="AT257" s="39">
        <f t="shared" si="68"/>
        <v>2370.2160000000003</v>
      </c>
      <c r="AU257" s="39" t="str">
        <f t="shared" si="71"/>
        <v>en attente</v>
      </c>
      <c r="AV257" s="39" t="str">
        <f t="shared" si="69"/>
        <v/>
      </c>
      <c r="AW257" s="39" t="str">
        <f t="shared" si="70"/>
        <v/>
      </c>
      <c r="AX257" s="39" t="s">
        <v>338</v>
      </c>
    </row>
    <row r="258" spans="1:50" x14ac:dyDescent="0.25">
      <c r="C258" s="49"/>
      <c r="D258" s="49"/>
      <c r="E258" s="49"/>
      <c r="J258" s="37" t="str">
        <f t="shared" si="72"/>
        <v/>
      </c>
      <c r="M258" s="39">
        <f t="shared" ref="M258:M321" si="73">$K258*$L258</f>
        <v>0</v>
      </c>
      <c r="N258" s="39">
        <f t="shared" ref="N258:N321" si="74">$K258+$M258</f>
        <v>0</v>
      </c>
      <c r="Q258" s="39">
        <f t="shared" ref="Q258:Q321" si="75">$N258*$P258</f>
        <v>0</v>
      </c>
      <c r="S258" s="39">
        <f t="shared" ref="S258:S321" si="76">$N258*$R258</f>
        <v>0</v>
      </c>
      <c r="Y258" s="39">
        <f t="shared" ref="Y258:Y321" si="77">$AA258-$Z258</f>
        <v>0</v>
      </c>
      <c r="Z258" s="39">
        <f t="shared" ref="Z258:Z321" si="78">$AA258*$L258</f>
        <v>0</v>
      </c>
      <c r="AA258" s="39">
        <f t="shared" ref="AA258:AA321" si="79">$N258-$O258-$Q258-$S258-$T258-$U258-$V258-$W258-$X258</f>
        <v>0</v>
      </c>
      <c r="AB258" s="37" t="str">
        <f t="shared" ref="AB258:AB321" si="80">IF(A258="","",IF($E258="","en attente",IF($F258="","paye","partiel")))</f>
        <v/>
      </c>
      <c r="AC258" s="39" t="str">
        <f t="shared" ref="AC258:AC321" si="81">IF($AB258="paye",$Y258,IF($AB258="partiel",$F258-$F258*$L258,""))</f>
        <v/>
      </c>
      <c r="AD258" s="39" t="str">
        <f t="shared" ref="AD258:AD321" si="82">IF($AB258="paye",$AA258,IF($AB258="partiel",$F258,""))</f>
        <v/>
      </c>
      <c r="AE258" s="37" t="s">
        <v>4</v>
      </c>
      <c r="AG258" s="37" t="s">
        <v>58</v>
      </c>
      <c r="AH258" s="37" t="s">
        <v>272</v>
      </c>
      <c r="AI258" s="49">
        <v>45596</v>
      </c>
      <c r="AJ258" s="49">
        <v>45626</v>
      </c>
      <c r="AK258" s="49"/>
      <c r="AN258" s="37" t="str">
        <f t="shared" ref="AN258:AN321" si="83">IF($AM258="","",_xlfn.CONCAT("SF-",$AM258))</f>
        <v/>
      </c>
      <c r="AO258" s="39">
        <v>650</v>
      </c>
      <c r="AQ258" s="39">
        <f t="shared" ref="AQ258:AQ321" si="84">IF($AO258&lt;&gt;0,$AO258,$AP258-$AS258)</f>
        <v>650</v>
      </c>
      <c r="AR258" s="40">
        <v>0.2</v>
      </c>
      <c r="AS258" s="39">
        <f t="shared" ref="AS258:AS321" si="85">IF($AO258&lt;&gt;0,$AO258*$AR258,IF($AP258&lt;&gt;0,$AP258*$AR258,0))</f>
        <v>130</v>
      </c>
      <c r="AT258" s="39">
        <f t="shared" ref="AT258:AT321" si="86">$AQ258+$AS258</f>
        <v>780</v>
      </c>
      <c r="AU258" s="39" t="str">
        <f t="shared" si="71"/>
        <v>en attente</v>
      </c>
      <c r="AV258" s="39" t="str">
        <f t="shared" ref="AV258:AV321" si="87">IF($AU258="paye",$AQ258,IF($AU258="partiel",$AL258-$AL258*$AR258,""))</f>
        <v/>
      </c>
      <c r="AW258" s="39" t="str">
        <f t="shared" ref="AW258:AW321" si="88">IF($AU258="paye",$AT258,IF($AU258="partiel",$AL258,""))</f>
        <v/>
      </c>
      <c r="AX258" s="39" t="s">
        <v>338</v>
      </c>
    </row>
    <row r="259" spans="1:50" x14ac:dyDescent="0.25">
      <c r="C259" s="49"/>
      <c r="D259" s="49"/>
      <c r="E259" s="49"/>
      <c r="J259" s="37" t="str">
        <f t="shared" si="72"/>
        <v/>
      </c>
      <c r="M259" s="39">
        <f t="shared" si="73"/>
        <v>0</v>
      </c>
      <c r="N259" s="39">
        <f t="shared" si="74"/>
        <v>0</v>
      </c>
      <c r="Q259" s="39">
        <f t="shared" si="75"/>
        <v>0</v>
      </c>
      <c r="S259" s="39">
        <f t="shared" si="76"/>
        <v>0</v>
      </c>
      <c r="Y259" s="39">
        <f t="shared" si="77"/>
        <v>0</v>
      </c>
      <c r="Z259" s="39">
        <f t="shared" si="78"/>
        <v>0</v>
      </c>
      <c r="AA259" s="39">
        <f t="shared" si="79"/>
        <v>0</v>
      </c>
      <c r="AB259" s="37" t="str">
        <f t="shared" si="80"/>
        <v/>
      </c>
      <c r="AC259" s="39" t="str">
        <f t="shared" si="81"/>
        <v/>
      </c>
      <c r="AD259" s="39" t="str">
        <f t="shared" si="82"/>
        <v/>
      </c>
      <c r="AE259" s="37" t="s">
        <v>4</v>
      </c>
      <c r="AG259" s="37" t="s">
        <v>58</v>
      </c>
      <c r="AH259" s="37" t="s">
        <v>272</v>
      </c>
      <c r="AI259" s="49">
        <v>45596</v>
      </c>
      <c r="AJ259" s="49">
        <v>45626</v>
      </c>
      <c r="AK259" s="49"/>
      <c r="AN259" s="37" t="str">
        <f t="shared" si="83"/>
        <v/>
      </c>
      <c r="AO259" s="39">
        <v>-164.58</v>
      </c>
      <c r="AQ259" s="39">
        <f t="shared" si="84"/>
        <v>-164.58</v>
      </c>
      <c r="AR259" s="40">
        <v>0.2</v>
      </c>
      <c r="AS259" s="39">
        <f t="shared" si="85"/>
        <v>-32.916000000000004</v>
      </c>
      <c r="AT259" s="39">
        <f t="shared" si="86"/>
        <v>-197.49600000000001</v>
      </c>
      <c r="AU259" s="39" t="str">
        <f t="shared" ref="AU259:AU322" si="89">IF(AE259="","",IF($AK259="","en attente",IF($AL259="","paye","partiel")))</f>
        <v>en attente</v>
      </c>
      <c r="AV259" s="39" t="str">
        <f t="shared" si="87"/>
        <v/>
      </c>
      <c r="AW259" s="39" t="str">
        <f t="shared" si="88"/>
        <v/>
      </c>
      <c r="AX259" s="39" t="s">
        <v>338</v>
      </c>
    </row>
    <row r="260" spans="1:50" x14ac:dyDescent="0.25">
      <c r="C260" s="49"/>
      <c r="D260" s="49"/>
      <c r="E260" s="49"/>
      <c r="J260" s="37" t="str">
        <f t="shared" si="72"/>
        <v/>
      </c>
      <c r="M260" s="39">
        <f t="shared" si="73"/>
        <v>0</v>
      </c>
      <c r="N260" s="39">
        <f t="shared" si="74"/>
        <v>0</v>
      </c>
      <c r="Q260" s="39">
        <f t="shared" si="75"/>
        <v>0</v>
      </c>
      <c r="S260" s="39">
        <f t="shared" si="76"/>
        <v>0</v>
      </c>
      <c r="Y260" s="39">
        <f t="shared" si="77"/>
        <v>0</v>
      </c>
      <c r="Z260" s="39">
        <f t="shared" si="78"/>
        <v>0</v>
      </c>
      <c r="AA260" s="39">
        <f t="shared" si="79"/>
        <v>0</v>
      </c>
      <c r="AB260" s="37" t="str">
        <f t="shared" si="80"/>
        <v/>
      </c>
      <c r="AC260" s="39" t="str">
        <f t="shared" si="81"/>
        <v/>
      </c>
      <c r="AD260" s="39" t="str">
        <f t="shared" si="82"/>
        <v/>
      </c>
      <c r="AE260" s="37" t="s">
        <v>4</v>
      </c>
      <c r="AG260" s="37" t="s">
        <v>346</v>
      </c>
      <c r="AH260" s="37" t="s">
        <v>275</v>
      </c>
      <c r="AI260" s="49">
        <v>45589</v>
      </c>
      <c r="AJ260" s="49">
        <v>45596</v>
      </c>
      <c r="AK260" s="49"/>
      <c r="AN260" s="37" t="str">
        <f t="shared" si="83"/>
        <v/>
      </c>
      <c r="AO260" s="39">
        <v>3810.45</v>
      </c>
      <c r="AQ260" s="39">
        <f t="shared" si="84"/>
        <v>3810.45</v>
      </c>
      <c r="AR260" s="40">
        <v>0.2</v>
      </c>
      <c r="AS260" s="39">
        <f t="shared" si="85"/>
        <v>762.09</v>
      </c>
      <c r="AT260" s="39">
        <f t="shared" si="86"/>
        <v>4572.54</v>
      </c>
      <c r="AU260" s="39" t="str">
        <f t="shared" si="89"/>
        <v>en attente</v>
      </c>
      <c r="AV260" s="39" t="str">
        <f t="shared" si="87"/>
        <v/>
      </c>
      <c r="AW260" s="39" t="str">
        <f t="shared" si="88"/>
        <v/>
      </c>
      <c r="AX260" s="39" t="s">
        <v>338</v>
      </c>
    </row>
    <row r="261" spans="1:50" x14ac:dyDescent="0.25">
      <c r="C261" s="49"/>
      <c r="D261" s="49"/>
      <c r="E261" s="49"/>
      <c r="J261" s="37" t="str">
        <f t="shared" si="72"/>
        <v/>
      </c>
      <c r="M261" s="39">
        <f t="shared" si="73"/>
        <v>0</v>
      </c>
      <c r="N261" s="39">
        <f t="shared" si="74"/>
        <v>0</v>
      </c>
      <c r="Q261" s="39">
        <f t="shared" si="75"/>
        <v>0</v>
      </c>
      <c r="S261" s="39">
        <f t="shared" si="76"/>
        <v>0</v>
      </c>
      <c r="Y261" s="39">
        <f t="shared" si="77"/>
        <v>0</v>
      </c>
      <c r="Z261" s="39">
        <f t="shared" si="78"/>
        <v>0</v>
      </c>
      <c r="AA261" s="39">
        <f t="shared" si="79"/>
        <v>0</v>
      </c>
      <c r="AB261" s="37" t="str">
        <f t="shared" si="80"/>
        <v/>
      </c>
      <c r="AC261" s="39" t="str">
        <f t="shared" si="81"/>
        <v/>
      </c>
      <c r="AD261" s="39" t="str">
        <f t="shared" si="82"/>
        <v/>
      </c>
      <c r="AE261" s="37" t="s">
        <v>4</v>
      </c>
      <c r="AG261" s="37" t="s">
        <v>25</v>
      </c>
      <c r="AH261" s="37" t="s">
        <v>272</v>
      </c>
      <c r="AI261" s="49">
        <v>45596</v>
      </c>
      <c r="AJ261" s="49">
        <v>45657</v>
      </c>
      <c r="AK261" s="49"/>
      <c r="AN261" s="37" t="str">
        <f t="shared" si="83"/>
        <v/>
      </c>
      <c r="AO261" s="39">
        <v>2997.32</v>
      </c>
      <c r="AQ261" s="39">
        <f t="shared" si="84"/>
        <v>2997.32</v>
      </c>
      <c r="AR261" s="40">
        <v>0.2</v>
      </c>
      <c r="AS261" s="39">
        <f t="shared" si="85"/>
        <v>599.46400000000006</v>
      </c>
      <c r="AT261" s="39">
        <f t="shared" si="86"/>
        <v>3596.7840000000001</v>
      </c>
      <c r="AU261" s="39" t="str">
        <f t="shared" si="89"/>
        <v>en attente</v>
      </c>
      <c r="AV261" s="39" t="str">
        <f t="shared" si="87"/>
        <v/>
      </c>
      <c r="AW261" s="39" t="str">
        <f t="shared" si="88"/>
        <v/>
      </c>
      <c r="AX261" s="39" t="s">
        <v>338</v>
      </c>
    </row>
    <row r="262" spans="1:50" x14ac:dyDescent="0.25">
      <c r="C262" s="49"/>
      <c r="D262" s="49"/>
      <c r="E262" s="49"/>
      <c r="J262" s="37" t="str">
        <f t="shared" si="72"/>
        <v/>
      </c>
      <c r="M262" s="39">
        <f t="shared" si="73"/>
        <v>0</v>
      </c>
      <c r="N262" s="39">
        <f t="shared" si="74"/>
        <v>0</v>
      </c>
      <c r="Q262" s="39">
        <f t="shared" si="75"/>
        <v>0</v>
      </c>
      <c r="S262" s="39">
        <f t="shared" si="76"/>
        <v>0</v>
      </c>
      <c r="Y262" s="39">
        <f t="shared" si="77"/>
        <v>0</v>
      </c>
      <c r="Z262" s="39">
        <f t="shared" si="78"/>
        <v>0</v>
      </c>
      <c r="AA262" s="39">
        <f t="shared" si="79"/>
        <v>0</v>
      </c>
      <c r="AB262" s="37" t="str">
        <f t="shared" si="80"/>
        <v/>
      </c>
      <c r="AC262" s="39" t="str">
        <f t="shared" si="81"/>
        <v/>
      </c>
      <c r="AD262" s="39" t="str">
        <f t="shared" si="82"/>
        <v/>
      </c>
      <c r="AE262" s="37" t="s">
        <v>4</v>
      </c>
      <c r="AG262" s="37" t="s">
        <v>31</v>
      </c>
      <c r="AH262" s="37" t="s">
        <v>275</v>
      </c>
      <c r="AI262" s="49">
        <v>45596</v>
      </c>
      <c r="AJ262" s="49">
        <v>45626</v>
      </c>
      <c r="AK262" s="49"/>
      <c r="AN262" s="37" t="str">
        <f t="shared" si="83"/>
        <v/>
      </c>
      <c r="AO262" s="39">
        <v>48.22</v>
      </c>
      <c r="AQ262" s="39">
        <f t="shared" si="84"/>
        <v>48.22</v>
      </c>
      <c r="AR262" s="40">
        <v>0.2</v>
      </c>
      <c r="AS262" s="39">
        <f t="shared" si="85"/>
        <v>9.6440000000000001</v>
      </c>
      <c r="AT262" s="39">
        <f t="shared" si="86"/>
        <v>57.863999999999997</v>
      </c>
      <c r="AU262" s="39" t="str">
        <f t="shared" si="89"/>
        <v>en attente</v>
      </c>
      <c r="AV262" s="39" t="str">
        <f t="shared" si="87"/>
        <v/>
      </c>
      <c r="AW262" s="39" t="str">
        <f t="shared" si="88"/>
        <v/>
      </c>
      <c r="AX262" s="39" t="s">
        <v>338</v>
      </c>
    </row>
    <row r="263" spans="1:50" x14ac:dyDescent="0.25">
      <c r="C263" s="49"/>
      <c r="D263" s="49"/>
      <c r="E263" s="49"/>
      <c r="J263" s="37" t="str">
        <f t="shared" si="72"/>
        <v/>
      </c>
      <c r="M263" s="39">
        <f t="shared" si="73"/>
        <v>0</v>
      </c>
      <c r="N263" s="39">
        <f t="shared" si="74"/>
        <v>0</v>
      </c>
      <c r="Q263" s="39">
        <f t="shared" si="75"/>
        <v>0</v>
      </c>
      <c r="S263" s="39">
        <f t="shared" si="76"/>
        <v>0</v>
      </c>
      <c r="Y263" s="39">
        <f t="shared" si="77"/>
        <v>0</v>
      </c>
      <c r="Z263" s="39">
        <f t="shared" si="78"/>
        <v>0</v>
      </c>
      <c r="AA263" s="39">
        <f t="shared" si="79"/>
        <v>0</v>
      </c>
      <c r="AB263" s="37" t="str">
        <f t="shared" si="80"/>
        <v/>
      </c>
      <c r="AC263" s="39" t="str">
        <f t="shared" si="81"/>
        <v/>
      </c>
      <c r="AD263" s="39" t="str">
        <f t="shared" si="82"/>
        <v/>
      </c>
      <c r="AE263" s="37" t="s">
        <v>4</v>
      </c>
      <c r="AG263" s="37" t="s">
        <v>31</v>
      </c>
      <c r="AH263" s="37" t="s">
        <v>275</v>
      </c>
      <c r="AI263" s="49">
        <v>45596</v>
      </c>
      <c r="AJ263" s="49">
        <v>45626</v>
      </c>
      <c r="AK263" s="49"/>
      <c r="AN263" s="37" t="str">
        <f t="shared" si="83"/>
        <v/>
      </c>
      <c r="AO263" s="39">
        <v>4215.57</v>
      </c>
      <c r="AQ263" s="39">
        <f t="shared" si="84"/>
        <v>4215.57</v>
      </c>
      <c r="AR263" s="40">
        <v>0.19936499999999999</v>
      </c>
      <c r="AS263" s="39">
        <f t="shared" si="85"/>
        <v>840.43711304999988</v>
      </c>
      <c r="AT263" s="39">
        <f t="shared" si="86"/>
        <v>5056.00711305</v>
      </c>
      <c r="AU263" s="39" t="str">
        <f t="shared" si="89"/>
        <v>en attente</v>
      </c>
      <c r="AV263" s="39" t="str">
        <f t="shared" si="87"/>
        <v/>
      </c>
      <c r="AW263" s="39" t="str">
        <f t="shared" si="88"/>
        <v/>
      </c>
      <c r="AX263" s="39" t="s">
        <v>338</v>
      </c>
    </row>
    <row r="264" spans="1:50" x14ac:dyDescent="0.25">
      <c r="C264" s="49"/>
      <c r="D264" s="49"/>
      <c r="E264" s="49"/>
      <c r="J264" s="37" t="str">
        <f t="shared" si="72"/>
        <v/>
      </c>
      <c r="M264" s="39">
        <f t="shared" si="73"/>
        <v>0</v>
      </c>
      <c r="N264" s="39">
        <f t="shared" si="74"/>
        <v>0</v>
      </c>
      <c r="Q264" s="39">
        <f t="shared" si="75"/>
        <v>0</v>
      </c>
      <c r="S264" s="39">
        <f t="shared" si="76"/>
        <v>0</v>
      </c>
      <c r="Y264" s="39">
        <f t="shared" si="77"/>
        <v>0</v>
      </c>
      <c r="Z264" s="39">
        <f t="shared" si="78"/>
        <v>0</v>
      </c>
      <c r="AA264" s="39">
        <f t="shared" si="79"/>
        <v>0</v>
      </c>
      <c r="AB264" s="37" t="str">
        <f t="shared" si="80"/>
        <v/>
      </c>
      <c r="AC264" s="39" t="str">
        <f t="shared" si="81"/>
        <v/>
      </c>
      <c r="AD264" s="39" t="str">
        <f t="shared" si="82"/>
        <v/>
      </c>
      <c r="AE264" s="37" t="s">
        <v>4</v>
      </c>
      <c r="AG264" s="37" t="s">
        <v>46</v>
      </c>
      <c r="AH264" s="37" t="s">
        <v>272</v>
      </c>
      <c r="AI264" s="49">
        <v>45608</v>
      </c>
      <c r="AJ264" s="49">
        <v>45613</v>
      </c>
      <c r="AK264" s="49">
        <v>45615</v>
      </c>
      <c r="AN264" s="37" t="str">
        <f t="shared" si="83"/>
        <v/>
      </c>
      <c r="AO264" s="39">
        <v>-33.090000000000003</v>
      </c>
      <c r="AQ264" s="39">
        <f t="shared" si="84"/>
        <v>-33.090000000000003</v>
      </c>
      <c r="AR264" s="40">
        <v>0.2</v>
      </c>
      <c r="AS264" s="39">
        <f t="shared" si="85"/>
        <v>-6.6180000000000012</v>
      </c>
      <c r="AT264" s="39">
        <f t="shared" si="86"/>
        <v>-39.708000000000006</v>
      </c>
      <c r="AU264" s="39" t="str">
        <f t="shared" si="89"/>
        <v>paye</v>
      </c>
      <c r="AV264" s="39">
        <f t="shared" si="87"/>
        <v>-33.090000000000003</v>
      </c>
      <c r="AW264" s="39">
        <f t="shared" si="88"/>
        <v>-39.708000000000006</v>
      </c>
      <c r="AX264" s="39" t="s">
        <v>338</v>
      </c>
    </row>
    <row r="265" spans="1:50" x14ac:dyDescent="0.25">
      <c r="C265" s="49"/>
      <c r="D265" s="49"/>
      <c r="E265" s="49"/>
      <c r="J265" s="37" t="str">
        <f t="shared" si="72"/>
        <v/>
      </c>
      <c r="M265" s="39">
        <f t="shared" si="73"/>
        <v>0</v>
      </c>
      <c r="N265" s="39">
        <f t="shared" si="74"/>
        <v>0</v>
      </c>
      <c r="Q265" s="39">
        <f t="shared" si="75"/>
        <v>0</v>
      </c>
      <c r="S265" s="39">
        <f t="shared" si="76"/>
        <v>0</v>
      </c>
      <c r="Y265" s="39">
        <f t="shared" si="77"/>
        <v>0</v>
      </c>
      <c r="Z265" s="39">
        <f t="shared" si="78"/>
        <v>0</v>
      </c>
      <c r="AA265" s="39">
        <f t="shared" si="79"/>
        <v>0</v>
      </c>
      <c r="AB265" s="37" t="str">
        <f t="shared" si="80"/>
        <v/>
      </c>
      <c r="AC265" s="39" t="str">
        <f t="shared" si="81"/>
        <v/>
      </c>
      <c r="AD265" s="39" t="str">
        <f t="shared" si="82"/>
        <v/>
      </c>
      <c r="AE265" s="37" t="s">
        <v>4</v>
      </c>
      <c r="AG265" s="37" t="s">
        <v>46</v>
      </c>
      <c r="AH265" s="37" t="s">
        <v>272</v>
      </c>
      <c r="AI265" s="49">
        <v>45608</v>
      </c>
      <c r="AJ265" s="49">
        <v>45613</v>
      </c>
      <c r="AK265" s="49">
        <v>45615</v>
      </c>
      <c r="AN265" s="37" t="str">
        <f t="shared" si="83"/>
        <v/>
      </c>
      <c r="AO265" s="39">
        <v>-25.34</v>
      </c>
      <c r="AQ265" s="39">
        <f t="shared" si="84"/>
        <v>-25.34</v>
      </c>
      <c r="AR265" s="40">
        <v>0.2</v>
      </c>
      <c r="AS265" s="39">
        <f t="shared" si="85"/>
        <v>-5.0680000000000005</v>
      </c>
      <c r="AT265" s="39">
        <f t="shared" si="86"/>
        <v>-30.408000000000001</v>
      </c>
      <c r="AU265" s="39" t="str">
        <f t="shared" si="89"/>
        <v>paye</v>
      </c>
      <c r="AV265" s="39">
        <f t="shared" si="87"/>
        <v>-25.34</v>
      </c>
      <c r="AW265" s="39">
        <f t="shared" si="88"/>
        <v>-30.408000000000001</v>
      </c>
      <c r="AX265" s="39" t="s">
        <v>338</v>
      </c>
    </row>
    <row r="266" spans="1:50" x14ac:dyDescent="0.25">
      <c r="C266" s="49"/>
      <c r="D266" s="49"/>
      <c r="E266" s="49"/>
      <c r="J266" s="37" t="str">
        <f t="shared" si="72"/>
        <v/>
      </c>
      <c r="M266" s="39">
        <f t="shared" si="73"/>
        <v>0</v>
      </c>
      <c r="N266" s="39">
        <f t="shared" si="74"/>
        <v>0</v>
      </c>
      <c r="Q266" s="39">
        <f t="shared" si="75"/>
        <v>0</v>
      </c>
      <c r="S266" s="39">
        <f t="shared" si="76"/>
        <v>0</v>
      </c>
      <c r="Y266" s="39">
        <f t="shared" si="77"/>
        <v>0</v>
      </c>
      <c r="Z266" s="39">
        <f t="shared" si="78"/>
        <v>0</v>
      </c>
      <c r="AA266" s="39">
        <f t="shared" si="79"/>
        <v>0</v>
      </c>
      <c r="AB266" s="37" t="str">
        <f t="shared" si="80"/>
        <v/>
      </c>
      <c r="AC266" s="39" t="str">
        <f t="shared" si="81"/>
        <v/>
      </c>
      <c r="AD266" s="39" t="str">
        <f t="shared" si="82"/>
        <v/>
      </c>
      <c r="AE266" s="37" t="s">
        <v>4</v>
      </c>
      <c r="AG266" s="37" t="s">
        <v>46</v>
      </c>
      <c r="AH266" s="37" t="s">
        <v>272</v>
      </c>
      <c r="AI266" s="49">
        <v>45608</v>
      </c>
      <c r="AJ266" s="49">
        <v>45613</v>
      </c>
      <c r="AK266" s="49">
        <v>45615</v>
      </c>
      <c r="AN266" s="37" t="str">
        <f t="shared" si="83"/>
        <v/>
      </c>
      <c r="AO266" s="39">
        <v>-8.36</v>
      </c>
      <c r="AQ266" s="39">
        <f t="shared" si="84"/>
        <v>-8.36</v>
      </c>
      <c r="AR266" s="40">
        <v>0.2</v>
      </c>
      <c r="AS266" s="39">
        <f t="shared" si="85"/>
        <v>-1.6719999999999999</v>
      </c>
      <c r="AT266" s="39">
        <f t="shared" si="86"/>
        <v>-10.032</v>
      </c>
      <c r="AU266" s="39" t="str">
        <f t="shared" si="89"/>
        <v>paye</v>
      </c>
      <c r="AV266" s="39">
        <f t="shared" si="87"/>
        <v>-8.36</v>
      </c>
      <c r="AW266" s="39">
        <f t="shared" si="88"/>
        <v>-10.032</v>
      </c>
      <c r="AX266" s="39" t="s">
        <v>338</v>
      </c>
    </row>
    <row r="267" spans="1:50" x14ac:dyDescent="0.25">
      <c r="C267" s="49"/>
      <c r="D267" s="49"/>
      <c r="E267" s="49"/>
      <c r="J267" s="37" t="str">
        <f t="shared" si="72"/>
        <v/>
      </c>
      <c r="M267" s="39">
        <f t="shared" si="73"/>
        <v>0</v>
      </c>
      <c r="N267" s="39">
        <f t="shared" si="74"/>
        <v>0</v>
      </c>
      <c r="Q267" s="39">
        <f t="shared" si="75"/>
        <v>0</v>
      </c>
      <c r="S267" s="39">
        <f t="shared" si="76"/>
        <v>0</v>
      </c>
      <c r="Y267" s="39">
        <f t="shared" si="77"/>
        <v>0</v>
      </c>
      <c r="Z267" s="39">
        <f t="shared" si="78"/>
        <v>0</v>
      </c>
      <c r="AA267" s="39">
        <f t="shared" si="79"/>
        <v>0</v>
      </c>
      <c r="AB267" s="37" t="str">
        <f t="shared" si="80"/>
        <v/>
      </c>
      <c r="AC267" s="39" t="str">
        <f t="shared" si="81"/>
        <v/>
      </c>
      <c r="AD267" s="39" t="str">
        <f t="shared" si="82"/>
        <v/>
      </c>
      <c r="AE267" s="37" t="s">
        <v>4</v>
      </c>
      <c r="AG267" s="37" t="s">
        <v>339</v>
      </c>
      <c r="AH267" s="37" t="s">
        <v>363</v>
      </c>
      <c r="AI267" s="49">
        <v>45598</v>
      </c>
      <c r="AJ267" s="49">
        <v>45599</v>
      </c>
      <c r="AK267" s="49">
        <v>45599</v>
      </c>
      <c r="AN267" s="37" t="str">
        <f t="shared" si="83"/>
        <v/>
      </c>
      <c r="AO267" s="39">
        <v>19100</v>
      </c>
      <c r="AQ267" s="39">
        <f t="shared" si="84"/>
        <v>19100</v>
      </c>
      <c r="AR267" s="40">
        <v>0.2</v>
      </c>
      <c r="AS267" s="39">
        <f t="shared" si="85"/>
        <v>3820</v>
      </c>
      <c r="AT267" s="39">
        <f t="shared" si="86"/>
        <v>22920</v>
      </c>
      <c r="AU267" s="39" t="str">
        <f t="shared" si="89"/>
        <v>paye</v>
      </c>
      <c r="AV267" s="39">
        <f t="shared" si="87"/>
        <v>19100</v>
      </c>
      <c r="AW267" s="39">
        <f t="shared" si="88"/>
        <v>22920</v>
      </c>
      <c r="AX267" s="39" t="s">
        <v>338</v>
      </c>
    </row>
    <row r="268" spans="1:50" x14ac:dyDescent="0.25">
      <c r="A268" s="37" t="s">
        <v>5</v>
      </c>
      <c r="B268" s="37" t="s">
        <v>347</v>
      </c>
      <c r="C268" s="49">
        <v>45442</v>
      </c>
      <c r="D268" s="49">
        <v>45488</v>
      </c>
      <c r="E268" s="49">
        <v>45475</v>
      </c>
      <c r="G268" s="37" t="s">
        <v>1</v>
      </c>
      <c r="H268" s="37">
        <v>1</v>
      </c>
      <c r="I268" s="37" t="s">
        <v>382</v>
      </c>
      <c r="J268" s="37" t="str">
        <f t="shared" si="72"/>
        <v>EF-f-240561</v>
      </c>
      <c r="K268" s="39">
        <v>40827.800000000003</v>
      </c>
      <c r="L268" s="40">
        <v>0.2</v>
      </c>
      <c r="M268" s="39">
        <f t="shared" si="73"/>
        <v>8165.5600000000013</v>
      </c>
      <c r="N268" s="39">
        <f t="shared" si="74"/>
        <v>48993.36</v>
      </c>
      <c r="Q268" s="39">
        <f t="shared" si="75"/>
        <v>0</v>
      </c>
      <c r="S268" s="39">
        <f t="shared" si="76"/>
        <v>0</v>
      </c>
      <c r="Y268" s="39">
        <f t="shared" si="77"/>
        <v>39194.688000000002</v>
      </c>
      <c r="Z268" s="39">
        <f t="shared" si="78"/>
        <v>9798.6720000000005</v>
      </c>
      <c r="AA268" s="39">
        <f t="shared" si="79"/>
        <v>48993.36</v>
      </c>
      <c r="AB268" s="37" t="str">
        <f t="shared" si="80"/>
        <v>paye</v>
      </c>
      <c r="AC268" s="39">
        <f t="shared" si="81"/>
        <v>39194.688000000002</v>
      </c>
      <c r="AD268" s="39">
        <f t="shared" si="82"/>
        <v>48993.36</v>
      </c>
      <c r="AI268" s="49"/>
      <c r="AJ268" s="49"/>
      <c r="AK268" s="49"/>
      <c r="AN268" s="37" t="str">
        <f t="shared" si="83"/>
        <v/>
      </c>
      <c r="AQ268" s="39">
        <f t="shared" si="84"/>
        <v>0</v>
      </c>
      <c r="AS268" s="39">
        <f t="shared" si="85"/>
        <v>0</v>
      </c>
      <c r="AT268" s="39">
        <f t="shared" si="86"/>
        <v>0</v>
      </c>
      <c r="AU268" s="39" t="str">
        <f t="shared" si="89"/>
        <v/>
      </c>
      <c r="AV268" s="39" t="str">
        <f t="shared" si="87"/>
        <v/>
      </c>
      <c r="AW268" s="39" t="str">
        <f t="shared" si="88"/>
        <v/>
      </c>
      <c r="AX268" s="39">
        <v>3790927.56</v>
      </c>
    </row>
    <row r="269" spans="1:50" x14ac:dyDescent="0.25">
      <c r="A269" s="37" t="s">
        <v>5</v>
      </c>
      <c r="B269" s="37" t="s">
        <v>347</v>
      </c>
      <c r="C269" s="49">
        <v>45457</v>
      </c>
      <c r="D269" s="49">
        <v>45504</v>
      </c>
      <c r="E269" s="49">
        <v>45504</v>
      </c>
      <c r="G269" s="37" t="s">
        <v>1</v>
      </c>
      <c r="H269" s="37">
        <v>2</v>
      </c>
      <c r="I269" s="37" t="s">
        <v>383</v>
      </c>
      <c r="J269" s="37" t="str">
        <f t="shared" si="72"/>
        <v>EF-f-240679</v>
      </c>
      <c r="K269" s="39">
        <v>169662.81</v>
      </c>
      <c r="L269" s="40">
        <v>0.2</v>
      </c>
      <c r="M269" s="39">
        <f t="shared" si="73"/>
        <v>33932.561999999998</v>
      </c>
      <c r="N269" s="39">
        <f t="shared" si="74"/>
        <v>203595.372</v>
      </c>
      <c r="Q269" s="39">
        <f t="shared" si="75"/>
        <v>0</v>
      </c>
      <c r="S269" s="39">
        <f t="shared" si="76"/>
        <v>0</v>
      </c>
      <c r="Y269" s="39">
        <f t="shared" si="77"/>
        <v>162876.29759999999</v>
      </c>
      <c r="Z269" s="39">
        <f t="shared" si="78"/>
        <v>40719.074400000005</v>
      </c>
      <c r="AA269" s="39">
        <f t="shared" si="79"/>
        <v>203595.372</v>
      </c>
      <c r="AB269" s="37" t="str">
        <f t="shared" si="80"/>
        <v>paye</v>
      </c>
      <c r="AC269" s="39">
        <f t="shared" si="81"/>
        <v>162876.29759999999</v>
      </c>
      <c r="AD269" s="39">
        <f t="shared" si="82"/>
        <v>203595.372</v>
      </c>
      <c r="AI269" s="49"/>
      <c r="AJ269" s="49"/>
      <c r="AK269" s="49"/>
      <c r="AN269" s="37" t="str">
        <f t="shared" si="83"/>
        <v/>
      </c>
      <c r="AQ269" s="39">
        <f t="shared" si="84"/>
        <v>0</v>
      </c>
      <c r="AS269" s="39">
        <f t="shared" si="85"/>
        <v>0</v>
      </c>
      <c r="AT269" s="39">
        <f t="shared" si="86"/>
        <v>0</v>
      </c>
      <c r="AU269" s="39" t="str">
        <f t="shared" si="89"/>
        <v/>
      </c>
      <c r="AV269" s="39" t="str">
        <f t="shared" si="87"/>
        <v/>
      </c>
      <c r="AW269" s="39" t="str">
        <f t="shared" si="88"/>
        <v/>
      </c>
      <c r="AX269" s="39">
        <v>3790927.56</v>
      </c>
    </row>
    <row r="270" spans="1:50" x14ac:dyDescent="0.25">
      <c r="A270" s="37" t="s">
        <v>5</v>
      </c>
      <c r="B270" s="37" t="s">
        <v>347</v>
      </c>
      <c r="C270" s="49">
        <v>45442</v>
      </c>
      <c r="D270" s="49">
        <v>45488</v>
      </c>
      <c r="E270" s="49">
        <v>45504</v>
      </c>
      <c r="G270" s="37" t="s">
        <v>1</v>
      </c>
      <c r="H270" s="37">
        <v>1</v>
      </c>
      <c r="I270" s="37" t="s">
        <v>384</v>
      </c>
      <c r="J270" s="37" t="str">
        <f t="shared" si="72"/>
        <v>EF-f-240562r5</v>
      </c>
      <c r="K270" s="39">
        <v>174807.88399999999</v>
      </c>
      <c r="L270" s="40">
        <v>0.2</v>
      </c>
      <c r="M270" s="39">
        <f t="shared" si="73"/>
        <v>34961.576800000003</v>
      </c>
      <c r="N270" s="39">
        <f t="shared" si="74"/>
        <v>209769.4608</v>
      </c>
      <c r="Q270" s="39">
        <f t="shared" si="75"/>
        <v>0</v>
      </c>
      <c r="S270" s="39">
        <f t="shared" si="76"/>
        <v>0</v>
      </c>
      <c r="Y270" s="39">
        <f t="shared" si="77"/>
        <v>167815.56864000001</v>
      </c>
      <c r="Z270" s="39">
        <f t="shared" si="78"/>
        <v>41953.892160000003</v>
      </c>
      <c r="AA270" s="39">
        <f t="shared" si="79"/>
        <v>209769.4608</v>
      </c>
      <c r="AB270" s="37" t="str">
        <f t="shared" si="80"/>
        <v>paye</v>
      </c>
      <c r="AC270" s="39">
        <f t="shared" si="81"/>
        <v>167815.56864000001</v>
      </c>
      <c r="AD270" s="39">
        <f t="shared" si="82"/>
        <v>209769.4608</v>
      </c>
      <c r="AI270" s="49"/>
      <c r="AJ270" s="49"/>
      <c r="AK270" s="49"/>
      <c r="AN270" s="37" t="str">
        <f t="shared" si="83"/>
        <v/>
      </c>
      <c r="AQ270" s="39">
        <f t="shared" si="84"/>
        <v>0</v>
      </c>
      <c r="AS270" s="39">
        <f t="shared" si="85"/>
        <v>0</v>
      </c>
      <c r="AT270" s="39">
        <f t="shared" si="86"/>
        <v>0</v>
      </c>
      <c r="AU270" s="39" t="str">
        <f t="shared" si="89"/>
        <v/>
      </c>
      <c r="AV270" s="39" t="str">
        <f t="shared" si="87"/>
        <v/>
      </c>
      <c r="AW270" s="39" t="str">
        <f t="shared" si="88"/>
        <v/>
      </c>
      <c r="AX270" s="39">
        <v>3790927.56</v>
      </c>
    </row>
    <row r="271" spans="1:50" x14ac:dyDescent="0.25">
      <c r="A271" s="37" t="s">
        <v>5</v>
      </c>
      <c r="B271" s="37" t="s">
        <v>347</v>
      </c>
      <c r="C271" s="49">
        <v>45468</v>
      </c>
      <c r="D271" s="49">
        <v>45504</v>
      </c>
      <c r="E271" s="49">
        <v>45548</v>
      </c>
      <c r="G271" s="37" t="s">
        <v>1</v>
      </c>
      <c r="H271" s="37">
        <v>3</v>
      </c>
      <c r="I271" s="37" t="s">
        <v>385</v>
      </c>
      <c r="J271" s="37" t="str">
        <f t="shared" si="72"/>
        <v>EF-f-240673r2</v>
      </c>
      <c r="K271" s="39">
        <v>48131.64</v>
      </c>
      <c r="L271" s="40">
        <v>0.2</v>
      </c>
      <c r="M271" s="39">
        <f t="shared" si="73"/>
        <v>9626.3279999999995</v>
      </c>
      <c r="N271" s="39">
        <f t="shared" si="74"/>
        <v>57757.968000000001</v>
      </c>
      <c r="Q271" s="39">
        <f t="shared" si="75"/>
        <v>0</v>
      </c>
      <c r="S271" s="39">
        <f t="shared" si="76"/>
        <v>0</v>
      </c>
      <c r="Y271" s="39">
        <f t="shared" si="77"/>
        <v>46206.374400000001</v>
      </c>
      <c r="Z271" s="39">
        <f t="shared" si="78"/>
        <v>11551.5936</v>
      </c>
      <c r="AA271" s="39">
        <f t="shared" si="79"/>
        <v>57757.968000000001</v>
      </c>
      <c r="AB271" s="37" t="str">
        <f t="shared" si="80"/>
        <v>paye</v>
      </c>
      <c r="AC271" s="39">
        <f t="shared" si="81"/>
        <v>46206.374400000001</v>
      </c>
      <c r="AD271" s="39">
        <f t="shared" si="82"/>
        <v>57757.968000000001</v>
      </c>
      <c r="AI271" s="49"/>
      <c r="AJ271" s="49"/>
      <c r="AK271" s="49"/>
      <c r="AN271" s="37" t="str">
        <f t="shared" si="83"/>
        <v/>
      </c>
      <c r="AQ271" s="39">
        <f t="shared" si="84"/>
        <v>0</v>
      </c>
      <c r="AS271" s="39">
        <f t="shared" si="85"/>
        <v>0</v>
      </c>
      <c r="AT271" s="39">
        <f t="shared" si="86"/>
        <v>0</v>
      </c>
      <c r="AU271" s="39" t="str">
        <f t="shared" si="89"/>
        <v/>
      </c>
      <c r="AV271" s="39" t="str">
        <f t="shared" si="87"/>
        <v/>
      </c>
      <c r="AW271" s="39" t="str">
        <f t="shared" si="88"/>
        <v/>
      </c>
      <c r="AX271" s="39">
        <v>3790927.56</v>
      </c>
    </row>
    <row r="272" spans="1:50" x14ac:dyDescent="0.25">
      <c r="A272" s="37" t="s">
        <v>5</v>
      </c>
      <c r="B272" s="37" t="s">
        <v>347</v>
      </c>
      <c r="C272" s="49">
        <v>45492</v>
      </c>
      <c r="D272" s="49">
        <v>45550</v>
      </c>
      <c r="E272" s="49">
        <v>45561</v>
      </c>
      <c r="G272" s="37" t="s">
        <v>1</v>
      </c>
      <c r="H272" s="37">
        <v>4</v>
      </c>
      <c r="I272" s="37" t="s">
        <v>386</v>
      </c>
      <c r="J272" s="37" t="str">
        <f t="shared" si="72"/>
        <v>EF-f-240787</v>
      </c>
      <c r="K272" s="39">
        <v>113385.66</v>
      </c>
      <c r="L272" s="40">
        <v>0.2</v>
      </c>
      <c r="M272" s="39">
        <f t="shared" si="73"/>
        <v>22677.132000000001</v>
      </c>
      <c r="N272" s="39">
        <f t="shared" si="74"/>
        <v>136062.79200000002</v>
      </c>
      <c r="Q272" s="39">
        <f t="shared" si="75"/>
        <v>0</v>
      </c>
      <c r="S272" s="39">
        <f t="shared" si="76"/>
        <v>0</v>
      </c>
      <c r="Y272" s="39">
        <f t="shared" si="77"/>
        <v>108850.23360000001</v>
      </c>
      <c r="Z272" s="39">
        <f t="shared" si="78"/>
        <v>27212.558400000005</v>
      </c>
      <c r="AA272" s="39">
        <f t="shared" si="79"/>
        <v>136062.79200000002</v>
      </c>
      <c r="AB272" s="37" t="str">
        <f t="shared" si="80"/>
        <v>paye</v>
      </c>
      <c r="AC272" s="39">
        <f t="shared" si="81"/>
        <v>108850.23360000001</v>
      </c>
      <c r="AD272" s="39">
        <f t="shared" si="82"/>
        <v>136062.79200000002</v>
      </c>
      <c r="AI272" s="49"/>
      <c r="AJ272" s="49"/>
      <c r="AK272" s="49"/>
      <c r="AN272" s="37" t="str">
        <f t="shared" si="83"/>
        <v/>
      </c>
      <c r="AQ272" s="39">
        <f t="shared" si="84"/>
        <v>0</v>
      </c>
      <c r="AS272" s="39">
        <f t="shared" si="85"/>
        <v>0</v>
      </c>
      <c r="AT272" s="39">
        <f t="shared" si="86"/>
        <v>0</v>
      </c>
      <c r="AU272" s="39" t="str">
        <f t="shared" si="89"/>
        <v/>
      </c>
      <c r="AV272" s="39" t="str">
        <f t="shared" si="87"/>
        <v/>
      </c>
      <c r="AW272" s="39" t="str">
        <f t="shared" si="88"/>
        <v/>
      </c>
      <c r="AX272" s="39">
        <v>3790927.56</v>
      </c>
    </row>
    <row r="273" spans="1:50" x14ac:dyDescent="0.25">
      <c r="A273" s="37" t="s">
        <v>5</v>
      </c>
      <c r="B273" s="37" t="s">
        <v>347</v>
      </c>
      <c r="C273" s="49">
        <v>45492</v>
      </c>
      <c r="D273" s="49">
        <v>45550</v>
      </c>
      <c r="E273" s="49">
        <v>45534</v>
      </c>
      <c r="G273" s="37" t="s">
        <v>1</v>
      </c>
      <c r="H273" s="37">
        <v>3</v>
      </c>
      <c r="I273" s="37" t="s">
        <v>387</v>
      </c>
      <c r="J273" s="37" t="str">
        <f t="shared" si="72"/>
        <v>EF-f-240788</v>
      </c>
      <c r="K273" s="39">
        <v>215397.16</v>
      </c>
      <c r="L273" s="40">
        <v>0.2</v>
      </c>
      <c r="M273" s="39">
        <f t="shared" si="73"/>
        <v>43079.432000000001</v>
      </c>
      <c r="N273" s="39">
        <f t="shared" si="74"/>
        <v>258476.592</v>
      </c>
      <c r="Q273" s="39">
        <f t="shared" si="75"/>
        <v>0</v>
      </c>
      <c r="S273" s="39">
        <f t="shared" si="76"/>
        <v>0</v>
      </c>
      <c r="Y273" s="39">
        <f t="shared" si="77"/>
        <v>206781.27360000001</v>
      </c>
      <c r="Z273" s="39">
        <f t="shared" si="78"/>
        <v>51695.318400000004</v>
      </c>
      <c r="AA273" s="39">
        <f t="shared" si="79"/>
        <v>258476.592</v>
      </c>
      <c r="AB273" s="37" t="str">
        <f t="shared" si="80"/>
        <v>paye</v>
      </c>
      <c r="AC273" s="39">
        <f t="shared" si="81"/>
        <v>206781.27360000001</v>
      </c>
      <c r="AD273" s="39">
        <f t="shared" si="82"/>
        <v>258476.592</v>
      </c>
      <c r="AI273" s="49"/>
      <c r="AJ273" s="49"/>
      <c r="AK273" s="49"/>
      <c r="AN273" s="37" t="str">
        <f t="shared" si="83"/>
        <v/>
      </c>
      <c r="AQ273" s="39">
        <f t="shared" si="84"/>
        <v>0</v>
      </c>
      <c r="AS273" s="39">
        <f t="shared" si="85"/>
        <v>0</v>
      </c>
      <c r="AT273" s="39">
        <f t="shared" si="86"/>
        <v>0</v>
      </c>
      <c r="AU273" s="39" t="str">
        <f t="shared" si="89"/>
        <v/>
      </c>
      <c r="AV273" s="39" t="str">
        <f t="shared" si="87"/>
        <v/>
      </c>
      <c r="AW273" s="39" t="str">
        <f t="shared" si="88"/>
        <v/>
      </c>
      <c r="AX273" s="39">
        <v>3790927.56</v>
      </c>
    </row>
    <row r="274" spans="1:50" x14ac:dyDescent="0.25">
      <c r="A274" s="37" t="s">
        <v>5</v>
      </c>
      <c r="B274" s="37" t="s">
        <v>347</v>
      </c>
      <c r="C274" s="49">
        <v>45534</v>
      </c>
      <c r="D274" s="49">
        <v>45580</v>
      </c>
      <c r="E274" s="49">
        <v>45568</v>
      </c>
      <c r="G274" s="37" t="s">
        <v>1</v>
      </c>
      <c r="H274" s="37">
        <v>4</v>
      </c>
      <c r="I274" s="37" t="s">
        <v>388</v>
      </c>
      <c r="J274" s="37" t="str">
        <f t="shared" si="72"/>
        <v>EF-f-240899</v>
      </c>
      <c r="K274" s="39">
        <v>24451.7</v>
      </c>
      <c r="L274" s="40">
        <v>0.2</v>
      </c>
      <c r="M274" s="39">
        <f t="shared" si="73"/>
        <v>4890.34</v>
      </c>
      <c r="N274" s="39">
        <f t="shared" si="74"/>
        <v>29342.04</v>
      </c>
      <c r="Q274" s="39">
        <f t="shared" si="75"/>
        <v>0</v>
      </c>
      <c r="S274" s="39">
        <f t="shared" si="76"/>
        <v>0</v>
      </c>
      <c r="Y274" s="39">
        <f t="shared" si="77"/>
        <v>23473.632000000001</v>
      </c>
      <c r="Z274" s="39">
        <f t="shared" si="78"/>
        <v>5868.4080000000004</v>
      </c>
      <c r="AA274" s="39">
        <f t="shared" si="79"/>
        <v>29342.04</v>
      </c>
      <c r="AB274" s="37" t="str">
        <f t="shared" si="80"/>
        <v>paye</v>
      </c>
      <c r="AC274" s="39">
        <f t="shared" si="81"/>
        <v>23473.632000000001</v>
      </c>
      <c r="AD274" s="39">
        <f t="shared" si="82"/>
        <v>29342.04</v>
      </c>
      <c r="AI274" s="49"/>
      <c r="AJ274" s="49"/>
      <c r="AK274" s="49"/>
      <c r="AN274" s="37" t="str">
        <f t="shared" si="83"/>
        <v/>
      </c>
      <c r="AQ274" s="39">
        <f t="shared" si="84"/>
        <v>0</v>
      </c>
      <c r="AS274" s="39">
        <f t="shared" si="85"/>
        <v>0</v>
      </c>
      <c r="AT274" s="39">
        <f t="shared" si="86"/>
        <v>0</v>
      </c>
      <c r="AU274" s="39" t="str">
        <f t="shared" si="89"/>
        <v/>
      </c>
      <c r="AV274" s="39" t="str">
        <f t="shared" si="87"/>
        <v/>
      </c>
      <c r="AW274" s="39" t="str">
        <f t="shared" si="88"/>
        <v/>
      </c>
      <c r="AX274" s="39">
        <v>3790927.56</v>
      </c>
    </row>
    <row r="275" spans="1:50" x14ac:dyDescent="0.25">
      <c r="A275" s="37" t="s">
        <v>5</v>
      </c>
      <c r="B275" s="37" t="s">
        <v>347</v>
      </c>
      <c r="C275" s="49">
        <v>45534</v>
      </c>
      <c r="D275" s="49">
        <v>45580</v>
      </c>
      <c r="E275" s="49">
        <v>45561</v>
      </c>
      <c r="G275" s="37" t="s">
        <v>1</v>
      </c>
      <c r="H275" s="37">
        <v>5</v>
      </c>
      <c r="I275" s="37" t="s">
        <v>389</v>
      </c>
      <c r="J275" s="37" t="str">
        <f t="shared" si="72"/>
        <v>EF-f-2408100</v>
      </c>
      <c r="K275" s="39">
        <v>19825.755000000001</v>
      </c>
      <c r="L275" s="40">
        <v>0.2</v>
      </c>
      <c r="M275" s="39">
        <f t="shared" si="73"/>
        <v>3965.1510000000003</v>
      </c>
      <c r="N275" s="39">
        <f t="shared" si="74"/>
        <v>23790.906000000003</v>
      </c>
      <c r="Q275" s="39">
        <f t="shared" si="75"/>
        <v>0</v>
      </c>
      <c r="S275" s="39">
        <f t="shared" si="76"/>
        <v>0</v>
      </c>
      <c r="Y275" s="39">
        <f t="shared" si="77"/>
        <v>19032.724800000004</v>
      </c>
      <c r="Z275" s="39">
        <f t="shared" si="78"/>
        <v>4758.1812000000009</v>
      </c>
      <c r="AA275" s="39">
        <f t="shared" si="79"/>
        <v>23790.906000000003</v>
      </c>
      <c r="AB275" s="37" t="str">
        <f t="shared" si="80"/>
        <v>paye</v>
      </c>
      <c r="AC275" s="39">
        <f t="shared" si="81"/>
        <v>19032.724800000004</v>
      </c>
      <c r="AD275" s="39">
        <f t="shared" si="82"/>
        <v>23790.906000000003</v>
      </c>
      <c r="AI275" s="49"/>
      <c r="AJ275" s="49"/>
      <c r="AK275" s="49"/>
      <c r="AN275" s="37" t="str">
        <f t="shared" si="83"/>
        <v/>
      </c>
      <c r="AQ275" s="39">
        <f t="shared" si="84"/>
        <v>0</v>
      </c>
      <c r="AS275" s="39">
        <f t="shared" si="85"/>
        <v>0</v>
      </c>
      <c r="AT275" s="39">
        <f t="shared" si="86"/>
        <v>0</v>
      </c>
      <c r="AU275" s="39" t="str">
        <f t="shared" si="89"/>
        <v/>
      </c>
      <c r="AV275" s="39" t="str">
        <f t="shared" si="87"/>
        <v/>
      </c>
      <c r="AW275" s="39" t="str">
        <f t="shared" si="88"/>
        <v/>
      </c>
      <c r="AX275" s="39">
        <v>3790927.56</v>
      </c>
    </row>
    <row r="276" spans="1:50" x14ac:dyDescent="0.25">
      <c r="A276" s="37" t="s">
        <v>5</v>
      </c>
      <c r="B276" s="37" t="s">
        <v>347</v>
      </c>
      <c r="C276" s="49">
        <v>45562</v>
      </c>
      <c r="D276" s="49">
        <v>45611</v>
      </c>
      <c r="E276" s="49">
        <v>45596</v>
      </c>
      <c r="G276" s="37" t="s">
        <v>1</v>
      </c>
      <c r="H276" s="37">
        <v>6</v>
      </c>
      <c r="I276" s="37" t="s">
        <v>390</v>
      </c>
      <c r="J276" s="37" t="str">
        <f t="shared" si="72"/>
        <v>EF-f-2409108</v>
      </c>
      <c r="K276" s="39">
        <v>172066.51</v>
      </c>
      <c r="L276" s="40">
        <v>0.2</v>
      </c>
      <c r="M276" s="39">
        <f t="shared" si="73"/>
        <v>34413.302000000003</v>
      </c>
      <c r="N276" s="39">
        <f t="shared" si="74"/>
        <v>206479.81200000001</v>
      </c>
      <c r="Q276" s="39">
        <f t="shared" si="75"/>
        <v>0</v>
      </c>
      <c r="S276" s="39">
        <f t="shared" si="76"/>
        <v>0</v>
      </c>
      <c r="Y276" s="39">
        <f t="shared" si="77"/>
        <v>165183.84960000002</v>
      </c>
      <c r="Z276" s="39">
        <f t="shared" si="78"/>
        <v>41295.962400000004</v>
      </c>
      <c r="AA276" s="39">
        <f t="shared" si="79"/>
        <v>206479.81200000001</v>
      </c>
      <c r="AB276" s="37" t="str">
        <f t="shared" si="80"/>
        <v>paye</v>
      </c>
      <c r="AC276" s="39">
        <f t="shared" si="81"/>
        <v>165183.84960000002</v>
      </c>
      <c r="AD276" s="39">
        <f t="shared" si="82"/>
        <v>206479.81200000001</v>
      </c>
      <c r="AI276" s="49"/>
      <c r="AJ276" s="49"/>
      <c r="AK276" s="49"/>
      <c r="AN276" s="37" t="str">
        <f t="shared" si="83"/>
        <v/>
      </c>
      <c r="AQ276" s="39">
        <f t="shared" si="84"/>
        <v>0</v>
      </c>
      <c r="AS276" s="39">
        <f t="shared" si="85"/>
        <v>0</v>
      </c>
      <c r="AT276" s="39">
        <f t="shared" si="86"/>
        <v>0</v>
      </c>
      <c r="AU276" s="39" t="str">
        <f t="shared" si="89"/>
        <v/>
      </c>
      <c r="AV276" s="39" t="str">
        <f t="shared" si="87"/>
        <v/>
      </c>
      <c r="AW276" s="39" t="str">
        <f t="shared" si="88"/>
        <v/>
      </c>
      <c r="AX276" s="39">
        <v>3790927.56</v>
      </c>
    </row>
    <row r="277" spans="1:50" x14ac:dyDescent="0.25">
      <c r="A277" s="37" t="s">
        <v>5</v>
      </c>
      <c r="B277" s="37" t="s">
        <v>347</v>
      </c>
      <c r="C277" s="49">
        <v>45562</v>
      </c>
      <c r="D277" s="49">
        <v>45611</v>
      </c>
      <c r="E277" s="49">
        <v>45596</v>
      </c>
      <c r="G277" s="37" t="s">
        <v>1</v>
      </c>
      <c r="H277" s="37">
        <v>5</v>
      </c>
      <c r="I277" s="37" t="s">
        <v>391</v>
      </c>
      <c r="J277" s="37" t="str">
        <f t="shared" si="72"/>
        <v>EF-f-2409109</v>
      </c>
      <c r="K277" s="39">
        <v>212400.33</v>
      </c>
      <c r="L277" s="40">
        <v>0.2</v>
      </c>
      <c r="M277" s="39">
        <f t="shared" si="73"/>
        <v>42480.065999999999</v>
      </c>
      <c r="N277" s="39">
        <f t="shared" si="74"/>
        <v>254880.39599999998</v>
      </c>
      <c r="Q277" s="39">
        <f t="shared" si="75"/>
        <v>0</v>
      </c>
      <c r="S277" s="39">
        <f t="shared" si="76"/>
        <v>0</v>
      </c>
      <c r="Y277" s="39">
        <f t="shared" si="77"/>
        <v>203904.31679999997</v>
      </c>
      <c r="Z277" s="39">
        <f t="shared" si="78"/>
        <v>50976.0792</v>
      </c>
      <c r="AA277" s="39">
        <f t="shared" si="79"/>
        <v>254880.39599999998</v>
      </c>
      <c r="AB277" s="37" t="str">
        <f t="shared" si="80"/>
        <v>paye</v>
      </c>
      <c r="AC277" s="39">
        <f t="shared" si="81"/>
        <v>203904.31679999997</v>
      </c>
      <c r="AD277" s="39">
        <f t="shared" si="82"/>
        <v>254880.39599999998</v>
      </c>
      <c r="AI277" s="49"/>
      <c r="AJ277" s="49"/>
      <c r="AK277" s="49"/>
      <c r="AN277" s="37" t="str">
        <f t="shared" si="83"/>
        <v/>
      </c>
      <c r="AQ277" s="39">
        <f t="shared" si="84"/>
        <v>0</v>
      </c>
      <c r="AS277" s="39">
        <f t="shared" si="85"/>
        <v>0</v>
      </c>
      <c r="AT277" s="39">
        <f t="shared" si="86"/>
        <v>0</v>
      </c>
      <c r="AU277" s="39" t="str">
        <f t="shared" si="89"/>
        <v/>
      </c>
      <c r="AV277" s="39" t="str">
        <f t="shared" si="87"/>
        <v/>
      </c>
      <c r="AW277" s="39" t="str">
        <f t="shared" si="88"/>
        <v/>
      </c>
      <c r="AX277" s="39">
        <v>3790927.56</v>
      </c>
    </row>
    <row r="278" spans="1:50" x14ac:dyDescent="0.25">
      <c r="A278" s="37" t="s">
        <v>5</v>
      </c>
      <c r="B278" s="37" t="s">
        <v>347</v>
      </c>
      <c r="C278" s="49">
        <v>45434</v>
      </c>
      <c r="D278" s="49">
        <v>45434</v>
      </c>
      <c r="E278" s="49">
        <v>45504</v>
      </c>
      <c r="G278" s="37" t="s">
        <v>1</v>
      </c>
      <c r="H278" s="37">
        <v>2</v>
      </c>
      <c r="I278" s="37" t="s">
        <v>392</v>
      </c>
      <c r="J278" s="37" t="str">
        <f t="shared" si="72"/>
        <v>EF-f-240569</v>
      </c>
      <c r="K278" s="39">
        <v>174835.53</v>
      </c>
      <c r="L278" s="40">
        <v>0.2</v>
      </c>
      <c r="M278" s="39">
        <f t="shared" si="73"/>
        <v>34967.106</v>
      </c>
      <c r="N278" s="39">
        <f t="shared" si="74"/>
        <v>209802.636</v>
      </c>
      <c r="Q278" s="39">
        <f t="shared" si="75"/>
        <v>0</v>
      </c>
      <c r="S278" s="39">
        <f t="shared" si="76"/>
        <v>0</v>
      </c>
      <c r="Y278" s="39">
        <f t="shared" si="77"/>
        <v>167842.10879999999</v>
      </c>
      <c r="Z278" s="39">
        <f t="shared" si="78"/>
        <v>41960.527200000004</v>
      </c>
      <c r="AA278" s="39">
        <f t="shared" si="79"/>
        <v>209802.636</v>
      </c>
      <c r="AB278" s="37" t="str">
        <f t="shared" si="80"/>
        <v>paye</v>
      </c>
      <c r="AC278" s="39">
        <f t="shared" si="81"/>
        <v>167842.10879999999</v>
      </c>
      <c r="AD278" s="39">
        <f t="shared" si="82"/>
        <v>209802.636</v>
      </c>
      <c r="AI278" s="49"/>
      <c r="AJ278" s="49"/>
      <c r="AK278" s="49"/>
      <c r="AN278" s="37" t="str">
        <f t="shared" si="83"/>
        <v/>
      </c>
      <c r="AQ278" s="39">
        <f t="shared" si="84"/>
        <v>0</v>
      </c>
      <c r="AS278" s="39">
        <f t="shared" si="85"/>
        <v>0</v>
      </c>
      <c r="AT278" s="39">
        <f t="shared" si="86"/>
        <v>0</v>
      </c>
      <c r="AU278" s="39" t="str">
        <f t="shared" si="89"/>
        <v/>
      </c>
      <c r="AV278" s="39" t="str">
        <f t="shared" si="87"/>
        <v/>
      </c>
      <c r="AW278" s="39" t="str">
        <f t="shared" si="88"/>
        <v/>
      </c>
      <c r="AX278" s="39">
        <v>3790927.56</v>
      </c>
    </row>
    <row r="279" spans="1:50" x14ac:dyDescent="0.25">
      <c r="A279" s="37" t="s">
        <v>5</v>
      </c>
      <c r="B279" s="37" t="s">
        <v>347</v>
      </c>
      <c r="C279" s="49">
        <v>45594</v>
      </c>
      <c r="D279" s="49">
        <v>45626</v>
      </c>
      <c r="E279" s="49"/>
      <c r="G279" s="37" t="s">
        <v>1</v>
      </c>
      <c r="H279" s="37">
        <v>7</v>
      </c>
      <c r="I279" s="37" t="s">
        <v>393</v>
      </c>
      <c r="J279" s="37" t="str">
        <f t="shared" si="72"/>
        <v>EF-f-2410141</v>
      </c>
      <c r="K279" s="39">
        <v>69219.78</v>
      </c>
      <c r="L279" s="40">
        <v>0.2</v>
      </c>
      <c r="M279" s="39">
        <f t="shared" si="73"/>
        <v>13843.956</v>
      </c>
      <c r="N279" s="39">
        <f t="shared" si="74"/>
        <v>83063.736000000004</v>
      </c>
      <c r="Q279" s="39">
        <f t="shared" si="75"/>
        <v>0</v>
      </c>
      <c r="S279" s="39">
        <f t="shared" si="76"/>
        <v>0</v>
      </c>
      <c r="Y279" s="39">
        <f t="shared" si="77"/>
        <v>66450.988800000006</v>
      </c>
      <c r="Z279" s="39">
        <f t="shared" si="78"/>
        <v>16612.747200000002</v>
      </c>
      <c r="AA279" s="39">
        <f t="shared" si="79"/>
        <v>83063.736000000004</v>
      </c>
      <c r="AB279" s="37" t="str">
        <f t="shared" si="80"/>
        <v>en attente</v>
      </c>
      <c r="AC279" s="39" t="str">
        <f t="shared" si="81"/>
        <v/>
      </c>
      <c r="AD279" s="39" t="str">
        <f t="shared" si="82"/>
        <v/>
      </c>
      <c r="AI279" s="49"/>
      <c r="AJ279" s="49"/>
      <c r="AK279" s="49"/>
      <c r="AN279" s="37" t="str">
        <f t="shared" si="83"/>
        <v/>
      </c>
      <c r="AQ279" s="39">
        <f t="shared" si="84"/>
        <v>0</v>
      </c>
      <c r="AS279" s="39">
        <f t="shared" si="85"/>
        <v>0</v>
      </c>
      <c r="AT279" s="39">
        <f t="shared" si="86"/>
        <v>0</v>
      </c>
      <c r="AU279" s="39" t="str">
        <f t="shared" si="89"/>
        <v/>
      </c>
      <c r="AV279" s="39" t="str">
        <f t="shared" si="87"/>
        <v/>
      </c>
      <c r="AW279" s="39" t="str">
        <f t="shared" si="88"/>
        <v/>
      </c>
      <c r="AX279" s="39">
        <v>3790927.56</v>
      </c>
    </row>
    <row r="280" spans="1:50" x14ac:dyDescent="0.25">
      <c r="A280" s="37" t="s">
        <v>5</v>
      </c>
      <c r="B280" s="37" t="s">
        <v>347</v>
      </c>
      <c r="C280" s="49">
        <v>45594</v>
      </c>
      <c r="D280" s="49">
        <v>45626</v>
      </c>
      <c r="E280" s="49"/>
      <c r="G280" s="37" t="s">
        <v>1</v>
      </c>
      <c r="H280" s="37">
        <v>6</v>
      </c>
      <c r="I280" s="37" t="s">
        <v>394</v>
      </c>
      <c r="J280" s="37" t="str">
        <f t="shared" si="72"/>
        <v>EF-f-2410142</v>
      </c>
      <c r="K280" s="39">
        <v>154559.48000000001</v>
      </c>
      <c r="L280" s="40">
        <v>0.2</v>
      </c>
      <c r="M280" s="39">
        <f t="shared" si="73"/>
        <v>30911.896000000004</v>
      </c>
      <c r="N280" s="39">
        <f t="shared" si="74"/>
        <v>185471.37600000002</v>
      </c>
      <c r="Q280" s="39">
        <f t="shared" si="75"/>
        <v>0</v>
      </c>
      <c r="S280" s="39">
        <f t="shared" si="76"/>
        <v>0</v>
      </c>
      <c r="Y280" s="39">
        <f t="shared" si="77"/>
        <v>148377.10080000001</v>
      </c>
      <c r="Z280" s="39">
        <f t="shared" si="78"/>
        <v>37094.275200000004</v>
      </c>
      <c r="AA280" s="39">
        <f t="shared" si="79"/>
        <v>185471.37600000002</v>
      </c>
      <c r="AB280" s="37" t="str">
        <f t="shared" si="80"/>
        <v>en attente</v>
      </c>
      <c r="AC280" s="39" t="str">
        <f t="shared" si="81"/>
        <v/>
      </c>
      <c r="AD280" s="39" t="str">
        <f t="shared" si="82"/>
        <v/>
      </c>
      <c r="AI280" s="49"/>
      <c r="AJ280" s="49"/>
      <c r="AK280" s="49"/>
      <c r="AN280" s="37" t="str">
        <f t="shared" si="83"/>
        <v/>
      </c>
      <c r="AQ280" s="39">
        <f t="shared" si="84"/>
        <v>0</v>
      </c>
      <c r="AS280" s="39">
        <f t="shared" si="85"/>
        <v>0</v>
      </c>
      <c r="AT280" s="39">
        <f t="shared" si="86"/>
        <v>0</v>
      </c>
      <c r="AU280" s="39" t="str">
        <f t="shared" si="89"/>
        <v/>
      </c>
      <c r="AV280" s="39" t="str">
        <f t="shared" si="87"/>
        <v/>
      </c>
      <c r="AW280" s="39" t="str">
        <f t="shared" si="88"/>
        <v/>
      </c>
      <c r="AX280" s="39">
        <v>3790927.56</v>
      </c>
    </row>
    <row r="281" spans="1:50" x14ac:dyDescent="0.25">
      <c r="C281" s="49"/>
      <c r="D281" s="49"/>
      <c r="E281" s="49"/>
      <c r="J281" s="37" t="str">
        <f t="shared" si="72"/>
        <v/>
      </c>
      <c r="M281" s="39">
        <f t="shared" si="73"/>
        <v>0</v>
      </c>
      <c r="N281" s="39">
        <f t="shared" si="74"/>
        <v>0</v>
      </c>
      <c r="Q281" s="39">
        <f t="shared" si="75"/>
        <v>0</v>
      </c>
      <c r="S281" s="39">
        <f t="shared" si="76"/>
        <v>0</v>
      </c>
      <c r="Y281" s="39">
        <f t="shared" si="77"/>
        <v>0</v>
      </c>
      <c r="Z281" s="39">
        <f t="shared" si="78"/>
        <v>0</v>
      </c>
      <c r="AA281" s="39">
        <f t="shared" si="79"/>
        <v>0</v>
      </c>
      <c r="AB281" s="37" t="str">
        <f t="shared" si="80"/>
        <v/>
      </c>
      <c r="AC281" s="39" t="str">
        <f t="shared" si="81"/>
        <v/>
      </c>
      <c r="AD281" s="39" t="str">
        <f t="shared" si="82"/>
        <v/>
      </c>
      <c r="AE281" s="37" t="s">
        <v>5</v>
      </c>
      <c r="AG281" s="37" t="s">
        <v>103</v>
      </c>
      <c r="AH281" s="37" t="s">
        <v>274</v>
      </c>
      <c r="AI281" s="49">
        <v>45404</v>
      </c>
      <c r="AJ281" s="49">
        <v>45404</v>
      </c>
      <c r="AK281" s="49">
        <v>45467</v>
      </c>
      <c r="AN281" s="37" t="str">
        <f t="shared" si="83"/>
        <v/>
      </c>
      <c r="AO281" s="39">
        <v>3000</v>
      </c>
      <c r="AQ281" s="39">
        <f t="shared" si="84"/>
        <v>3000</v>
      </c>
      <c r="AR281" s="40">
        <v>0.2</v>
      </c>
      <c r="AS281" s="39">
        <f t="shared" si="85"/>
        <v>600</v>
      </c>
      <c r="AT281" s="39">
        <f t="shared" si="86"/>
        <v>3600</v>
      </c>
      <c r="AU281" s="39" t="str">
        <f t="shared" si="89"/>
        <v>paye</v>
      </c>
      <c r="AV281" s="39">
        <f t="shared" si="87"/>
        <v>3000</v>
      </c>
      <c r="AW281" s="39">
        <f t="shared" si="88"/>
        <v>3600</v>
      </c>
      <c r="AX281" s="39" t="s">
        <v>338</v>
      </c>
    </row>
    <row r="282" spans="1:50" x14ac:dyDescent="0.25">
      <c r="C282" s="49"/>
      <c r="D282" s="49"/>
      <c r="E282" s="49"/>
      <c r="J282" s="37" t="str">
        <f t="shared" si="72"/>
        <v/>
      </c>
      <c r="M282" s="39">
        <f t="shared" si="73"/>
        <v>0</v>
      </c>
      <c r="N282" s="39">
        <f t="shared" si="74"/>
        <v>0</v>
      </c>
      <c r="Q282" s="39">
        <f t="shared" si="75"/>
        <v>0</v>
      </c>
      <c r="S282" s="39">
        <f t="shared" si="76"/>
        <v>0</v>
      </c>
      <c r="Y282" s="39">
        <f t="shared" si="77"/>
        <v>0</v>
      </c>
      <c r="Z282" s="39">
        <f t="shared" si="78"/>
        <v>0</v>
      </c>
      <c r="AA282" s="39">
        <f t="shared" si="79"/>
        <v>0</v>
      </c>
      <c r="AB282" s="37" t="str">
        <f t="shared" si="80"/>
        <v/>
      </c>
      <c r="AC282" s="39" t="str">
        <f t="shared" si="81"/>
        <v/>
      </c>
      <c r="AD282" s="39" t="str">
        <f t="shared" si="82"/>
        <v/>
      </c>
      <c r="AE282" s="37" t="s">
        <v>5</v>
      </c>
      <c r="AG282" s="37" t="s">
        <v>58</v>
      </c>
      <c r="AH282" s="37" t="s">
        <v>272</v>
      </c>
      <c r="AI282" s="49">
        <v>45392</v>
      </c>
      <c r="AJ282" s="49">
        <v>45422</v>
      </c>
      <c r="AK282" s="49">
        <v>45488</v>
      </c>
      <c r="AN282" s="37" t="str">
        <f t="shared" si="83"/>
        <v/>
      </c>
      <c r="AO282" s="39">
        <v>1025</v>
      </c>
      <c r="AQ282" s="39">
        <f t="shared" si="84"/>
        <v>1025</v>
      </c>
      <c r="AR282" s="40">
        <v>0.2</v>
      </c>
      <c r="AS282" s="39">
        <f t="shared" si="85"/>
        <v>205</v>
      </c>
      <c r="AT282" s="39">
        <f t="shared" si="86"/>
        <v>1230</v>
      </c>
      <c r="AU282" s="39" t="str">
        <f t="shared" si="89"/>
        <v>paye</v>
      </c>
      <c r="AV282" s="39">
        <f t="shared" si="87"/>
        <v>1025</v>
      </c>
      <c r="AW282" s="39">
        <f t="shared" si="88"/>
        <v>1230</v>
      </c>
      <c r="AX282" s="39" t="s">
        <v>338</v>
      </c>
    </row>
    <row r="283" spans="1:50" x14ac:dyDescent="0.25">
      <c r="C283" s="49"/>
      <c r="D283" s="49"/>
      <c r="E283" s="49"/>
      <c r="J283" s="37" t="str">
        <f t="shared" si="72"/>
        <v/>
      </c>
      <c r="M283" s="39">
        <f t="shared" si="73"/>
        <v>0</v>
      </c>
      <c r="N283" s="39">
        <f t="shared" si="74"/>
        <v>0</v>
      </c>
      <c r="Q283" s="39">
        <f t="shared" si="75"/>
        <v>0</v>
      </c>
      <c r="S283" s="39">
        <f t="shared" si="76"/>
        <v>0</v>
      </c>
      <c r="Y283" s="39">
        <f t="shared" si="77"/>
        <v>0</v>
      </c>
      <c r="Z283" s="39">
        <f t="shared" si="78"/>
        <v>0</v>
      </c>
      <c r="AA283" s="39">
        <f t="shared" si="79"/>
        <v>0</v>
      </c>
      <c r="AB283" s="37" t="str">
        <f t="shared" si="80"/>
        <v/>
      </c>
      <c r="AC283" s="39" t="str">
        <f t="shared" si="81"/>
        <v/>
      </c>
      <c r="AD283" s="39" t="str">
        <f t="shared" si="82"/>
        <v/>
      </c>
      <c r="AE283" s="37" t="s">
        <v>5</v>
      </c>
      <c r="AG283" s="37" t="s">
        <v>93</v>
      </c>
      <c r="AH283" s="37" t="s">
        <v>272</v>
      </c>
      <c r="AI283" s="49">
        <v>45380</v>
      </c>
      <c r="AJ283" s="49">
        <v>45443</v>
      </c>
      <c r="AK283" s="49">
        <v>45467</v>
      </c>
      <c r="AN283" s="37" t="str">
        <f t="shared" si="83"/>
        <v/>
      </c>
      <c r="AO283" s="39">
        <v>3770.7</v>
      </c>
      <c r="AQ283" s="39">
        <f t="shared" si="84"/>
        <v>3770.7</v>
      </c>
      <c r="AR283" s="40">
        <v>0.2</v>
      </c>
      <c r="AS283" s="39">
        <f t="shared" si="85"/>
        <v>754.14</v>
      </c>
      <c r="AT283" s="39">
        <f t="shared" si="86"/>
        <v>4524.84</v>
      </c>
      <c r="AU283" s="39" t="str">
        <f t="shared" si="89"/>
        <v>paye</v>
      </c>
      <c r="AV283" s="39">
        <f t="shared" si="87"/>
        <v>3770.7</v>
      </c>
      <c r="AW283" s="39">
        <f t="shared" si="88"/>
        <v>4524.84</v>
      </c>
      <c r="AX283" s="39" t="s">
        <v>338</v>
      </c>
    </row>
    <row r="284" spans="1:50" x14ac:dyDescent="0.25">
      <c r="C284" s="49"/>
      <c r="D284" s="49"/>
      <c r="E284" s="49"/>
      <c r="J284" s="37" t="str">
        <f t="shared" si="72"/>
        <v/>
      </c>
      <c r="M284" s="39">
        <f t="shared" si="73"/>
        <v>0</v>
      </c>
      <c r="N284" s="39">
        <f t="shared" si="74"/>
        <v>0</v>
      </c>
      <c r="Q284" s="39">
        <f t="shared" si="75"/>
        <v>0</v>
      </c>
      <c r="S284" s="39">
        <f t="shared" si="76"/>
        <v>0</v>
      </c>
      <c r="Y284" s="39">
        <f t="shared" si="77"/>
        <v>0</v>
      </c>
      <c r="Z284" s="39">
        <f t="shared" si="78"/>
        <v>0</v>
      </c>
      <c r="AA284" s="39">
        <f t="shared" si="79"/>
        <v>0</v>
      </c>
      <c r="AB284" s="37" t="str">
        <f t="shared" si="80"/>
        <v/>
      </c>
      <c r="AC284" s="39" t="str">
        <f t="shared" si="81"/>
        <v/>
      </c>
      <c r="AD284" s="39" t="str">
        <f t="shared" si="82"/>
        <v/>
      </c>
      <c r="AE284" s="37" t="s">
        <v>5</v>
      </c>
      <c r="AG284" s="37" t="s">
        <v>93</v>
      </c>
      <c r="AH284" s="37" t="s">
        <v>272</v>
      </c>
      <c r="AI284" s="49">
        <v>45380</v>
      </c>
      <c r="AJ284" s="49">
        <v>45443</v>
      </c>
      <c r="AK284" s="49">
        <v>45467</v>
      </c>
      <c r="AN284" s="37" t="str">
        <f t="shared" si="83"/>
        <v/>
      </c>
      <c r="AO284" s="39">
        <v>113.74</v>
      </c>
      <c r="AQ284" s="39">
        <f t="shared" si="84"/>
        <v>113.74</v>
      </c>
      <c r="AR284" s="40">
        <v>0.2</v>
      </c>
      <c r="AS284" s="39">
        <f t="shared" si="85"/>
        <v>22.748000000000001</v>
      </c>
      <c r="AT284" s="39">
        <f t="shared" si="86"/>
        <v>136.488</v>
      </c>
      <c r="AU284" s="39" t="str">
        <f t="shared" si="89"/>
        <v>paye</v>
      </c>
      <c r="AV284" s="39">
        <f t="shared" si="87"/>
        <v>113.74</v>
      </c>
      <c r="AW284" s="39">
        <f t="shared" si="88"/>
        <v>136.488</v>
      </c>
      <c r="AX284" s="39" t="s">
        <v>338</v>
      </c>
    </row>
    <row r="285" spans="1:50" x14ac:dyDescent="0.25">
      <c r="C285" s="49"/>
      <c r="D285" s="49"/>
      <c r="E285" s="49"/>
      <c r="J285" s="37" t="str">
        <f t="shared" ref="J285:J348" si="90">IF($I285="","",_xlfn.CONCAT("EF-",$I285))</f>
        <v/>
      </c>
      <c r="M285" s="39">
        <f t="shared" si="73"/>
        <v>0</v>
      </c>
      <c r="N285" s="39">
        <f t="shared" si="74"/>
        <v>0</v>
      </c>
      <c r="Q285" s="39">
        <f t="shared" si="75"/>
        <v>0</v>
      </c>
      <c r="S285" s="39">
        <f t="shared" si="76"/>
        <v>0</v>
      </c>
      <c r="Y285" s="39">
        <f t="shared" si="77"/>
        <v>0</v>
      </c>
      <c r="Z285" s="39">
        <f t="shared" si="78"/>
        <v>0</v>
      </c>
      <c r="AA285" s="39">
        <f t="shared" si="79"/>
        <v>0</v>
      </c>
      <c r="AB285" s="37" t="str">
        <f t="shared" si="80"/>
        <v/>
      </c>
      <c r="AC285" s="39" t="str">
        <f t="shared" si="81"/>
        <v/>
      </c>
      <c r="AD285" s="39" t="str">
        <f t="shared" si="82"/>
        <v/>
      </c>
      <c r="AE285" s="37" t="s">
        <v>5</v>
      </c>
      <c r="AG285" s="37" t="s">
        <v>46</v>
      </c>
      <c r="AH285" s="37" t="s">
        <v>272</v>
      </c>
      <c r="AI285" s="49">
        <v>45399</v>
      </c>
      <c r="AJ285" s="49">
        <v>45443</v>
      </c>
      <c r="AK285" s="49">
        <v>45467</v>
      </c>
      <c r="AN285" s="37" t="str">
        <f t="shared" si="83"/>
        <v/>
      </c>
      <c r="AO285" s="39">
        <v>204</v>
      </c>
      <c r="AQ285" s="39">
        <f t="shared" si="84"/>
        <v>204</v>
      </c>
      <c r="AR285" s="40">
        <v>0.2</v>
      </c>
      <c r="AS285" s="39">
        <f t="shared" si="85"/>
        <v>40.800000000000004</v>
      </c>
      <c r="AT285" s="39">
        <f t="shared" si="86"/>
        <v>244.8</v>
      </c>
      <c r="AU285" s="39" t="str">
        <f t="shared" si="89"/>
        <v>paye</v>
      </c>
      <c r="AV285" s="39">
        <f t="shared" si="87"/>
        <v>204</v>
      </c>
      <c r="AW285" s="39">
        <f t="shared" si="88"/>
        <v>244.8</v>
      </c>
      <c r="AX285" s="39" t="s">
        <v>338</v>
      </c>
    </row>
    <row r="286" spans="1:50" x14ac:dyDescent="0.25">
      <c r="C286" s="49"/>
      <c r="D286" s="49"/>
      <c r="E286" s="49"/>
      <c r="J286" s="37" t="str">
        <f t="shared" si="90"/>
        <v/>
      </c>
      <c r="M286" s="39">
        <f t="shared" si="73"/>
        <v>0</v>
      </c>
      <c r="N286" s="39">
        <f t="shared" si="74"/>
        <v>0</v>
      </c>
      <c r="Q286" s="39">
        <f t="shared" si="75"/>
        <v>0</v>
      </c>
      <c r="S286" s="39">
        <f t="shared" si="76"/>
        <v>0</v>
      </c>
      <c r="Y286" s="39">
        <f t="shared" si="77"/>
        <v>0</v>
      </c>
      <c r="Z286" s="39">
        <f t="shared" si="78"/>
        <v>0</v>
      </c>
      <c r="AA286" s="39">
        <f t="shared" si="79"/>
        <v>0</v>
      </c>
      <c r="AB286" s="37" t="str">
        <f t="shared" si="80"/>
        <v/>
      </c>
      <c r="AC286" s="39" t="str">
        <f t="shared" si="81"/>
        <v/>
      </c>
      <c r="AD286" s="39" t="str">
        <f t="shared" si="82"/>
        <v/>
      </c>
      <c r="AE286" s="37" t="s">
        <v>5</v>
      </c>
      <c r="AG286" s="37" t="s">
        <v>39</v>
      </c>
      <c r="AH286" s="37" t="s">
        <v>274</v>
      </c>
      <c r="AI286" s="49">
        <v>45398</v>
      </c>
      <c r="AJ286" s="49">
        <v>45443</v>
      </c>
      <c r="AK286" s="49">
        <v>45461</v>
      </c>
      <c r="AN286" s="37" t="str">
        <f t="shared" si="83"/>
        <v/>
      </c>
      <c r="AO286" s="39">
        <v>1100</v>
      </c>
      <c r="AQ286" s="39">
        <f t="shared" si="84"/>
        <v>1100</v>
      </c>
      <c r="AR286" s="40">
        <v>0.2</v>
      </c>
      <c r="AS286" s="39">
        <f t="shared" si="85"/>
        <v>220</v>
      </c>
      <c r="AT286" s="39">
        <f t="shared" si="86"/>
        <v>1320</v>
      </c>
      <c r="AU286" s="39" t="str">
        <f t="shared" si="89"/>
        <v>paye</v>
      </c>
      <c r="AV286" s="39">
        <f t="shared" si="87"/>
        <v>1100</v>
      </c>
      <c r="AW286" s="39">
        <f t="shared" si="88"/>
        <v>1320</v>
      </c>
      <c r="AX286" s="39" t="s">
        <v>338</v>
      </c>
    </row>
    <row r="287" spans="1:50" x14ac:dyDescent="0.25">
      <c r="C287" s="49"/>
      <c r="D287" s="49"/>
      <c r="E287" s="49"/>
      <c r="J287" s="37" t="str">
        <f t="shared" si="90"/>
        <v/>
      </c>
      <c r="M287" s="39">
        <f t="shared" si="73"/>
        <v>0</v>
      </c>
      <c r="N287" s="39">
        <f t="shared" si="74"/>
        <v>0</v>
      </c>
      <c r="Q287" s="39">
        <f t="shared" si="75"/>
        <v>0</v>
      </c>
      <c r="S287" s="39">
        <f t="shared" si="76"/>
        <v>0</v>
      </c>
      <c r="Y287" s="39">
        <f t="shared" si="77"/>
        <v>0</v>
      </c>
      <c r="Z287" s="39">
        <f t="shared" si="78"/>
        <v>0</v>
      </c>
      <c r="AA287" s="39">
        <f t="shared" si="79"/>
        <v>0</v>
      </c>
      <c r="AB287" s="37" t="str">
        <f t="shared" si="80"/>
        <v/>
      </c>
      <c r="AC287" s="39" t="str">
        <f t="shared" si="81"/>
        <v/>
      </c>
      <c r="AD287" s="39" t="str">
        <f t="shared" si="82"/>
        <v/>
      </c>
      <c r="AE287" s="37" t="s">
        <v>5</v>
      </c>
      <c r="AG287" s="37" t="s">
        <v>27</v>
      </c>
      <c r="AH287" s="37" t="s">
        <v>275</v>
      </c>
      <c r="AI287" s="49">
        <v>45351</v>
      </c>
      <c r="AJ287" s="49">
        <v>45382</v>
      </c>
      <c r="AK287" s="49">
        <v>45488</v>
      </c>
      <c r="AN287" s="37" t="str">
        <f t="shared" si="83"/>
        <v/>
      </c>
      <c r="AO287" s="39">
        <v>1262.45</v>
      </c>
      <c r="AQ287" s="39">
        <f t="shared" si="84"/>
        <v>1262.45</v>
      </c>
      <c r="AR287" s="40">
        <v>0.2</v>
      </c>
      <c r="AS287" s="39">
        <f t="shared" si="85"/>
        <v>252.49</v>
      </c>
      <c r="AT287" s="39">
        <f t="shared" si="86"/>
        <v>1514.94</v>
      </c>
      <c r="AU287" s="39" t="str">
        <f t="shared" si="89"/>
        <v>paye</v>
      </c>
      <c r="AV287" s="39">
        <f t="shared" si="87"/>
        <v>1262.45</v>
      </c>
      <c r="AW287" s="39">
        <f t="shared" si="88"/>
        <v>1514.94</v>
      </c>
      <c r="AX287" s="39" t="s">
        <v>338</v>
      </c>
    </row>
    <row r="288" spans="1:50" x14ac:dyDescent="0.25">
      <c r="C288" s="49"/>
      <c r="D288" s="49"/>
      <c r="E288" s="49"/>
      <c r="J288" s="37" t="str">
        <f t="shared" si="90"/>
        <v/>
      </c>
      <c r="M288" s="39">
        <f t="shared" si="73"/>
        <v>0</v>
      </c>
      <c r="N288" s="39">
        <f t="shared" si="74"/>
        <v>0</v>
      </c>
      <c r="Q288" s="39">
        <f t="shared" si="75"/>
        <v>0</v>
      </c>
      <c r="S288" s="39">
        <f t="shared" si="76"/>
        <v>0</v>
      </c>
      <c r="Y288" s="39">
        <f t="shared" si="77"/>
        <v>0</v>
      </c>
      <c r="Z288" s="39">
        <f t="shared" si="78"/>
        <v>0</v>
      </c>
      <c r="AA288" s="39">
        <f t="shared" si="79"/>
        <v>0</v>
      </c>
      <c r="AB288" s="37" t="str">
        <f t="shared" si="80"/>
        <v/>
      </c>
      <c r="AC288" s="39" t="str">
        <f t="shared" si="81"/>
        <v/>
      </c>
      <c r="AD288" s="39" t="str">
        <f t="shared" si="82"/>
        <v/>
      </c>
      <c r="AE288" s="37" t="s">
        <v>5</v>
      </c>
      <c r="AG288" s="37" t="s">
        <v>21</v>
      </c>
      <c r="AH288" s="37" t="s">
        <v>363</v>
      </c>
      <c r="AI288" s="49">
        <v>45351</v>
      </c>
      <c r="AJ288" s="49">
        <v>45397</v>
      </c>
      <c r="AK288" s="49">
        <v>45429</v>
      </c>
      <c r="AN288" s="37" t="str">
        <f t="shared" si="83"/>
        <v/>
      </c>
      <c r="AO288" s="39">
        <v>432</v>
      </c>
      <c r="AQ288" s="39">
        <f t="shared" si="84"/>
        <v>432</v>
      </c>
      <c r="AR288" s="40">
        <v>0.2</v>
      </c>
      <c r="AS288" s="39">
        <f t="shared" si="85"/>
        <v>86.4</v>
      </c>
      <c r="AT288" s="39">
        <f t="shared" si="86"/>
        <v>518.4</v>
      </c>
      <c r="AU288" s="39" t="str">
        <f t="shared" si="89"/>
        <v>paye</v>
      </c>
      <c r="AV288" s="39">
        <f t="shared" si="87"/>
        <v>432</v>
      </c>
      <c r="AW288" s="39">
        <f t="shared" si="88"/>
        <v>518.4</v>
      </c>
      <c r="AX288" s="39" t="s">
        <v>338</v>
      </c>
    </row>
    <row r="289" spans="3:50" x14ac:dyDescent="0.25">
      <c r="C289" s="49"/>
      <c r="D289" s="49"/>
      <c r="E289" s="49"/>
      <c r="J289" s="37" t="str">
        <f t="shared" si="90"/>
        <v/>
      </c>
      <c r="M289" s="39">
        <f t="shared" si="73"/>
        <v>0</v>
      </c>
      <c r="N289" s="39">
        <f t="shared" si="74"/>
        <v>0</v>
      </c>
      <c r="Q289" s="39">
        <f t="shared" si="75"/>
        <v>0</v>
      </c>
      <c r="S289" s="39">
        <f t="shared" si="76"/>
        <v>0</v>
      </c>
      <c r="Y289" s="39">
        <f t="shared" si="77"/>
        <v>0</v>
      </c>
      <c r="Z289" s="39">
        <f t="shared" si="78"/>
        <v>0</v>
      </c>
      <c r="AA289" s="39">
        <f t="shared" si="79"/>
        <v>0</v>
      </c>
      <c r="AB289" s="37" t="str">
        <f t="shared" si="80"/>
        <v/>
      </c>
      <c r="AC289" s="39" t="str">
        <f t="shared" si="81"/>
        <v/>
      </c>
      <c r="AD289" s="39" t="str">
        <f t="shared" si="82"/>
        <v/>
      </c>
      <c r="AE289" s="37" t="s">
        <v>5</v>
      </c>
      <c r="AG289" s="37" t="s">
        <v>21</v>
      </c>
      <c r="AH289" s="37" t="s">
        <v>363</v>
      </c>
      <c r="AI289" s="49">
        <v>45382</v>
      </c>
      <c r="AJ289" s="49">
        <v>45427</v>
      </c>
      <c r="AK289" s="49">
        <v>45429</v>
      </c>
      <c r="AN289" s="37" t="str">
        <f t="shared" si="83"/>
        <v/>
      </c>
      <c r="AO289" s="39">
        <v>216</v>
      </c>
      <c r="AQ289" s="39">
        <f t="shared" si="84"/>
        <v>216</v>
      </c>
      <c r="AR289" s="40">
        <v>0.2</v>
      </c>
      <c r="AS289" s="39">
        <f t="shared" si="85"/>
        <v>43.2</v>
      </c>
      <c r="AT289" s="39">
        <f t="shared" si="86"/>
        <v>259.2</v>
      </c>
      <c r="AU289" s="39" t="str">
        <f t="shared" si="89"/>
        <v>paye</v>
      </c>
      <c r="AV289" s="39">
        <f t="shared" si="87"/>
        <v>216</v>
      </c>
      <c r="AW289" s="39">
        <f t="shared" si="88"/>
        <v>259.2</v>
      </c>
      <c r="AX289" s="39" t="s">
        <v>338</v>
      </c>
    </row>
    <row r="290" spans="3:50" x14ac:dyDescent="0.25">
      <c r="C290" s="49"/>
      <c r="D290" s="49"/>
      <c r="E290" s="49"/>
      <c r="J290" s="37" t="str">
        <f t="shared" si="90"/>
        <v/>
      </c>
      <c r="M290" s="39">
        <f t="shared" si="73"/>
        <v>0</v>
      </c>
      <c r="N290" s="39">
        <f t="shared" si="74"/>
        <v>0</v>
      </c>
      <c r="Q290" s="39">
        <f t="shared" si="75"/>
        <v>0</v>
      </c>
      <c r="S290" s="39">
        <f t="shared" si="76"/>
        <v>0</v>
      </c>
      <c r="Y290" s="39">
        <f t="shared" si="77"/>
        <v>0</v>
      </c>
      <c r="Z290" s="39">
        <f t="shared" si="78"/>
        <v>0</v>
      </c>
      <c r="AA290" s="39">
        <f t="shared" si="79"/>
        <v>0</v>
      </c>
      <c r="AB290" s="37" t="str">
        <f t="shared" si="80"/>
        <v/>
      </c>
      <c r="AC290" s="39" t="str">
        <f t="shared" si="81"/>
        <v/>
      </c>
      <c r="AD290" s="39" t="str">
        <f t="shared" si="82"/>
        <v/>
      </c>
      <c r="AE290" s="37" t="s">
        <v>5</v>
      </c>
      <c r="AG290" s="37" t="s">
        <v>76</v>
      </c>
      <c r="AH290" s="37" t="s">
        <v>272</v>
      </c>
      <c r="AI290" s="49">
        <v>45382</v>
      </c>
      <c r="AJ290" s="49">
        <v>45412</v>
      </c>
      <c r="AK290" s="49">
        <v>45412</v>
      </c>
      <c r="AN290" s="37" t="str">
        <f t="shared" si="83"/>
        <v/>
      </c>
      <c r="AO290" s="39">
        <v>36.71</v>
      </c>
      <c r="AQ290" s="39">
        <f t="shared" si="84"/>
        <v>36.71</v>
      </c>
      <c r="AR290" s="40">
        <v>0.2</v>
      </c>
      <c r="AS290" s="39">
        <f t="shared" si="85"/>
        <v>7.3420000000000005</v>
      </c>
      <c r="AT290" s="39">
        <f t="shared" si="86"/>
        <v>44.052</v>
      </c>
      <c r="AU290" s="39" t="str">
        <f t="shared" si="89"/>
        <v>paye</v>
      </c>
      <c r="AV290" s="39">
        <f t="shared" si="87"/>
        <v>36.71</v>
      </c>
      <c r="AW290" s="39">
        <f t="shared" si="88"/>
        <v>44.052</v>
      </c>
      <c r="AX290" s="39" t="s">
        <v>338</v>
      </c>
    </row>
    <row r="291" spans="3:50" x14ac:dyDescent="0.25">
      <c r="C291" s="49"/>
      <c r="D291" s="49"/>
      <c r="E291" s="49"/>
      <c r="J291" s="37" t="str">
        <f t="shared" si="90"/>
        <v/>
      </c>
      <c r="M291" s="39">
        <f t="shared" si="73"/>
        <v>0</v>
      </c>
      <c r="N291" s="39">
        <f t="shared" si="74"/>
        <v>0</v>
      </c>
      <c r="Q291" s="39">
        <f t="shared" si="75"/>
        <v>0</v>
      </c>
      <c r="S291" s="39">
        <f t="shared" si="76"/>
        <v>0</v>
      </c>
      <c r="Y291" s="39">
        <f t="shared" si="77"/>
        <v>0</v>
      </c>
      <c r="Z291" s="39">
        <f t="shared" si="78"/>
        <v>0</v>
      </c>
      <c r="AA291" s="39">
        <f t="shared" si="79"/>
        <v>0</v>
      </c>
      <c r="AB291" s="37" t="str">
        <f t="shared" si="80"/>
        <v/>
      </c>
      <c r="AC291" s="39" t="str">
        <f t="shared" si="81"/>
        <v/>
      </c>
      <c r="AD291" s="39" t="str">
        <f t="shared" si="82"/>
        <v/>
      </c>
      <c r="AE291" s="37" t="s">
        <v>5</v>
      </c>
      <c r="AG291" s="37" t="s">
        <v>58</v>
      </c>
      <c r="AH291" s="37" t="s">
        <v>272</v>
      </c>
      <c r="AI291" s="49">
        <v>45370</v>
      </c>
      <c r="AJ291" s="49">
        <v>45400</v>
      </c>
      <c r="AK291" s="49">
        <v>45488</v>
      </c>
      <c r="AN291" s="37" t="str">
        <f t="shared" si="83"/>
        <v/>
      </c>
      <c r="AO291" s="39">
        <v>2050</v>
      </c>
      <c r="AQ291" s="39">
        <f t="shared" si="84"/>
        <v>2050</v>
      </c>
      <c r="AR291" s="40">
        <v>0.2</v>
      </c>
      <c r="AS291" s="39">
        <f t="shared" si="85"/>
        <v>410</v>
      </c>
      <c r="AT291" s="39">
        <f t="shared" si="86"/>
        <v>2460</v>
      </c>
      <c r="AU291" s="39" t="str">
        <f t="shared" si="89"/>
        <v>paye</v>
      </c>
      <c r="AV291" s="39">
        <f t="shared" si="87"/>
        <v>2050</v>
      </c>
      <c r="AW291" s="39">
        <f t="shared" si="88"/>
        <v>2460</v>
      </c>
      <c r="AX291" s="39" t="s">
        <v>338</v>
      </c>
    </row>
    <row r="292" spans="3:50" x14ac:dyDescent="0.25">
      <c r="C292" s="49"/>
      <c r="D292" s="49"/>
      <c r="E292" s="49"/>
      <c r="J292" s="37" t="str">
        <f t="shared" si="90"/>
        <v/>
      </c>
      <c r="M292" s="39">
        <f t="shared" si="73"/>
        <v>0</v>
      </c>
      <c r="N292" s="39">
        <f t="shared" si="74"/>
        <v>0</v>
      </c>
      <c r="Q292" s="39">
        <f t="shared" si="75"/>
        <v>0</v>
      </c>
      <c r="S292" s="39">
        <f t="shared" si="76"/>
        <v>0</v>
      </c>
      <c r="Y292" s="39">
        <f t="shared" si="77"/>
        <v>0</v>
      </c>
      <c r="Z292" s="39">
        <f t="shared" si="78"/>
        <v>0</v>
      </c>
      <c r="AA292" s="39">
        <f t="shared" si="79"/>
        <v>0</v>
      </c>
      <c r="AB292" s="37" t="str">
        <f t="shared" si="80"/>
        <v/>
      </c>
      <c r="AC292" s="39" t="str">
        <f t="shared" si="81"/>
        <v/>
      </c>
      <c r="AD292" s="39" t="str">
        <f t="shared" si="82"/>
        <v/>
      </c>
      <c r="AE292" s="37" t="s">
        <v>5</v>
      </c>
      <c r="AG292" s="37" t="s">
        <v>116</v>
      </c>
      <c r="AH292" s="37" t="s">
        <v>274</v>
      </c>
      <c r="AI292" s="49">
        <v>45380</v>
      </c>
      <c r="AJ292" s="49">
        <v>45427</v>
      </c>
      <c r="AK292" s="49">
        <v>45461</v>
      </c>
      <c r="AN292" s="37" t="str">
        <f t="shared" si="83"/>
        <v/>
      </c>
      <c r="AO292" s="39">
        <v>14166.68</v>
      </c>
      <c r="AQ292" s="39">
        <f t="shared" si="84"/>
        <v>14166.68</v>
      </c>
      <c r="AR292" s="40">
        <v>0.2</v>
      </c>
      <c r="AS292" s="39">
        <f t="shared" si="85"/>
        <v>2833.3360000000002</v>
      </c>
      <c r="AT292" s="39">
        <f t="shared" si="86"/>
        <v>17000.016</v>
      </c>
      <c r="AU292" s="39" t="str">
        <f t="shared" si="89"/>
        <v>paye</v>
      </c>
      <c r="AV292" s="39">
        <f t="shared" si="87"/>
        <v>14166.68</v>
      </c>
      <c r="AW292" s="39">
        <f t="shared" si="88"/>
        <v>17000.016</v>
      </c>
      <c r="AX292" s="39" t="s">
        <v>338</v>
      </c>
    </row>
    <row r="293" spans="3:50" x14ac:dyDescent="0.25">
      <c r="C293" s="49"/>
      <c r="D293" s="49"/>
      <c r="E293" s="49"/>
      <c r="J293" s="37" t="str">
        <f t="shared" si="90"/>
        <v/>
      </c>
      <c r="M293" s="39">
        <f t="shared" si="73"/>
        <v>0</v>
      </c>
      <c r="N293" s="39">
        <f t="shared" si="74"/>
        <v>0</v>
      </c>
      <c r="Q293" s="39">
        <f t="shared" si="75"/>
        <v>0</v>
      </c>
      <c r="S293" s="39">
        <f t="shared" si="76"/>
        <v>0</v>
      </c>
      <c r="Y293" s="39">
        <f t="shared" si="77"/>
        <v>0</v>
      </c>
      <c r="Z293" s="39">
        <f t="shared" si="78"/>
        <v>0</v>
      </c>
      <c r="AA293" s="39">
        <f t="shared" si="79"/>
        <v>0</v>
      </c>
      <c r="AB293" s="37" t="str">
        <f t="shared" si="80"/>
        <v/>
      </c>
      <c r="AC293" s="39" t="str">
        <f t="shared" si="81"/>
        <v/>
      </c>
      <c r="AD293" s="39" t="str">
        <f t="shared" si="82"/>
        <v/>
      </c>
      <c r="AE293" s="37" t="s">
        <v>5</v>
      </c>
      <c r="AG293" s="37" t="s">
        <v>39</v>
      </c>
      <c r="AH293" s="37" t="s">
        <v>274</v>
      </c>
      <c r="AI293" s="49">
        <v>45376</v>
      </c>
      <c r="AJ293" s="49">
        <v>45443</v>
      </c>
      <c r="AK293" s="49">
        <v>45461</v>
      </c>
      <c r="AN293" s="37" t="str">
        <f t="shared" si="83"/>
        <v/>
      </c>
      <c r="AO293" s="39">
        <v>450</v>
      </c>
      <c r="AQ293" s="39">
        <f t="shared" si="84"/>
        <v>450</v>
      </c>
      <c r="AR293" s="40">
        <v>0.2</v>
      </c>
      <c r="AS293" s="39">
        <f t="shared" si="85"/>
        <v>90</v>
      </c>
      <c r="AT293" s="39">
        <f t="shared" si="86"/>
        <v>540</v>
      </c>
      <c r="AU293" s="39" t="str">
        <f t="shared" si="89"/>
        <v>paye</v>
      </c>
      <c r="AV293" s="39">
        <f t="shared" si="87"/>
        <v>450</v>
      </c>
      <c r="AW293" s="39">
        <f t="shared" si="88"/>
        <v>540</v>
      </c>
      <c r="AX293" s="39" t="s">
        <v>338</v>
      </c>
    </row>
    <row r="294" spans="3:50" x14ac:dyDescent="0.25">
      <c r="C294" s="49"/>
      <c r="D294" s="49"/>
      <c r="E294" s="49"/>
      <c r="J294" s="37" t="str">
        <f t="shared" si="90"/>
        <v/>
      </c>
      <c r="M294" s="39">
        <f t="shared" si="73"/>
        <v>0</v>
      </c>
      <c r="N294" s="39">
        <f t="shared" si="74"/>
        <v>0</v>
      </c>
      <c r="Q294" s="39">
        <f t="shared" si="75"/>
        <v>0</v>
      </c>
      <c r="S294" s="39">
        <f t="shared" si="76"/>
        <v>0</v>
      </c>
      <c r="Y294" s="39">
        <f t="shared" si="77"/>
        <v>0</v>
      </c>
      <c r="Z294" s="39">
        <f t="shared" si="78"/>
        <v>0</v>
      </c>
      <c r="AA294" s="39">
        <f t="shared" si="79"/>
        <v>0</v>
      </c>
      <c r="AB294" s="37" t="str">
        <f t="shared" si="80"/>
        <v/>
      </c>
      <c r="AC294" s="39" t="str">
        <f t="shared" si="81"/>
        <v/>
      </c>
      <c r="AD294" s="39" t="str">
        <f t="shared" si="82"/>
        <v/>
      </c>
      <c r="AE294" s="37" t="s">
        <v>5</v>
      </c>
      <c r="AG294" s="37" t="s">
        <v>53</v>
      </c>
      <c r="AH294" s="37" t="s">
        <v>364</v>
      </c>
      <c r="AI294" s="49">
        <v>45375</v>
      </c>
      <c r="AJ294" s="49">
        <v>45390</v>
      </c>
      <c r="AK294" s="49">
        <v>45408</v>
      </c>
      <c r="AN294" s="37" t="str">
        <f t="shared" si="83"/>
        <v/>
      </c>
      <c r="AO294" s="39">
        <v>192.05</v>
      </c>
      <c r="AQ294" s="39">
        <f t="shared" si="84"/>
        <v>192.05</v>
      </c>
      <c r="AR294" s="40">
        <v>0.18609999999999999</v>
      </c>
      <c r="AS294" s="39">
        <f t="shared" si="85"/>
        <v>35.740504999999999</v>
      </c>
      <c r="AT294" s="39">
        <f t="shared" si="86"/>
        <v>227.790505</v>
      </c>
      <c r="AU294" s="39" t="str">
        <f t="shared" si="89"/>
        <v>paye</v>
      </c>
      <c r="AV294" s="39">
        <f t="shared" si="87"/>
        <v>192.05</v>
      </c>
      <c r="AW294" s="39">
        <f t="shared" si="88"/>
        <v>227.790505</v>
      </c>
      <c r="AX294" s="39" t="s">
        <v>338</v>
      </c>
    </row>
    <row r="295" spans="3:50" x14ac:dyDescent="0.25">
      <c r="C295" s="49"/>
      <c r="D295" s="49"/>
      <c r="E295" s="49"/>
      <c r="J295" s="37" t="str">
        <f t="shared" si="90"/>
        <v/>
      </c>
      <c r="M295" s="39">
        <f t="shared" si="73"/>
        <v>0</v>
      </c>
      <c r="N295" s="39">
        <f t="shared" si="74"/>
        <v>0</v>
      </c>
      <c r="Q295" s="39">
        <f t="shared" si="75"/>
        <v>0</v>
      </c>
      <c r="S295" s="39">
        <f t="shared" si="76"/>
        <v>0</v>
      </c>
      <c r="Y295" s="39">
        <f t="shared" si="77"/>
        <v>0</v>
      </c>
      <c r="Z295" s="39">
        <f t="shared" si="78"/>
        <v>0</v>
      </c>
      <c r="AA295" s="39">
        <f t="shared" si="79"/>
        <v>0</v>
      </c>
      <c r="AB295" s="37" t="str">
        <f t="shared" si="80"/>
        <v/>
      </c>
      <c r="AC295" s="39" t="str">
        <f t="shared" si="81"/>
        <v/>
      </c>
      <c r="AD295" s="39" t="str">
        <f t="shared" si="82"/>
        <v/>
      </c>
      <c r="AE295" s="37" t="s">
        <v>5</v>
      </c>
      <c r="AG295" s="37" t="s">
        <v>29</v>
      </c>
      <c r="AH295" s="37" t="s">
        <v>275</v>
      </c>
      <c r="AI295" s="49">
        <v>45382</v>
      </c>
      <c r="AJ295" s="49">
        <v>45427</v>
      </c>
      <c r="AK295" s="49">
        <v>45463</v>
      </c>
      <c r="AN295" s="37" t="str">
        <f t="shared" si="83"/>
        <v/>
      </c>
      <c r="AO295" s="39">
        <v>98.31</v>
      </c>
      <c r="AQ295" s="39">
        <f t="shared" si="84"/>
        <v>98.31</v>
      </c>
      <c r="AR295" s="40">
        <v>0.2</v>
      </c>
      <c r="AS295" s="39">
        <f t="shared" si="85"/>
        <v>19.662000000000003</v>
      </c>
      <c r="AT295" s="39">
        <f t="shared" si="86"/>
        <v>117.97200000000001</v>
      </c>
      <c r="AU295" s="39" t="str">
        <f t="shared" si="89"/>
        <v>paye</v>
      </c>
      <c r="AV295" s="39">
        <f t="shared" si="87"/>
        <v>98.31</v>
      </c>
      <c r="AW295" s="39">
        <f t="shared" si="88"/>
        <v>117.97200000000001</v>
      </c>
      <c r="AX295" s="39" t="s">
        <v>338</v>
      </c>
    </row>
    <row r="296" spans="3:50" x14ac:dyDescent="0.25">
      <c r="C296" s="49"/>
      <c r="D296" s="49"/>
      <c r="E296" s="49"/>
      <c r="J296" s="37" t="str">
        <f t="shared" si="90"/>
        <v/>
      </c>
      <c r="M296" s="39">
        <f t="shared" si="73"/>
        <v>0</v>
      </c>
      <c r="N296" s="39">
        <f t="shared" si="74"/>
        <v>0</v>
      </c>
      <c r="Q296" s="39">
        <f t="shared" si="75"/>
        <v>0</v>
      </c>
      <c r="S296" s="39">
        <f t="shared" si="76"/>
        <v>0</v>
      </c>
      <c r="Y296" s="39">
        <f t="shared" si="77"/>
        <v>0</v>
      </c>
      <c r="Z296" s="39">
        <f t="shared" si="78"/>
        <v>0</v>
      </c>
      <c r="AA296" s="39">
        <f t="shared" si="79"/>
        <v>0</v>
      </c>
      <c r="AB296" s="37" t="str">
        <f t="shared" si="80"/>
        <v/>
      </c>
      <c r="AC296" s="39" t="str">
        <f t="shared" si="81"/>
        <v/>
      </c>
      <c r="AD296" s="39" t="str">
        <f t="shared" si="82"/>
        <v/>
      </c>
      <c r="AE296" s="37" t="s">
        <v>5</v>
      </c>
      <c r="AG296" s="37" t="s">
        <v>46</v>
      </c>
      <c r="AH296" s="37" t="s">
        <v>272</v>
      </c>
      <c r="AI296" s="49">
        <v>45412</v>
      </c>
      <c r="AJ296" s="49">
        <v>45443</v>
      </c>
      <c r="AK296" s="49">
        <v>45467</v>
      </c>
      <c r="AN296" s="37" t="str">
        <f t="shared" si="83"/>
        <v/>
      </c>
      <c r="AO296" s="39">
        <v>1670</v>
      </c>
      <c r="AQ296" s="39">
        <f t="shared" si="84"/>
        <v>1670</v>
      </c>
      <c r="AR296" s="40">
        <v>0.2</v>
      </c>
      <c r="AS296" s="39">
        <f t="shared" si="85"/>
        <v>334</v>
      </c>
      <c r="AT296" s="39">
        <f t="shared" si="86"/>
        <v>2004</v>
      </c>
      <c r="AU296" s="39" t="str">
        <f t="shared" si="89"/>
        <v>paye</v>
      </c>
      <c r="AV296" s="39">
        <f t="shared" si="87"/>
        <v>1670</v>
      </c>
      <c r="AW296" s="39">
        <f t="shared" si="88"/>
        <v>2004</v>
      </c>
      <c r="AX296" s="39" t="s">
        <v>338</v>
      </c>
    </row>
    <row r="297" spans="3:50" x14ac:dyDescent="0.25">
      <c r="C297" s="49"/>
      <c r="D297" s="49"/>
      <c r="E297" s="49"/>
      <c r="J297" s="37" t="str">
        <f t="shared" si="90"/>
        <v/>
      </c>
      <c r="M297" s="39">
        <f t="shared" si="73"/>
        <v>0</v>
      </c>
      <c r="N297" s="39">
        <f t="shared" si="74"/>
        <v>0</v>
      </c>
      <c r="Q297" s="39">
        <f t="shared" si="75"/>
        <v>0</v>
      </c>
      <c r="S297" s="39">
        <f t="shared" si="76"/>
        <v>0</v>
      </c>
      <c r="Y297" s="39">
        <f t="shared" si="77"/>
        <v>0</v>
      </c>
      <c r="Z297" s="39">
        <f t="shared" si="78"/>
        <v>0</v>
      </c>
      <c r="AA297" s="39">
        <f t="shared" si="79"/>
        <v>0</v>
      </c>
      <c r="AB297" s="37" t="str">
        <f t="shared" si="80"/>
        <v/>
      </c>
      <c r="AC297" s="39" t="str">
        <f t="shared" si="81"/>
        <v/>
      </c>
      <c r="AD297" s="39" t="str">
        <f t="shared" si="82"/>
        <v/>
      </c>
      <c r="AE297" s="37" t="s">
        <v>5</v>
      </c>
      <c r="AG297" s="37" t="s">
        <v>21</v>
      </c>
      <c r="AH297" s="37" t="s">
        <v>363</v>
      </c>
      <c r="AI297" s="49">
        <v>45412</v>
      </c>
      <c r="AJ297" s="49">
        <v>45458</v>
      </c>
      <c r="AK297" s="49">
        <v>45478</v>
      </c>
      <c r="AN297" s="37" t="str">
        <f t="shared" si="83"/>
        <v/>
      </c>
      <c r="AO297" s="39">
        <v>5277</v>
      </c>
      <c r="AQ297" s="39">
        <f t="shared" si="84"/>
        <v>5277</v>
      </c>
      <c r="AR297" s="40">
        <v>0.2</v>
      </c>
      <c r="AS297" s="39">
        <f t="shared" si="85"/>
        <v>1055.4000000000001</v>
      </c>
      <c r="AT297" s="39">
        <f t="shared" si="86"/>
        <v>6332.4</v>
      </c>
      <c r="AU297" s="39" t="str">
        <f t="shared" si="89"/>
        <v>paye</v>
      </c>
      <c r="AV297" s="39">
        <f t="shared" si="87"/>
        <v>5277</v>
      </c>
      <c r="AW297" s="39">
        <f t="shared" si="88"/>
        <v>6332.4</v>
      </c>
      <c r="AX297" s="39" t="s">
        <v>338</v>
      </c>
    </row>
    <row r="298" spans="3:50" x14ac:dyDescent="0.25">
      <c r="C298" s="49"/>
      <c r="D298" s="49"/>
      <c r="E298" s="49"/>
      <c r="J298" s="37" t="str">
        <f t="shared" si="90"/>
        <v/>
      </c>
      <c r="M298" s="39">
        <f t="shared" si="73"/>
        <v>0</v>
      </c>
      <c r="N298" s="39">
        <f t="shared" si="74"/>
        <v>0</v>
      </c>
      <c r="Q298" s="39">
        <f t="shared" si="75"/>
        <v>0</v>
      </c>
      <c r="S298" s="39">
        <f t="shared" si="76"/>
        <v>0</v>
      </c>
      <c r="Y298" s="39">
        <f t="shared" si="77"/>
        <v>0</v>
      </c>
      <c r="Z298" s="39">
        <f t="shared" si="78"/>
        <v>0</v>
      </c>
      <c r="AA298" s="39">
        <f t="shared" si="79"/>
        <v>0</v>
      </c>
      <c r="AB298" s="37" t="str">
        <f t="shared" si="80"/>
        <v/>
      </c>
      <c r="AC298" s="39" t="str">
        <f t="shared" si="81"/>
        <v/>
      </c>
      <c r="AD298" s="39" t="str">
        <f t="shared" si="82"/>
        <v/>
      </c>
      <c r="AE298" s="37" t="s">
        <v>5</v>
      </c>
      <c r="AG298" s="37" t="s">
        <v>53</v>
      </c>
      <c r="AH298" s="37" t="s">
        <v>364</v>
      </c>
      <c r="AI298" s="49">
        <v>45422</v>
      </c>
      <c r="AJ298" s="49">
        <v>45439</v>
      </c>
      <c r="AK298" s="49">
        <v>45429</v>
      </c>
      <c r="AN298" s="37" t="str">
        <f t="shared" si="83"/>
        <v/>
      </c>
      <c r="AO298" s="39">
        <v>1263.27</v>
      </c>
      <c r="AQ298" s="39">
        <f t="shared" si="84"/>
        <v>1263.27</v>
      </c>
      <c r="AR298" s="40">
        <v>0.17</v>
      </c>
      <c r="AS298" s="39">
        <f t="shared" si="85"/>
        <v>214.75590000000003</v>
      </c>
      <c r="AT298" s="39">
        <f t="shared" si="86"/>
        <v>1478.0259000000001</v>
      </c>
      <c r="AU298" s="39" t="str">
        <f t="shared" si="89"/>
        <v>paye</v>
      </c>
      <c r="AV298" s="39">
        <f t="shared" si="87"/>
        <v>1263.27</v>
      </c>
      <c r="AW298" s="39">
        <f t="shared" si="88"/>
        <v>1478.0259000000001</v>
      </c>
      <c r="AX298" s="39" t="s">
        <v>338</v>
      </c>
    </row>
    <row r="299" spans="3:50" x14ac:dyDescent="0.25">
      <c r="C299" s="49"/>
      <c r="D299" s="49"/>
      <c r="E299" s="49"/>
      <c r="J299" s="37" t="str">
        <f t="shared" si="90"/>
        <v/>
      </c>
      <c r="M299" s="39">
        <f t="shared" si="73"/>
        <v>0</v>
      </c>
      <c r="N299" s="39">
        <f t="shared" si="74"/>
        <v>0</v>
      </c>
      <c r="Q299" s="39">
        <f t="shared" si="75"/>
        <v>0</v>
      </c>
      <c r="S299" s="39">
        <f t="shared" si="76"/>
        <v>0</v>
      </c>
      <c r="Y299" s="39">
        <f t="shared" si="77"/>
        <v>0</v>
      </c>
      <c r="Z299" s="39">
        <f t="shared" si="78"/>
        <v>0</v>
      </c>
      <c r="AA299" s="39">
        <f t="shared" si="79"/>
        <v>0</v>
      </c>
      <c r="AB299" s="37" t="str">
        <f t="shared" si="80"/>
        <v/>
      </c>
      <c r="AC299" s="39" t="str">
        <f t="shared" si="81"/>
        <v/>
      </c>
      <c r="AD299" s="39" t="str">
        <f t="shared" si="82"/>
        <v/>
      </c>
      <c r="AE299" s="37" t="s">
        <v>5</v>
      </c>
      <c r="AG299" s="37" t="s">
        <v>93</v>
      </c>
      <c r="AH299" s="37" t="s">
        <v>272</v>
      </c>
      <c r="AI299" s="49">
        <v>45411</v>
      </c>
      <c r="AJ299" s="49">
        <v>45473</v>
      </c>
      <c r="AK299" s="49">
        <v>45488</v>
      </c>
      <c r="AN299" s="37" t="str">
        <f t="shared" si="83"/>
        <v/>
      </c>
      <c r="AO299" s="39">
        <v>310.2</v>
      </c>
      <c r="AQ299" s="39">
        <f t="shared" si="84"/>
        <v>310.2</v>
      </c>
      <c r="AR299" s="40">
        <v>0.2</v>
      </c>
      <c r="AS299" s="39">
        <f t="shared" si="85"/>
        <v>62.04</v>
      </c>
      <c r="AT299" s="39">
        <f t="shared" si="86"/>
        <v>372.24</v>
      </c>
      <c r="AU299" s="39" t="str">
        <f t="shared" si="89"/>
        <v>paye</v>
      </c>
      <c r="AV299" s="39">
        <f t="shared" si="87"/>
        <v>310.2</v>
      </c>
      <c r="AW299" s="39">
        <f t="shared" si="88"/>
        <v>372.24</v>
      </c>
      <c r="AX299" s="39" t="s">
        <v>338</v>
      </c>
    </row>
    <row r="300" spans="3:50" x14ac:dyDescent="0.25">
      <c r="C300" s="49"/>
      <c r="D300" s="49"/>
      <c r="E300" s="49"/>
      <c r="J300" s="37" t="str">
        <f t="shared" si="90"/>
        <v/>
      </c>
      <c r="M300" s="39">
        <f t="shared" si="73"/>
        <v>0</v>
      </c>
      <c r="N300" s="39">
        <f t="shared" si="74"/>
        <v>0</v>
      </c>
      <c r="Q300" s="39">
        <f t="shared" si="75"/>
        <v>0</v>
      </c>
      <c r="S300" s="39">
        <f t="shared" si="76"/>
        <v>0</v>
      </c>
      <c r="Y300" s="39">
        <f t="shared" si="77"/>
        <v>0</v>
      </c>
      <c r="Z300" s="39">
        <f t="shared" si="78"/>
        <v>0</v>
      </c>
      <c r="AA300" s="39">
        <f t="shared" si="79"/>
        <v>0</v>
      </c>
      <c r="AB300" s="37" t="str">
        <f t="shared" si="80"/>
        <v/>
      </c>
      <c r="AC300" s="39" t="str">
        <f t="shared" si="81"/>
        <v/>
      </c>
      <c r="AD300" s="39" t="str">
        <f t="shared" si="82"/>
        <v/>
      </c>
      <c r="AE300" s="37" t="s">
        <v>5</v>
      </c>
      <c r="AG300" s="37" t="s">
        <v>76</v>
      </c>
      <c r="AH300" s="37" t="s">
        <v>272</v>
      </c>
      <c r="AI300" s="49">
        <v>45412</v>
      </c>
      <c r="AJ300" s="49">
        <v>45443</v>
      </c>
      <c r="AK300" s="49">
        <v>45443</v>
      </c>
      <c r="AN300" s="37" t="str">
        <f t="shared" si="83"/>
        <v/>
      </c>
      <c r="AO300" s="39">
        <v>8103.62</v>
      </c>
      <c r="AQ300" s="39">
        <f t="shared" si="84"/>
        <v>8103.62</v>
      </c>
      <c r="AR300" s="40">
        <v>0.19900899999999999</v>
      </c>
      <c r="AS300" s="39">
        <f t="shared" si="85"/>
        <v>1612.6933125799999</v>
      </c>
      <c r="AT300" s="39">
        <f t="shared" si="86"/>
        <v>9716.3133125799995</v>
      </c>
      <c r="AU300" s="39" t="str">
        <f t="shared" si="89"/>
        <v>paye</v>
      </c>
      <c r="AV300" s="39">
        <f t="shared" si="87"/>
        <v>8103.62</v>
      </c>
      <c r="AW300" s="39">
        <f t="shared" si="88"/>
        <v>9716.3133125799995</v>
      </c>
      <c r="AX300" s="39" t="s">
        <v>338</v>
      </c>
    </row>
    <row r="301" spans="3:50" x14ac:dyDescent="0.25">
      <c r="C301" s="49"/>
      <c r="D301" s="49"/>
      <c r="E301" s="49"/>
      <c r="J301" s="37" t="str">
        <f t="shared" si="90"/>
        <v/>
      </c>
      <c r="M301" s="39">
        <f t="shared" si="73"/>
        <v>0</v>
      </c>
      <c r="N301" s="39">
        <f t="shared" si="74"/>
        <v>0</v>
      </c>
      <c r="Q301" s="39">
        <f t="shared" si="75"/>
        <v>0</v>
      </c>
      <c r="S301" s="39">
        <f t="shared" si="76"/>
        <v>0</v>
      </c>
      <c r="Y301" s="39">
        <f t="shared" si="77"/>
        <v>0</v>
      </c>
      <c r="Z301" s="39">
        <f t="shared" si="78"/>
        <v>0</v>
      </c>
      <c r="AA301" s="39">
        <f t="shared" si="79"/>
        <v>0</v>
      </c>
      <c r="AB301" s="37" t="str">
        <f t="shared" si="80"/>
        <v/>
      </c>
      <c r="AC301" s="39" t="str">
        <f t="shared" si="81"/>
        <v/>
      </c>
      <c r="AD301" s="39" t="str">
        <f t="shared" si="82"/>
        <v/>
      </c>
      <c r="AE301" s="37" t="s">
        <v>5</v>
      </c>
      <c r="AG301" s="37" t="s">
        <v>76</v>
      </c>
      <c r="AH301" s="37" t="s">
        <v>272</v>
      </c>
      <c r="AI301" s="49">
        <v>45412</v>
      </c>
      <c r="AJ301" s="49">
        <v>45443</v>
      </c>
      <c r="AK301" s="49">
        <v>45443</v>
      </c>
      <c r="AN301" s="37" t="str">
        <f t="shared" si="83"/>
        <v/>
      </c>
      <c r="AO301" s="39">
        <v>785.73</v>
      </c>
      <c r="AQ301" s="39">
        <f t="shared" si="84"/>
        <v>785.73</v>
      </c>
      <c r="AR301" s="40">
        <v>0.2</v>
      </c>
      <c r="AS301" s="39">
        <f t="shared" si="85"/>
        <v>157.14600000000002</v>
      </c>
      <c r="AT301" s="39">
        <f t="shared" si="86"/>
        <v>942.87599999999998</v>
      </c>
      <c r="AU301" s="39" t="str">
        <f t="shared" si="89"/>
        <v>paye</v>
      </c>
      <c r="AV301" s="39">
        <f t="shared" si="87"/>
        <v>785.73</v>
      </c>
      <c r="AW301" s="39">
        <f t="shared" si="88"/>
        <v>942.87599999999998</v>
      </c>
      <c r="AX301" s="39" t="s">
        <v>338</v>
      </c>
    </row>
    <row r="302" spans="3:50" x14ac:dyDescent="0.25">
      <c r="C302" s="49"/>
      <c r="D302" s="49"/>
      <c r="E302" s="49"/>
      <c r="J302" s="37" t="str">
        <f t="shared" si="90"/>
        <v/>
      </c>
      <c r="M302" s="39">
        <f t="shared" si="73"/>
        <v>0</v>
      </c>
      <c r="N302" s="39">
        <f t="shared" si="74"/>
        <v>0</v>
      </c>
      <c r="Q302" s="39">
        <f t="shared" si="75"/>
        <v>0</v>
      </c>
      <c r="S302" s="39">
        <f t="shared" si="76"/>
        <v>0</v>
      </c>
      <c r="Y302" s="39">
        <f t="shared" si="77"/>
        <v>0</v>
      </c>
      <c r="Z302" s="39">
        <f t="shared" si="78"/>
        <v>0</v>
      </c>
      <c r="AA302" s="39">
        <f t="shared" si="79"/>
        <v>0</v>
      </c>
      <c r="AB302" s="37" t="str">
        <f t="shared" si="80"/>
        <v/>
      </c>
      <c r="AC302" s="39" t="str">
        <f t="shared" si="81"/>
        <v/>
      </c>
      <c r="AD302" s="39" t="str">
        <f t="shared" si="82"/>
        <v/>
      </c>
      <c r="AE302" s="37" t="s">
        <v>5</v>
      </c>
      <c r="AG302" s="37" t="s">
        <v>116</v>
      </c>
      <c r="AH302" s="37" t="s">
        <v>274</v>
      </c>
      <c r="AI302" s="49">
        <v>45412</v>
      </c>
      <c r="AJ302" s="49">
        <v>45458</v>
      </c>
      <c r="AK302" s="49">
        <v>45461</v>
      </c>
      <c r="AN302" s="37" t="str">
        <f t="shared" si="83"/>
        <v/>
      </c>
      <c r="AO302" s="39">
        <v>14166.68</v>
      </c>
      <c r="AQ302" s="39">
        <f t="shared" si="84"/>
        <v>14166.68</v>
      </c>
      <c r="AR302" s="40">
        <v>0.2</v>
      </c>
      <c r="AS302" s="39">
        <f t="shared" si="85"/>
        <v>2833.3360000000002</v>
      </c>
      <c r="AT302" s="39">
        <f t="shared" si="86"/>
        <v>17000.016</v>
      </c>
      <c r="AU302" s="39" t="str">
        <f t="shared" si="89"/>
        <v>paye</v>
      </c>
      <c r="AV302" s="39">
        <f t="shared" si="87"/>
        <v>14166.68</v>
      </c>
      <c r="AW302" s="39">
        <f t="shared" si="88"/>
        <v>17000.016</v>
      </c>
      <c r="AX302" s="39" t="s">
        <v>338</v>
      </c>
    </row>
    <row r="303" spans="3:50" x14ac:dyDescent="0.25">
      <c r="C303" s="49"/>
      <c r="D303" s="49"/>
      <c r="E303" s="49"/>
      <c r="J303" s="37" t="str">
        <f t="shared" si="90"/>
        <v/>
      </c>
      <c r="M303" s="39">
        <f t="shared" si="73"/>
        <v>0</v>
      </c>
      <c r="N303" s="39">
        <f t="shared" si="74"/>
        <v>0</v>
      </c>
      <c r="Q303" s="39">
        <f t="shared" si="75"/>
        <v>0</v>
      </c>
      <c r="S303" s="39">
        <f t="shared" si="76"/>
        <v>0</v>
      </c>
      <c r="Y303" s="39">
        <f t="shared" si="77"/>
        <v>0</v>
      </c>
      <c r="Z303" s="39">
        <f t="shared" si="78"/>
        <v>0</v>
      </c>
      <c r="AA303" s="39">
        <f t="shared" si="79"/>
        <v>0</v>
      </c>
      <c r="AB303" s="37" t="str">
        <f t="shared" si="80"/>
        <v/>
      </c>
      <c r="AC303" s="39" t="str">
        <f t="shared" si="81"/>
        <v/>
      </c>
      <c r="AD303" s="39" t="str">
        <f t="shared" si="82"/>
        <v/>
      </c>
      <c r="AE303" s="37" t="s">
        <v>5</v>
      </c>
      <c r="AG303" s="37" t="s">
        <v>46</v>
      </c>
      <c r="AH303" s="37" t="s">
        <v>272</v>
      </c>
      <c r="AI303" s="49">
        <v>45426</v>
      </c>
      <c r="AJ303" s="49">
        <v>45473</v>
      </c>
      <c r="AK303" s="49">
        <v>45467</v>
      </c>
      <c r="AN303" s="37" t="str">
        <f t="shared" si="83"/>
        <v/>
      </c>
      <c r="AO303" s="39">
        <v>573.28</v>
      </c>
      <c r="AQ303" s="39">
        <f t="shared" si="84"/>
        <v>573.28</v>
      </c>
      <c r="AR303" s="40">
        <v>0.2</v>
      </c>
      <c r="AS303" s="39">
        <f t="shared" si="85"/>
        <v>114.65600000000001</v>
      </c>
      <c r="AT303" s="39">
        <f t="shared" si="86"/>
        <v>687.93599999999992</v>
      </c>
      <c r="AU303" s="39" t="str">
        <f t="shared" si="89"/>
        <v>paye</v>
      </c>
      <c r="AV303" s="39">
        <f t="shared" si="87"/>
        <v>573.28</v>
      </c>
      <c r="AW303" s="39">
        <f t="shared" si="88"/>
        <v>687.93599999999992</v>
      </c>
      <c r="AX303" s="39" t="s">
        <v>338</v>
      </c>
    </row>
    <row r="304" spans="3:50" x14ac:dyDescent="0.25">
      <c r="C304" s="49"/>
      <c r="D304" s="49"/>
      <c r="E304" s="49"/>
      <c r="J304" s="37" t="str">
        <f t="shared" si="90"/>
        <v/>
      </c>
      <c r="M304" s="39">
        <f t="shared" si="73"/>
        <v>0</v>
      </c>
      <c r="N304" s="39">
        <f t="shared" si="74"/>
        <v>0</v>
      </c>
      <c r="Q304" s="39">
        <f t="shared" si="75"/>
        <v>0</v>
      </c>
      <c r="S304" s="39">
        <f t="shared" si="76"/>
        <v>0</v>
      </c>
      <c r="Y304" s="39">
        <f t="shared" si="77"/>
        <v>0</v>
      </c>
      <c r="Z304" s="39">
        <f t="shared" si="78"/>
        <v>0</v>
      </c>
      <c r="AA304" s="39">
        <f t="shared" si="79"/>
        <v>0</v>
      </c>
      <c r="AB304" s="37" t="str">
        <f t="shared" si="80"/>
        <v/>
      </c>
      <c r="AC304" s="39" t="str">
        <f t="shared" si="81"/>
        <v/>
      </c>
      <c r="AD304" s="39" t="str">
        <f t="shared" si="82"/>
        <v/>
      </c>
      <c r="AE304" s="37" t="s">
        <v>5</v>
      </c>
      <c r="AG304" s="37" t="s">
        <v>53</v>
      </c>
      <c r="AH304" s="37" t="s">
        <v>364</v>
      </c>
      <c r="AI304" s="49">
        <v>45422</v>
      </c>
      <c r="AJ304" s="49">
        <v>45439</v>
      </c>
      <c r="AK304" s="49">
        <v>45461</v>
      </c>
      <c r="AN304" s="37" t="str">
        <f t="shared" si="83"/>
        <v/>
      </c>
      <c r="AO304" s="39">
        <v>559</v>
      </c>
      <c r="AQ304" s="39">
        <f t="shared" si="84"/>
        <v>559</v>
      </c>
      <c r="AR304" s="40">
        <v>0.16292999999999999</v>
      </c>
      <c r="AS304" s="39">
        <f t="shared" si="85"/>
        <v>91.07786999999999</v>
      </c>
      <c r="AT304" s="39">
        <f t="shared" si="86"/>
        <v>650.07786999999996</v>
      </c>
      <c r="AU304" s="39" t="str">
        <f t="shared" si="89"/>
        <v>paye</v>
      </c>
      <c r="AV304" s="39">
        <f t="shared" si="87"/>
        <v>559</v>
      </c>
      <c r="AW304" s="39">
        <f t="shared" si="88"/>
        <v>650.07786999999996</v>
      </c>
      <c r="AX304" s="39" t="s">
        <v>338</v>
      </c>
    </row>
    <row r="305" spans="3:50" x14ac:dyDescent="0.25">
      <c r="C305" s="49"/>
      <c r="D305" s="49"/>
      <c r="E305" s="49"/>
      <c r="J305" s="37" t="str">
        <f t="shared" si="90"/>
        <v/>
      </c>
      <c r="M305" s="39">
        <f t="shared" si="73"/>
        <v>0</v>
      </c>
      <c r="N305" s="39">
        <f t="shared" si="74"/>
        <v>0</v>
      </c>
      <c r="Q305" s="39">
        <f t="shared" si="75"/>
        <v>0</v>
      </c>
      <c r="S305" s="39">
        <f t="shared" si="76"/>
        <v>0</v>
      </c>
      <c r="Y305" s="39">
        <f t="shared" si="77"/>
        <v>0</v>
      </c>
      <c r="Z305" s="39">
        <f t="shared" si="78"/>
        <v>0</v>
      </c>
      <c r="AA305" s="39">
        <f t="shared" si="79"/>
        <v>0</v>
      </c>
      <c r="AB305" s="37" t="str">
        <f t="shared" si="80"/>
        <v/>
      </c>
      <c r="AC305" s="39" t="str">
        <f t="shared" si="81"/>
        <v/>
      </c>
      <c r="AD305" s="39" t="str">
        <f t="shared" si="82"/>
        <v/>
      </c>
      <c r="AE305" s="37" t="s">
        <v>5</v>
      </c>
      <c r="AG305" s="37" t="s">
        <v>53</v>
      </c>
      <c r="AH305" s="37" t="s">
        <v>364</v>
      </c>
      <c r="AI305" s="49">
        <v>45392</v>
      </c>
      <c r="AJ305" s="49">
        <v>45407</v>
      </c>
      <c r="AK305" s="49">
        <v>45429</v>
      </c>
      <c r="AN305" s="37" t="str">
        <f t="shared" si="83"/>
        <v/>
      </c>
      <c r="AO305" s="39">
        <v>53.63</v>
      </c>
      <c r="AQ305" s="39">
        <f t="shared" si="84"/>
        <v>53.63</v>
      </c>
      <c r="AR305" s="40">
        <v>0.1032</v>
      </c>
      <c r="AS305" s="39">
        <f t="shared" si="85"/>
        <v>5.5346160000000006</v>
      </c>
      <c r="AT305" s="39">
        <f t="shared" si="86"/>
        <v>59.164616000000002</v>
      </c>
      <c r="AU305" s="39" t="str">
        <f t="shared" si="89"/>
        <v>paye</v>
      </c>
      <c r="AV305" s="39">
        <f t="shared" si="87"/>
        <v>53.63</v>
      </c>
      <c r="AW305" s="39">
        <f t="shared" si="88"/>
        <v>59.164616000000002</v>
      </c>
      <c r="AX305" s="39" t="s">
        <v>338</v>
      </c>
    </row>
    <row r="306" spans="3:50" x14ac:dyDescent="0.25">
      <c r="C306" s="49"/>
      <c r="D306" s="49"/>
      <c r="E306" s="49"/>
      <c r="J306" s="37" t="str">
        <f t="shared" si="90"/>
        <v/>
      </c>
      <c r="M306" s="39">
        <f t="shared" si="73"/>
        <v>0</v>
      </c>
      <c r="N306" s="39">
        <f t="shared" si="74"/>
        <v>0</v>
      </c>
      <c r="Q306" s="39">
        <f t="shared" si="75"/>
        <v>0</v>
      </c>
      <c r="S306" s="39">
        <f t="shared" si="76"/>
        <v>0</v>
      </c>
      <c r="Y306" s="39">
        <f t="shared" si="77"/>
        <v>0</v>
      </c>
      <c r="Z306" s="39">
        <f t="shared" si="78"/>
        <v>0</v>
      </c>
      <c r="AA306" s="39">
        <f t="shared" si="79"/>
        <v>0</v>
      </c>
      <c r="AB306" s="37" t="str">
        <f t="shared" si="80"/>
        <v/>
      </c>
      <c r="AC306" s="39" t="str">
        <f t="shared" si="81"/>
        <v/>
      </c>
      <c r="AD306" s="39" t="str">
        <f t="shared" si="82"/>
        <v/>
      </c>
      <c r="AE306" s="37" t="s">
        <v>5</v>
      </c>
      <c r="AG306" s="37" t="s">
        <v>53</v>
      </c>
      <c r="AH306" s="37" t="s">
        <v>364</v>
      </c>
      <c r="AI306" s="49">
        <v>45414</v>
      </c>
      <c r="AJ306" s="49">
        <v>45429</v>
      </c>
      <c r="AK306" s="49">
        <v>45429</v>
      </c>
      <c r="AN306" s="37" t="str">
        <f t="shared" si="83"/>
        <v/>
      </c>
      <c r="AO306" s="39">
        <v>575.26</v>
      </c>
      <c r="AQ306" s="39">
        <f t="shared" si="84"/>
        <v>575.26</v>
      </c>
      <c r="AR306" s="40">
        <v>0.17027</v>
      </c>
      <c r="AS306" s="39">
        <f t="shared" si="85"/>
        <v>97.949520199999995</v>
      </c>
      <c r="AT306" s="39">
        <f t="shared" si="86"/>
        <v>673.20952020000004</v>
      </c>
      <c r="AU306" s="39" t="str">
        <f t="shared" si="89"/>
        <v>paye</v>
      </c>
      <c r="AV306" s="39">
        <f t="shared" si="87"/>
        <v>575.26</v>
      </c>
      <c r="AW306" s="39">
        <f t="shared" si="88"/>
        <v>673.20952020000004</v>
      </c>
      <c r="AX306" s="39" t="s">
        <v>338</v>
      </c>
    </row>
    <row r="307" spans="3:50" x14ac:dyDescent="0.25">
      <c r="C307" s="49"/>
      <c r="D307" s="49"/>
      <c r="E307" s="49"/>
      <c r="J307" s="37" t="str">
        <f t="shared" si="90"/>
        <v/>
      </c>
      <c r="M307" s="39">
        <f t="shared" si="73"/>
        <v>0</v>
      </c>
      <c r="N307" s="39">
        <f t="shared" si="74"/>
        <v>0</v>
      </c>
      <c r="Q307" s="39">
        <f t="shared" si="75"/>
        <v>0</v>
      </c>
      <c r="S307" s="39">
        <f t="shared" si="76"/>
        <v>0</v>
      </c>
      <c r="Y307" s="39">
        <f t="shared" si="77"/>
        <v>0</v>
      </c>
      <c r="Z307" s="39">
        <f t="shared" si="78"/>
        <v>0</v>
      </c>
      <c r="AA307" s="39">
        <f t="shared" si="79"/>
        <v>0</v>
      </c>
      <c r="AB307" s="37" t="str">
        <f t="shared" si="80"/>
        <v/>
      </c>
      <c r="AC307" s="39" t="str">
        <f t="shared" si="81"/>
        <v/>
      </c>
      <c r="AD307" s="39" t="str">
        <f t="shared" si="82"/>
        <v/>
      </c>
      <c r="AE307" s="37" t="s">
        <v>5</v>
      </c>
      <c r="AG307" s="37" t="s">
        <v>53</v>
      </c>
      <c r="AH307" s="37" t="s">
        <v>364</v>
      </c>
      <c r="AI307" s="49">
        <v>45392</v>
      </c>
      <c r="AJ307" s="49">
        <v>45407</v>
      </c>
      <c r="AK307" s="49">
        <v>45429</v>
      </c>
      <c r="AN307" s="37" t="str">
        <f t="shared" si="83"/>
        <v/>
      </c>
      <c r="AO307" s="39">
        <v>334.53</v>
      </c>
      <c r="AQ307" s="39">
        <f t="shared" si="84"/>
        <v>334.53</v>
      </c>
      <c r="AR307" s="40">
        <v>0.18697</v>
      </c>
      <c r="AS307" s="39">
        <f t="shared" si="85"/>
        <v>62.547074099999996</v>
      </c>
      <c r="AT307" s="39">
        <f t="shared" si="86"/>
        <v>397.07707409999995</v>
      </c>
      <c r="AU307" s="39" t="str">
        <f t="shared" si="89"/>
        <v>paye</v>
      </c>
      <c r="AV307" s="39">
        <f t="shared" si="87"/>
        <v>334.53</v>
      </c>
      <c r="AW307" s="39">
        <f t="shared" si="88"/>
        <v>397.07707409999995</v>
      </c>
      <c r="AX307" s="39" t="s">
        <v>338</v>
      </c>
    </row>
    <row r="308" spans="3:50" x14ac:dyDescent="0.25">
      <c r="C308" s="49"/>
      <c r="D308" s="49"/>
      <c r="E308" s="49"/>
      <c r="J308" s="37" t="str">
        <f t="shared" si="90"/>
        <v/>
      </c>
      <c r="M308" s="39">
        <f t="shared" si="73"/>
        <v>0</v>
      </c>
      <c r="N308" s="39">
        <f t="shared" si="74"/>
        <v>0</v>
      </c>
      <c r="Q308" s="39">
        <f t="shared" si="75"/>
        <v>0</v>
      </c>
      <c r="S308" s="39">
        <f t="shared" si="76"/>
        <v>0</v>
      </c>
      <c r="Y308" s="39">
        <f t="shared" si="77"/>
        <v>0</v>
      </c>
      <c r="Z308" s="39">
        <f t="shared" si="78"/>
        <v>0</v>
      </c>
      <c r="AA308" s="39">
        <f t="shared" si="79"/>
        <v>0</v>
      </c>
      <c r="AB308" s="37" t="str">
        <f t="shared" si="80"/>
        <v/>
      </c>
      <c r="AC308" s="39" t="str">
        <f t="shared" si="81"/>
        <v/>
      </c>
      <c r="AD308" s="39" t="str">
        <f t="shared" si="82"/>
        <v/>
      </c>
      <c r="AE308" s="37" t="s">
        <v>5</v>
      </c>
      <c r="AG308" s="37" t="s">
        <v>58</v>
      </c>
      <c r="AH308" s="37" t="s">
        <v>272</v>
      </c>
      <c r="AI308" s="49">
        <v>45422</v>
      </c>
      <c r="AJ308" s="49">
        <v>45452</v>
      </c>
      <c r="AK308" s="49">
        <v>45488</v>
      </c>
      <c r="AN308" s="37" t="str">
        <f t="shared" si="83"/>
        <v/>
      </c>
      <c r="AO308" s="39">
        <v>1025</v>
      </c>
      <c r="AQ308" s="39">
        <f t="shared" si="84"/>
        <v>1025</v>
      </c>
      <c r="AR308" s="40">
        <v>0.2</v>
      </c>
      <c r="AS308" s="39">
        <f t="shared" si="85"/>
        <v>205</v>
      </c>
      <c r="AT308" s="39">
        <f t="shared" si="86"/>
        <v>1230</v>
      </c>
      <c r="AU308" s="39" t="str">
        <f t="shared" si="89"/>
        <v>paye</v>
      </c>
      <c r="AV308" s="39">
        <f t="shared" si="87"/>
        <v>1025</v>
      </c>
      <c r="AW308" s="39">
        <f t="shared" si="88"/>
        <v>1230</v>
      </c>
      <c r="AX308" s="39" t="s">
        <v>338</v>
      </c>
    </row>
    <row r="309" spans="3:50" x14ac:dyDescent="0.25">
      <c r="C309" s="49"/>
      <c r="D309" s="49"/>
      <c r="E309" s="49"/>
      <c r="J309" s="37" t="str">
        <f t="shared" si="90"/>
        <v/>
      </c>
      <c r="M309" s="39">
        <f t="shared" si="73"/>
        <v>0</v>
      </c>
      <c r="N309" s="39">
        <f t="shared" si="74"/>
        <v>0</v>
      </c>
      <c r="Q309" s="39">
        <f t="shared" si="75"/>
        <v>0</v>
      </c>
      <c r="S309" s="39">
        <f t="shared" si="76"/>
        <v>0</v>
      </c>
      <c r="Y309" s="39">
        <f t="shared" si="77"/>
        <v>0</v>
      </c>
      <c r="Z309" s="39">
        <f t="shared" si="78"/>
        <v>0</v>
      </c>
      <c r="AA309" s="39">
        <f t="shared" si="79"/>
        <v>0</v>
      </c>
      <c r="AB309" s="37" t="str">
        <f t="shared" si="80"/>
        <v/>
      </c>
      <c r="AC309" s="39" t="str">
        <f t="shared" si="81"/>
        <v/>
      </c>
      <c r="AD309" s="39" t="str">
        <f t="shared" si="82"/>
        <v/>
      </c>
      <c r="AE309" s="37" t="s">
        <v>5</v>
      </c>
      <c r="AG309" s="37" t="s">
        <v>80</v>
      </c>
      <c r="AH309" s="37" t="s">
        <v>273</v>
      </c>
      <c r="AI309" s="49">
        <v>45433</v>
      </c>
      <c r="AJ309" s="49">
        <v>45488</v>
      </c>
      <c r="AK309" s="49">
        <v>45467</v>
      </c>
      <c r="AN309" s="37" t="str">
        <f t="shared" si="83"/>
        <v/>
      </c>
      <c r="AO309" s="39">
        <v>1575</v>
      </c>
      <c r="AQ309" s="39">
        <f t="shared" si="84"/>
        <v>1575</v>
      </c>
      <c r="AR309" s="40">
        <v>0</v>
      </c>
      <c r="AS309" s="39">
        <f t="shared" si="85"/>
        <v>0</v>
      </c>
      <c r="AT309" s="39">
        <f t="shared" si="86"/>
        <v>1575</v>
      </c>
      <c r="AU309" s="39" t="str">
        <f t="shared" si="89"/>
        <v>paye</v>
      </c>
      <c r="AV309" s="39">
        <f t="shared" si="87"/>
        <v>1575</v>
      </c>
      <c r="AW309" s="39">
        <f t="shared" si="88"/>
        <v>1575</v>
      </c>
      <c r="AX309" s="39" t="s">
        <v>338</v>
      </c>
    </row>
    <row r="310" spans="3:50" x14ac:dyDescent="0.25">
      <c r="C310" s="49"/>
      <c r="D310" s="49"/>
      <c r="E310" s="49"/>
      <c r="J310" s="37" t="str">
        <f t="shared" si="90"/>
        <v/>
      </c>
      <c r="M310" s="39">
        <f t="shared" si="73"/>
        <v>0</v>
      </c>
      <c r="N310" s="39">
        <f t="shared" si="74"/>
        <v>0</v>
      </c>
      <c r="Q310" s="39">
        <f t="shared" si="75"/>
        <v>0</v>
      </c>
      <c r="S310" s="39">
        <f t="shared" si="76"/>
        <v>0</v>
      </c>
      <c r="Y310" s="39">
        <f t="shared" si="77"/>
        <v>0</v>
      </c>
      <c r="Z310" s="39">
        <f t="shared" si="78"/>
        <v>0</v>
      </c>
      <c r="AA310" s="39">
        <f t="shared" si="79"/>
        <v>0</v>
      </c>
      <c r="AB310" s="37" t="str">
        <f t="shared" si="80"/>
        <v/>
      </c>
      <c r="AC310" s="39" t="str">
        <f t="shared" si="81"/>
        <v/>
      </c>
      <c r="AD310" s="39" t="str">
        <f t="shared" si="82"/>
        <v/>
      </c>
      <c r="AE310" s="37" t="s">
        <v>5</v>
      </c>
      <c r="AG310" s="37" t="s">
        <v>142</v>
      </c>
      <c r="AH310" s="37" t="s">
        <v>272</v>
      </c>
      <c r="AI310" s="49">
        <v>45412</v>
      </c>
      <c r="AJ310" s="49">
        <v>45412</v>
      </c>
      <c r="AK310" s="49">
        <v>45408</v>
      </c>
      <c r="AN310" s="37" t="str">
        <f t="shared" si="83"/>
        <v/>
      </c>
      <c r="AO310" s="39">
        <v>4646.59</v>
      </c>
      <c r="AQ310" s="39">
        <f t="shared" si="84"/>
        <v>4646.59</v>
      </c>
      <c r="AR310" s="40">
        <v>0.2</v>
      </c>
      <c r="AS310" s="39">
        <f t="shared" si="85"/>
        <v>929.3180000000001</v>
      </c>
      <c r="AT310" s="39">
        <f t="shared" si="86"/>
        <v>5575.9080000000004</v>
      </c>
      <c r="AU310" s="39" t="str">
        <f t="shared" si="89"/>
        <v>paye</v>
      </c>
      <c r="AV310" s="39">
        <f t="shared" si="87"/>
        <v>4646.59</v>
      </c>
      <c r="AW310" s="39">
        <f t="shared" si="88"/>
        <v>5575.9080000000004</v>
      </c>
      <c r="AX310" s="39" t="s">
        <v>338</v>
      </c>
    </row>
    <row r="311" spans="3:50" x14ac:dyDescent="0.25">
      <c r="C311" s="49"/>
      <c r="D311" s="49"/>
      <c r="E311" s="49"/>
      <c r="J311" s="37" t="str">
        <f t="shared" si="90"/>
        <v/>
      </c>
      <c r="M311" s="39">
        <f t="shared" si="73"/>
        <v>0</v>
      </c>
      <c r="N311" s="39">
        <f t="shared" si="74"/>
        <v>0</v>
      </c>
      <c r="Q311" s="39">
        <f t="shared" si="75"/>
        <v>0</v>
      </c>
      <c r="S311" s="39">
        <f t="shared" si="76"/>
        <v>0</v>
      </c>
      <c r="Y311" s="39">
        <f t="shared" si="77"/>
        <v>0</v>
      </c>
      <c r="Z311" s="39">
        <f t="shared" si="78"/>
        <v>0</v>
      </c>
      <c r="AA311" s="39">
        <f t="shared" si="79"/>
        <v>0</v>
      </c>
      <c r="AB311" s="37" t="str">
        <f t="shared" si="80"/>
        <v/>
      </c>
      <c r="AC311" s="39" t="str">
        <f t="shared" si="81"/>
        <v/>
      </c>
      <c r="AD311" s="39" t="str">
        <f t="shared" si="82"/>
        <v/>
      </c>
      <c r="AE311" s="37" t="s">
        <v>5</v>
      </c>
      <c r="AG311" s="37" t="s">
        <v>29</v>
      </c>
      <c r="AH311" s="37" t="s">
        <v>275</v>
      </c>
      <c r="AI311" s="49">
        <v>45351</v>
      </c>
      <c r="AJ311" s="49">
        <v>45400</v>
      </c>
      <c r="AK311" s="49">
        <v>45400</v>
      </c>
      <c r="AN311" s="37" t="str">
        <f t="shared" si="83"/>
        <v/>
      </c>
      <c r="AO311" s="39">
        <v>3092.61</v>
      </c>
      <c r="AQ311" s="39">
        <f t="shared" si="84"/>
        <v>3092.61</v>
      </c>
      <c r="AR311" s="40">
        <v>0.2</v>
      </c>
      <c r="AS311" s="39">
        <f t="shared" si="85"/>
        <v>618.52200000000005</v>
      </c>
      <c r="AT311" s="39">
        <f t="shared" si="86"/>
        <v>3711.1320000000001</v>
      </c>
      <c r="AU311" s="39" t="str">
        <f t="shared" si="89"/>
        <v>paye</v>
      </c>
      <c r="AV311" s="39">
        <f t="shared" si="87"/>
        <v>3092.61</v>
      </c>
      <c r="AW311" s="39">
        <f t="shared" si="88"/>
        <v>3711.1320000000001</v>
      </c>
      <c r="AX311" s="39" t="s">
        <v>338</v>
      </c>
    </row>
    <row r="312" spans="3:50" x14ac:dyDescent="0.25">
      <c r="C312" s="49"/>
      <c r="D312" s="49"/>
      <c r="E312" s="49"/>
      <c r="J312" s="37" t="str">
        <f t="shared" si="90"/>
        <v/>
      </c>
      <c r="M312" s="39">
        <f t="shared" si="73"/>
        <v>0</v>
      </c>
      <c r="N312" s="39">
        <f t="shared" si="74"/>
        <v>0</v>
      </c>
      <c r="Q312" s="39">
        <f t="shared" si="75"/>
        <v>0</v>
      </c>
      <c r="S312" s="39">
        <f t="shared" si="76"/>
        <v>0</v>
      </c>
      <c r="Y312" s="39">
        <f t="shared" si="77"/>
        <v>0</v>
      </c>
      <c r="Z312" s="39">
        <f t="shared" si="78"/>
        <v>0</v>
      </c>
      <c r="AA312" s="39">
        <f t="shared" si="79"/>
        <v>0</v>
      </c>
      <c r="AB312" s="37" t="str">
        <f t="shared" si="80"/>
        <v/>
      </c>
      <c r="AC312" s="39" t="str">
        <f t="shared" si="81"/>
        <v/>
      </c>
      <c r="AD312" s="39" t="str">
        <f t="shared" si="82"/>
        <v/>
      </c>
      <c r="AE312" s="37" t="s">
        <v>5</v>
      </c>
      <c r="AG312" s="37" t="s">
        <v>97</v>
      </c>
      <c r="AH312" s="37" t="s">
        <v>272</v>
      </c>
      <c r="AI312" s="49">
        <v>45440</v>
      </c>
      <c r="AJ312" s="49">
        <v>45470</v>
      </c>
      <c r="AK312" s="49">
        <v>45481</v>
      </c>
      <c r="AN312" s="37" t="str">
        <f t="shared" si="83"/>
        <v/>
      </c>
      <c r="AO312" s="39">
        <v>5240.78</v>
      </c>
      <c r="AQ312" s="39">
        <f t="shared" si="84"/>
        <v>5240.78</v>
      </c>
      <c r="AR312" s="40">
        <v>0.2</v>
      </c>
      <c r="AS312" s="39">
        <f t="shared" si="85"/>
        <v>1048.1559999999999</v>
      </c>
      <c r="AT312" s="39">
        <f t="shared" si="86"/>
        <v>6288.9359999999997</v>
      </c>
      <c r="AU312" s="39" t="str">
        <f t="shared" si="89"/>
        <v>paye</v>
      </c>
      <c r="AV312" s="39">
        <f t="shared" si="87"/>
        <v>5240.78</v>
      </c>
      <c r="AW312" s="39">
        <f t="shared" si="88"/>
        <v>6288.9359999999997</v>
      </c>
      <c r="AX312" s="39" t="s">
        <v>338</v>
      </c>
    </row>
    <row r="313" spans="3:50" x14ac:dyDescent="0.25">
      <c r="C313" s="49"/>
      <c r="D313" s="49"/>
      <c r="E313" s="49"/>
      <c r="J313" s="37" t="str">
        <f t="shared" si="90"/>
        <v/>
      </c>
      <c r="M313" s="39">
        <f t="shared" si="73"/>
        <v>0</v>
      </c>
      <c r="N313" s="39">
        <f t="shared" si="74"/>
        <v>0</v>
      </c>
      <c r="Q313" s="39">
        <f t="shared" si="75"/>
        <v>0</v>
      </c>
      <c r="S313" s="39">
        <f t="shared" si="76"/>
        <v>0</v>
      </c>
      <c r="Y313" s="39">
        <f t="shared" si="77"/>
        <v>0</v>
      </c>
      <c r="Z313" s="39">
        <f t="shared" si="78"/>
        <v>0</v>
      </c>
      <c r="AA313" s="39">
        <f t="shared" si="79"/>
        <v>0</v>
      </c>
      <c r="AB313" s="37" t="str">
        <f t="shared" si="80"/>
        <v/>
      </c>
      <c r="AC313" s="39" t="str">
        <f t="shared" si="81"/>
        <v/>
      </c>
      <c r="AD313" s="39" t="str">
        <f t="shared" si="82"/>
        <v/>
      </c>
      <c r="AE313" s="37" t="s">
        <v>5</v>
      </c>
      <c r="AG313" s="37" t="s">
        <v>46</v>
      </c>
      <c r="AH313" s="37" t="s">
        <v>272</v>
      </c>
      <c r="AI313" s="49">
        <v>45443</v>
      </c>
      <c r="AJ313" s="49">
        <v>45473</v>
      </c>
      <c r="AK313" s="49">
        <v>45488</v>
      </c>
      <c r="AN313" s="37" t="str">
        <f t="shared" si="83"/>
        <v/>
      </c>
      <c r="AO313" s="39">
        <v>750</v>
      </c>
      <c r="AQ313" s="39">
        <f t="shared" si="84"/>
        <v>750</v>
      </c>
      <c r="AR313" s="40">
        <v>0.2</v>
      </c>
      <c r="AS313" s="39">
        <f t="shared" si="85"/>
        <v>150</v>
      </c>
      <c r="AT313" s="39">
        <f t="shared" si="86"/>
        <v>900</v>
      </c>
      <c r="AU313" s="39" t="str">
        <f t="shared" si="89"/>
        <v>paye</v>
      </c>
      <c r="AV313" s="39">
        <f t="shared" si="87"/>
        <v>750</v>
      </c>
      <c r="AW313" s="39">
        <f t="shared" si="88"/>
        <v>900</v>
      </c>
      <c r="AX313" s="39" t="s">
        <v>338</v>
      </c>
    </row>
    <row r="314" spans="3:50" x14ac:dyDescent="0.25">
      <c r="C314" s="49"/>
      <c r="D314" s="49"/>
      <c r="E314" s="49"/>
      <c r="J314" s="37" t="str">
        <f t="shared" si="90"/>
        <v/>
      </c>
      <c r="M314" s="39">
        <f t="shared" si="73"/>
        <v>0</v>
      </c>
      <c r="N314" s="39">
        <f t="shared" si="74"/>
        <v>0</v>
      </c>
      <c r="Q314" s="39">
        <f t="shared" si="75"/>
        <v>0</v>
      </c>
      <c r="S314" s="39">
        <f t="shared" si="76"/>
        <v>0</v>
      </c>
      <c r="Y314" s="39">
        <f t="shared" si="77"/>
        <v>0</v>
      </c>
      <c r="Z314" s="39">
        <f t="shared" si="78"/>
        <v>0</v>
      </c>
      <c r="AA314" s="39">
        <f t="shared" si="79"/>
        <v>0</v>
      </c>
      <c r="AB314" s="37" t="str">
        <f t="shared" si="80"/>
        <v/>
      </c>
      <c r="AC314" s="39" t="str">
        <f t="shared" si="81"/>
        <v/>
      </c>
      <c r="AD314" s="39" t="str">
        <f t="shared" si="82"/>
        <v/>
      </c>
      <c r="AE314" s="37" t="s">
        <v>5</v>
      </c>
      <c r="AG314" s="37" t="s">
        <v>46</v>
      </c>
      <c r="AH314" s="37" t="s">
        <v>272</v>
      </c>
      <c r="AI314" s="49">
        <v>45443</v>
      </c>
      <c r="AJ314" s="49">
        <v>45473</v>
      </c>
      <c r="AK314" s="49">
        <v>45488</v>
      </c>
      <c r="AN314" s="37" t="str">
        <f t="shared" si="83"/>
        <v/>
      </c>
      <c r="AO314" s="39">
        <v>348.63</v>
      </c>
      <c r="AQ314" s="39">
        <f t="shared" si="84"/>
        <v>348.63</v>
      </c>
      <c r="AR314" s="40">
        <v>0.2</v>
      </c>
      <c r="AS314" s="39">
        <f t="shared" si="85"/>
        <v>69.725999999999999</v>
      </c>
      <c r="AT314" s="39">
        <f t="shared" si="86"/>
        <v>418.35599999999999</v>
      </c>
      <c r="AU314" s="39" t="str">
        <f t="shared" si="89"/>
        <v>paye</v>
      </c>
      <c r="AV314" s="39">
        <f t="shared" si="87"/>
        <v>348.63</v>
      </c>
      <c r="AW314" s="39">
        <f t="shared" si="88"/>
        <v>418.35599999999999</v>
      </c>
      <c r="AX314" s="39" t="s">
        <v>338</v>
      </c>
    </row>
    <row r="315" spans="3:50" x14ac:dyDescent="0.25">
      <c r="C315" s="49"/>
      <c r="D315" s="49"/>
      <c r="E315" s="49"/>
      <c r="J315" s="37" t="str">
        <f t="shared" si="90"/>
        <v/>
      </c>
      <c r="M315" s="39">
        <f t="shared" si="73"/>
        <v>0</v>
      </c>
      <c r="N315" s="39">
        <f t="shared" si="74"/>
        <v>0</v>
      </c>
      <c r="Q315" s="39">
        <f t="shared" si="75"/>
        <v>0</v>
      </c>
      <c r="S315" s="39">
        <f t="shared" si="76"/>
        <v>0</v>
      </c>
      <c r="Y315" s="39">
        <f t="shared" si="77"/>
        <v>0</v>
      </c>
      <c r="Z315" s="39">
        <f t="shared" si="78"/>
        <v>0</v>
      </c>
      <c r="AA315" s="39">
        <f t="shared" si="79"/>
        <v>0</v>
      </c>
      <c r="AB315" s="37" t="str">
        <f t="shared" si="80"/>
        <v/>
      </c>
      <c r="AC315" s="39" t="str">
        <f t="shared" si="81"/>
        <v/>
      </c>
      <c r="AD315" s="39" t="str">
        <f t="shared" si="82"/>
        <v/>
      </c>
      <c r="AE315" s="37" t="s">
        <v>5</v>
      </c>
      <c r="AG315" s="37" t="s">
        <v>46</v>
      </c>
      <c r="AH315" s="37" t="s">
        <v>272</v>
      </c>
      <c r="AI315" s="49">
        <v>45442</v>
      </c>
      <c r="AJ315" s="49">
        <v>45473</v>
      </c>
      <c r="AK315" s="49">
        <v>45467</v>
      </c>
      <c r="AN315" s="37" t="str">
        <f t="shared" si="83"/>
        <v/>
      </c>
      <c r="AO315" s="39">
        <v>220</v>
      </c>
      <c r="AQ315" s="39">
        <f t="shared" si="84"/>
        <v>220</v>
      </c>
      <c r="AR315" s="40">
        <v>0.2</v>
      </c>
      <c r="AS315" s="39">
        <f t="shared" si="85"/>
        <v>44</v>
      </c>
      <c r="AT315" s="39">
        <f t="shared" si="86"/>
        <v>264</v>
      </c>
      <c r="AU315" s="39" t="str">
        <f t="shared" si="89"/>
        <v>paye</v>
      </c>
      <c r="AV315" s="39">
        <f t="shared" si="87"/>
        <v>220</v>
      </c>
      <c r="AW315" s="39">
        <f t="shared" si="88"/>
        <v>264</v>
      </c>
      <c r="AX315" s="39" t="s">
        <v>338</v>
      </c>
    </row>
    <row r="316" spans="3:50" x14ac:dyDescent="0.25">
      <c r="C316" s="49"/>
      <c r="D316" s="49"/>
      <c r="E316" s="49"/>
      <c r="J316" s="37" t="str">
        <f t="shared" si="90"/>
        <v/>
      </c>
      <c r="M316" s="39">
        <f t="shared" si="73"/>
        <v>0</v>
      </c>
      <c r="N316" s="39">
        <f t="shared" si="74"/>
        <v>0</v>
      </c>
      <c r="Q316" s="39">
        <f t="shared" si="75"/>
        <v>0</v>
      </c>
      <c r="S316" s="39">
        <f t="shared" si="76"/>
        <v>0</v>
      </c>
      <c r="Y316" s="39">
        <f t="shared" si="77"/>
        <v>0</v>
      </c>
      <c r="Z316" s="39">
        <f t="shared" si="78"/>
        <v>0</v>
      </c>
      <c r="AA316" s="39">
        <f t="shared" si="79"/>
        <v>0</v>
      </c>
      <c r="AB316" s="37" t="str">
        <f t="shared" si="80"/>
        <v/>
      </c>
      <c r="AC316" s="39" t="str">
        <f t="shared" si="81"/>
        <v/>
      </c>
      <c r="AD316" s="39" t="str">
        <f t="shared" si="82"/>
        <v/>
      </c>
      <c r="AE316" s="37" t="s">
        <v>5</v>
      </c>
      <c r="AG316" s="37" t="s">
        <v>46</v>
      </c>
      <c r="AH316" s="37" t="s">
        <v>272</v>
      </c>
      <c r="AI316" s="49">
        <v>45441</v>
      </c>
      <c r="AJ316" s="49">
        <v>45473</v>
      </c>
      <c r="AK316" s="49">
        <v>45467</v>
      </c>
      <c r="AN316" s="37" t="str">
        <f t="shared" si="83"/>
        <v/>
      </c>
      <c r="AO316" s="39">
        <v>3448</v>
      </c>
      <c r="AQ316" s="39">
        <f t="shared" si="84"/>
        <v>3448</v>
      </c>
      <c r="AR316" s="40">
        <v>0.2</v>
      </c>
      <c r="AS316" s="39">
        <f t="shared" si="85"/>
        <v>689.6</v>
      </c>
      <c r="AT316" s="39">
        <f t="shared" si="86"/>
        <v>4137.6000000000004</v>
      </c>
      <c r="AU316" s="39" t="str">
        <f t="shared" si="89"/>
        <v>paye</v>
      </c>
      <c r="AV316" s="39">
        <f t="shared" si="87"/>
        <v>3448</v>
      </c>
      <c r="AW316" s="39">
        <f t="shared" si="88"/>
        <v>4137.6000000000004</v>
      </c>
      <c r="AX316" s="39" t="s">
        <v>338</v>
      </c>
    </row>
    <row r="317" spans="3:50" x14ac:dyDescent="0.25">
      <c r="C317" s="49"/>
      <c r="D317" s="49"/>
      <c r="E317" s="49"/>
      <c r="J317" s="37" t="str">
        <f t="shared" si="90"/>
        <v/>
      </c>
      <c r="M317" s="39">
        <f t="shared" si="73"/>
        <v>0</v>
      </c>
      <c r="N317" s="39">
        <f t="shared" si="74"/>
        <v>0</v>
      </c>
      <c r="Q317" s="39">
        <f t="shared" si="75"/>
        <v>0</v>
      </c>
      <c r="S317" s="39">
        <f t="shared" si="76"/>
        <v>0</v>
      </c>
      <c r="Y317" s="39">
        <f t="shared" si="77"/>
        <v>0</v>
      </c>
      <c r="Z317" s="39">
        <f t="shared" si="78"/>
        <v>0</v>
      </c>
      <c r="AA317" s="39">
        <f t="shared" si="79"/>
        <v>0</v>
      </c>
      <c r="AB317" s="37" t="str">
        <f t="shared" si="80"/>
        <v/>
      </c>
      <c r="AC317" s="39" t="str">
        <f t="shared" si="81"/>
        <v/>
      </c>
      <c r="AD317" s="39" t="str">
        <f t="shared" si="82"/>
        <v/>
      </c>
      <c r="AE317" s="37" t="s">
        <v>5</v>
      </c>
      <c r="AG317" s="37" t="s">
        <v>143</v>
      </c>
      <c r="AH317" s="37" t="s">
        <v>272</v>
      </c>
      <c r="AI317" s="49">
        <v>45443</v>
      </c>
      <c r="AJ317" s="49">
        <v>45443</v>
      </c>
      <c r="AK317" s="49">
        <v>45443</v>
      </c>
      <c r="AN317" s="37" t="str">
        <f t="shared" si="83"/>
        <v/>
      </c>
      <c r="AO317" s="39">
        <v>431.66699999999997</v>
      </c>
      <c r="AQ317" s="39">
        <f t="shared" si="84"/>
        <v>431.66699999999997</v>
      </c>
      <c r="AR317" s="40">
        <v>0.2</v>
      </c>
      <c r="AS317" s="39">
        <f t="shared" si="85"/>
        <v>86.333399999999997</v>
      </c>
      <c r="AT317" s="39">
        <f t="shared" si="86"/>
        <v>518.00040000000001</v>
      </c>
      <c r="AU317" s="39" t="str">
        <f t="shared" si="89"/>
        <v>paye</v>
      </c>
      <c r="AV317" s="39">
        <f t="shared" si="87"/>
        <v>431.66699999999997</v>
      </c>
      <c r="AW317" s="39">
        <f t="shared" si="88"/>
        <v>518.00040000000001</v>
      </c>
      <c r="AX317" s="39" t="s">
        <v>338</v>
      </c>
    </row>
    <row r="318" spans="3:50" x14ac:dyDescent="0.25">
      <c r="C318" s="49"/>
      <c r="D318" s="49"/>
      <c r="E318" s="49"/>
      <c r="J318" s="37" t="str">
        <f t="shared" si="90"/>
        <v/>
      </c>
      <c r="M318" s="39">
        <f t="shared" si="73"/>
        <v>0</v>
      </c>
      <c r="N318" s="39">
        <f t="shared" si="74"/>
        <v>0</v>
      </c>
      <c r="Q318" s="39">
        <f t="shared" si="75"/>
        <v>0</v>
      </c>
      <c r="S318" s="39">
        <f t="shared" si="76"/>
        <v>0</v>
      </c>
      <c r="Y318" s="39">
        <f t="shared" si="77"/>
        <v>0</v>
      </c>
      <c r="Z318" s="39">
        <f t="shared" si="78"/>
        <v>0</v>
      </c>
      <c r="AA318" s="39">
        <f t="shared" si="79"/>
        <v>0</v>
      </c>
      <c r="AB318" s="37" t="str">
        <f t="shared" si="80"/>
        <v/>
      </c>
      <c r="AC318" s="39" t="str">
        <f t="shared" si="81"/>
        <v/>
      </c>
      <c r="AD318" s="39" t="str">
        <f t="shared" si="82"/>
        <v/>
      </c>
      <c r="AE318" s="37" t="s">
        <v>5</v>
      </c>
      <c r="AG318" s="37" t="s">
        <v>14</v>
      </c>
      <c r="AH318" s="37" t="s">
        <v>270</v>
      </c>
      <c r="AI318" s="49">
        <v>45443</v>
      </c>
      <c r="AJ318" s="49">
        <v>45473</v>
      </c>
      <c r="AK318" s="49">
        <v>45475</v>
      </c>
      <c r="AN318" s="37" t="str">
        <f t="shared" si="83"/>
        <v/>
      </c>
      <c r="AO318" s="39">
        <v>19651.66</v>
      </c>
      <c r="AQ318" s="39">
        <f t="shared" si="84"/>
        <v>19651.66</v>
      </c>
      <c r="AR318" s="40">
        <v>0.2</v>
      </c>
      <c r="AS318" s="39">
        <f t="shared" si="85"/>
        <v>3930.3320000000003</v>
      </c>
      <c r="AT318" s="39">
        <f t="shared" si="86"/>
        <v>23581.991999999998</v>
      </c>
      <c r="AU318" s="39" t="str">
        <f t="shared" si="89"/>
        <v>paye</v>
      </c>
      <c r="AV318" s="39">
        <f t="shared" si="87"/>
        <v>19651.66</v>
      </c>
      <c r="AW318" s="39">
        <f t="shared" si="88"/>
        <v>23581.991999999998</v>
      </c>
      <c r="AX318" s="39" t="s">
        <v>338</v>
      </c>
    </row>
    <row r="319" spans="3:50" x14ac:dyDescent="0.25">
      <c r="C319" s="49"/>
      <c r="D319" s="49"/>
      <c r="E319" s="49"/>
      <c r="J319" s="37" t="str">
        <f t="shared" si="90"/>
        <v/>
      </c>
      <c r="M319" s="39">
        <f t="shared" si="73"/>
        <v>0</v>
      </c>
      <c r="N319" s="39">
        <f t="shared" si="74"/>
        <v>0</v>
      </c>
      <c r="Q319" s="39">
        <f t="shared" si="75"/>
        <v>0</v>
      </c>
      <c r="S319" s="39">
        <f t="shared" si="76"/>
        <v>0</v>
      </c>
      <c r="Y319" s="39">
        <f t="shared" si="77"/>
        <v>0</v>
      </c>
      <c r="Z319" s="39">
        <f t="shared" si="78"/>
        <v>0</v>
      </c>
      <c r="AA319" s="39">
        <f t="shared" si="79"/>
        <v>0</v>
      </c>
      <c r="AB319" s="37" t="str">
        <f t="shared" si="80"/>
        <v/>
      </c>
      <c r="AC319" s="39" t="str">
        <f t="shared" si="81"/>
        <v/>
      </c>
      <c r="AD319" s="39" t="str">
        <f t="shared" si="82"/>
        <v/>
      </c>
      <c r="AE319" s="37" t="s">
        <v>5</v>
      </c>
      <c r="AG319" s="37" t="s">
        <v>116</v>
      </c>
      <c r="AH319" s="37" t="s">
        <v>274</v>
      </c>
      <c r="AI319" s="49">
        <v>45443</v>
      </c>
      <c r="AJ319" s="49">
        <v>45488</v>
      </c>
      <c r="AK319" s="49">
        <v>45499</v>
      </c>
      <c r="AN319" s="37" t="str">
        <f t="shared" si="83"/>
        <v/>
      </c>
      <c r="AO319" s="39">
        <v>14166.66</v>
      </c>
      <c r="AQ319" s="39">
        <f t="shared" si="84"/>
        <v>14166.66</v>
      </c>
      <c r="AR319" s="40">
        <v>0.2</v>
      </c>
      <c r="AS319" s="39">
        <f t="shared" si="85"/>
        <v>2833.3320000000003</v>
      </c>
      <c r="AT319" s="39">
        <f t="shared" si="86"/>
        <v>16999.991999999998</v>
      </c>
      <c r="AU319" s="39" t="str">
        <f t="shared" si="89"/>
        <v>paye</v>
      </c>
      <c r="AV319" s="39">
        <f t="shared" si="87"/>
        <v>14166.66</v>
      </c>
      <c r="AW319" s="39">
        <f t="shared" si="88"/>
        <v>16999.991999999998</v>
      </c>
      <c r="AX319" s="39" t="s">
        <v>338</v>
      </c>
    </row>
    <row r="320" spans="3:50" x14ac:dyDescent="0.25">
      <c r="C320" s="49"/>
      <c r="D320" s="49"/>
      <c r="E320" s="49"/>
      <c r="J320" s="37" t="str">
        <f t="shared" si="90"/>
        <v/>
      </c>
      <c r="M320" s="39">
        <f t="shared" si="73"/>
        <v>0</v>
      </c>
      <c r="N320" s="39">
        <f t="shared" si="74"/>
        <v>0</v>
      </c>
      <c r="Q320" s="39">
        <f t="shared" si="75"/>
        <v>0</v>
      </c>
      <c r="S320" s="39">
        <f t="shared" si="76"/>
        <v>0</v>
      </c>
      <c r="Y320" s="39">
        <f t="shared" si="77"/>
        <v>0</v>
      </c>
      <c r="Z320" s="39">
        <f t="shared" si="78"/>
        <v>0</v>
      </c>
      <c r="AA320" s="39">
        <f t="shared" si="79"/>
        <v>0</v>
      </c>
      <c r="AB320" s="37" t="str">
        <f t="shared" si="80"/>
        <v/>
      </c>
      <c r="AC320" s="39" t="str">
        <f t="shared" si="81"/>
        <v/>
      </c>
      <c r="AD320" s="39" t="str">
        <f t="shared" si="82"/>
        <v/>
      </c>
      <c r="AE320" s="37" t="s">
        <v>5</v>
      </c>
      <c r="AG320" s="37" t="s">
        <v>11</v>
      </c>
      <c r="AH320" s="37" t="s">
        <v>275</v>
      </c>
      <c r="AI320" s="49">
        <v>45443</v>
      </c>
      <c r="AJ320" s="49">
        <v>45443</v>
      </c>
      <c r="AK320" s="49">
        <v>45463</v>
      </c>
      <c r="AN320" s="37" t="str">
        <f t="shared" si="83"/>
        <v/>
      </c>
      <c r="AO320" s="39">
        <v>235.39000000000001</v>
      </c>
      <c r="AQ320" s="39">
        <f t="shared" si="84"/>
        <v>235.39000000000001</v>
      </c>
      <c r="AR320" s="40">
        <v>0.2</v>
      </c>
      <c r="AS320" s="39">
        <f t="shared" si="85"/>
        <v>47.078000000000003</v>
      </c>
      <c r="AT320" s="39">
        <f t="shared" si="86"/>
        <v>282.46800000000002</v>
      </c>
      <c r="AU320" s="39" t="str">
        <f t="shared" si="89"/>
        <v>paye</v>
      </c>
      <c r="AV320" s="39">
        <f t="shared" si="87"/>
        <v>235.39000000000001</v>
      </c>
      <c r="AW320" s="39">
        <f t="shared" si="88"/>
        <v>282.46800000000002</v>
      </c>
      <c r="AX320" s="39" t="s">
        <v>338</v>
      </c>
    </row>
    <row r="321" spans="3:50" x14ac:dyDescent="0.25">
      <c r="C321" s="49"/>
      <c r="D321" s="49"/>
      <c r="E321" s="49"/>
      <c r="J321" s="37" t="str">
        <f t="shared" si="90"/>
        <v/>
      </c>
      <c r="M321" s="39">
        <f t="shared" si="73"/>
        <v>0</v>
      </c>
      <c r="N321" s="39">
        <f t="shared" si="74"/>
        <v>0</v>
      </c>
      <c r="Q321" s="39">
        <f t="shared" si="75"/>
        <v>0</v>
      </c>
      <c r="S321" s="39">
        <f t="shared" si="76"/>
        <v>0</v>
      </c>
      <c r="Y321" s="39">
        <f t="shared" si="77"/>
        <v>0</v>
      </c>
      <c r="Z321" s="39">
        <f t="shared" si="78"/>
        <v>0</v>
      </c>
      <c r="AA321" s="39">
        <f t="shared" si="79"/>
        <v>0</v>
      </c>
      <c r="AB321" s="37" t="str">
        <f t="shared" si="80"/>
        <v/>
      </c>
      <c r="AC321" s="39" t="str">
        <f t="shared" si="81"/>
        <v/>
      </c>
      <c r="AD321" s="39" t="str">
        <f t="shared" si="82"/>
        <v/>
      </c>
      <c r="AE321" s="37" t="s">
        <v>5</v>
      </c>
      <c r="AG321" s="37" t="s">
        <v>93</v>
      </c>
      <c r="AH321" s="37" t="s">
        <v>272</v>
      </c>
      <c r="AI321" s="49">
        <v>45441</v>
      </c>
      <c r="AJ321" s="49">
        <v>45504</v>
      </c>
      <c r="AK321" s="49">
        <v>45505</v>
      </c>
      <c r="AN321" s="37" t="str">
        <f t="shared" si="83"/>
        <v/>
      </c>
      <c r="AO321" s="39">
        <v>544.04</v>
      </c>
      <c r="AQ321" s="39">
        <f t="shared" si="84"/>
        <v>544.04</v>
      </c>
      <c r="AR321" s="40">
        <v>0.2</v>
      </c>
      <c r="AS321" s="39">
        <f t="shared" si="85"/>
        <v>108.80799999999999</v>
      </c>
      <c r="AT321" s="39">
        <f t="shared" si="86"/>
        <v>652.84799999999996</v>
      </c>
      <c r="AU321" s="39" t="str">
        <f t="shared" si="89"/>
        <v>paye</v>
      </c>
      <c r="AV321" s="39">
        <f t="shared" si="87"/>
        <v>544.04</v>
      </c>
      <c r="AW321" s="39">
        <f t="shared" si="88"/>
        <v>652.84799999999996</v>
      </c>
      <c r="AX321" s="39" t="s">
        <v>338</v>
      </c>
    </row>
    <row r="322" spans="3:50" x14ac:dyDescent="0.25">
      <c r="C322" s="49"/>
      <c r="D322" s="49"/>
      <c r="E322" s="49"/>
      <c r="J322" s="37" t="str">
        <f t="shared" si="90"/>
        <v/>
      </c>
      <c r="M322" s="39">
        <f t="shared" ref="M322:M385" si="91">$K322*$L322</f>
        <v>0</v>
      </c>
      <c r="N322" s="39">
        <f t="shared" ref="N322:N385" si="92">$K322+$M322</f>
        <v>0</v>
      </c>
      <c r="Q322" s="39">
        <f t="shared" ref="Q322:Q385" si="93">$N322*$P322</f>
        <v>0</v>
      </c>
      <c r="S322" s="39">
        <f t="shared" ref="S322:S385" si="94">$N322*$R322</f>
        <v>0</v>
      </c>
      <c r="Y322" s="39">
        <f t="shared" ref="Y322:Y385" si="95">$AA322-$Z322</f>
        <v>0</v>
      </c>
      <c r="Z322" s="39">
        <f t="shared" ref="Z322:Z385" si="96">$AA322*$L322</f>
        <v>0</v>
      </c>
      <c r="AA322" s="39">
        <f t="shared" ref="AA322:AA385" si="97">$N322-$O322-$Q322-$S322-$T322-$U322-$V322-$W322-$X322</f>
        <v>0</v>
      </c>
      <c r="AB322" s="37" t="str">
        <f t="shared" ref="AB322:AB385" si="98">IF(A322="","",IF($E322="","en attente",IF($F322="","paye","partiel")))</f>
        <v/>
      </c>
      <c r="AC322" s="39" t="str">
        <f t="shared" ref="AC322:AC385" si="99">IF($AB322="paye",$Y322,IF($AB322="partiel",$F322-$F322*$L322,""))</f>
        <v/>
      </c>
      <c r="AD322" s="39" t="str">
        <f t="shared" ref="AD322:AD385" si="100">IF($AB322="paye",$AA322,IF($AB322="partiel",$F322,""))</f>
        <v/>
      </c>
      <c r="AE322" s="37" t="s">
        <v>5</v>
      </c>
      <c r="AG322" s="37" t="s">
        <v>93</v>
      </c>
      <c r="AH322" s="37" t="s">
        <v>272</v>
      </c>
      <c r="AI322" s="49">
        <v>45442</v>
      </c>
      <c r="AJ322" s="49">
        <v>45504</v>
      </c>
      <c r="AK322" s="49">
        <v>45505</v>
      </c>
      <c r="AN322" s="37" t="str">
        <f t="shared" ref="AN322:AN385" si="101">IF($AM322="","",_xlfn.CONCAT("SF-",$AM322))</f>
        <v/>
      </c>
      <c r="AO322" s="39">
        <v>1778.46</v>
      </c>
      <c r="AQ322" s="39">
        <f t="shared" ref="AQ322:AQ385" si="102">IF($AO322&lt;&gt;0,$AO322,$AP322-$AS322)</f>
        <v>1778.46</v>
      </c>
      <c r="AR322" s="40">
        <v>0.2</v>
      </c>
      <c r="AS322" s="39">
        <f t="shared" ref="AS322:AS385" si="103">IF($AO322&lt;&gt;0,$AO322*$AR322,IF($AP322&lt;&gt;0,$AP322*$AR322,0))</f>
        <v>355.69200000000001</v>
      </c>
      <c r="AT322" s="39">
        <f t="shared" ref="AT322:AT385" si="104">$AQ322+$AS322</f>
        <v>2134.152</v>
      </c>
      <c r="AU322" s="39" t="str">
        <f t="shared" si="89"/>
        <v>paye</v>
      </c>
      <c r="AV322" s="39">
        <f t="shared" ref="AV322:AV385" si="105">IF($AU322="paye",$AQ322,IF($AU322="partiel",$AL322-$AL322*$AR322,""))</f>
        <v>1778.46</v>
      </c>
      <c r="AW322" s="39">
        <f t="shared" ref="AW322:AW385" si="106">IF($AU322="paye",$AT322,IF($AU322="partiel",$AL322,""))</f>
        <v>2134.152</v>
      </c>
      <c r="AX322" s="39" t="s">
        <v>338</v>
      </c>
    </row>
    <row r="323" spans="3:50" x14ac:dyDescent="0.25">
      <c r="C323" s="49"/>
      <c r="D323" s="49"/>
      <c r="E323" s="49"/>
      <c r="J323" s="37" t="str">
        <f t="shared" si="90"/>
        <v/>
      </c>
      <c r="M323" s="39">
        <f t="shared" si="91"/>
        <v>0</v>
      </c>
      <c r="N323" s="39">
        <f t="shared" si="92"/>
        <v>0</v>
      </c>
      <c r="Q323" s="39">
        <f t="shared" si="93"/>
        <v>0</v>
      </c>
      <c r="S323" s="39">
        <f t="shared" si="94"/>
        <v>0</v>
      </c>
      <c r="Y323" s="39">
        <f t="shared" si="95"/>
        <v>0</v>
      </c>
      <c r="Z323" s="39">
        <f t="shared" si="96"/>
        <v>0</v>
      </c>
      <c r="AA323" s="39">
        <f t="shared" si="97"/>
        <v>0</v>
      </c>
      <c r="AB323" s="37" t="str">
        <f t="shared" si="98"/>
        <v/>
      </c>
      <c r="AC323" s="39" t="str">
        <f t="shared" si="99"/>
        <v/>
      </c>
      <c r="AD323" s="39" t="str">
        <f t="shared" si="100"/>
        <v/>
      </c>
      <c r="AE323" s="37" t="s">
        <v>5</v>
      </c>
      <c r="AG323" s="37" t="s">
        <v>12</v>
      </c>
      <c r="AH323" s="37" t="s">
        <v>272</v>
      </c>
      <c r="AI323" s="49">
        <v>45439</v>
      </c>
      <c r="AJ323" s="49">
        <v>45488</v>
      </c>
      <c r="AK323" s="49">
        <v>45538</v>
      </c>
      <c r="AN323" s="37" t="str">
        <f t="shared" si="101"/>
        <v/>
      </c>
      <c r="AO323" s="39">
        <v>12700</v>
      </c>
      <c r="AQ323" s="39">
        <f t="shared" si="102"/>
        <v>12700</v>
      </c>
      <c r="AR323" s="40">
        <v>0.2</v>
      </c>
      <c r="AS323" s="39">
        <f t="shared" si="103"/>
        <v>2540</v>
      </c>
      <c r="AT323" s="39">
        <f t="shared" si="104"/>
        <v>15240</v>
      </c>
      <c r="AU323" s="39" t="str">
        <f t="shared" ref="AU323:AU386" si="107">IF(AE323="","",IF($AK323="","en attente",IF($AL323="","paye","partiel")))</f>
        <v>paye</v>
      </c>
      <c r="AV323" s="39">
        <f t="shared" si="105"/>
        <v>12700</v>
      </c>
      <c r="AW323" s="39">
        <f t="shared" si="106"/>
        <v>15240</v>
      </c>
      <c r="AX323" s="39" t="s">
        <v>338</v>
      </c>
    </row>
    <row r="324" spans="3:50" x14ac:dyDescent="0.25">
      <c r="C324" s="49"/>
      <c r="D324" s="49"/>
      <c r="E324" s="49"/>
      <c r="J324" s="37" t="str">
        <f t="shared" si="90"/>
        <v/>
      </c>
      <c r="M324" s="39">
        <f t="shared" si="91"/>
        <v>0</v>
      </c>
      <c r="N324" s="39">
        <f t="shared" si="92"/>
        <v>0</v>
      </c>
      <c r="Q324" s="39">
        <f t="shared" si="93"/>
        <v>0</v>
      </c>
      <c r="S324" s="39">
        <f t="shared" si="94"/>
        <v>0</v>
      </c>
      <c r="Y324" s="39">
        <f t="shared" si="95"/>
        <v>0</v>
      </c>
      <c r="Z324" s="39">
        <f t="shared" si="96"/>
        <v>0</v>
      </c>
      <c r="AA324" s="39">
        <f t="shared" si="97"/>
        <v>0</v>
      </c>
      <c r="AB324" s="37" t="str">
        <f t="shared" si="98"/>
        <v/>
      </c>
      <c r="AC324" s="39" t="str">
        <f t="shared" si="99"/>
        <v/>
      </c>
      <c r="AD324" s="39" t="str">
        <f t="shared" si="100"/>
        <v/>
      </c>
      <c r="AE324" s="37" t="s">
        <v>5</v>
      </c>
      <c r="AG324" s="37" t="s">
        <v>12</v>
      </c>
      <c r="AH324" s="37" t="s">
        <v>272</v>
      </c>
      <c r="AI324" s="49">
        <v>45439</v>
      </c>
      <c r="AJ324" s="49">
        <v>45488</v>
      </c>
      <c r="AK324" s="49">
        <v>45538</v>
      </c>
      <c r="AN324" s="37" t="str">
        <f t="shared" si="101"/>
        <v/>
      </c>
      <c r="AO324" s="39">
        <v>846.67</v>
      </c>
      <c r="AQ324" s="39">
        <f t="shared" si="102"/>
        <v>846.67</v>
      </c>
      <c r="AR324" s="40">
        <v>0.2</v>
      </c>
      <c r="AS324" s="39">
        <f t="shared" si="103"/>
        <v>169.334</v>
      </c>
      <c r="AT324" s="39">
        <f t="shared" si="104"/>
        <v>1016.0039999999999</v>
      </c>
      <c r="AU324" s="39" t="str">
        <f t="shared" si="107"/>
        <v>paye</v>
      </c>
      <c r="AV324" s="39">
        <f t="shared" si="105"/>
        <v>846.67</v>
      </c>
      <c r="AW324" s="39">
        <f t="shared" si="106"/>
        <v>1016.0039999999999</v>
      </c>
      <c r="AX324" s="39" t="s">
        <v>338</v>
      </c>
    </row>
    <row r="325" spans="3:50" x14ac:dyDescent="0.25">
      <c r="C325" s="49"/>
      <c r="D325" s="49"/>
      <c r="E325" s="49"/>
      <c r="J325" s="37" t="str">
        <f t="shared" si="90"/>
        <v/>
      </c>
      <c r="M325" s="39">
        <f t="shared" si="91"/>
        <v>0</v>
      </c>
      <c r="N325" s="39">
        <f t="shared" si="92"/>
        <v>0</v>
      </c>
      <c r="Q325" s="39">
        <f t="shared" si="93"/>
        <v>0</v>
      </c>
      <c r="S325" s="39">
        <f t="shared" si="94"/>
        <v>0</v>
      </c>
      <c r="Y325" s="39">
        <f t="shared" si="95"/>
        <v>0</v>
      </c>
      <c r="Z325" s="39">
        <f t="shared" si="96"/>
        <v>0</v>
      </c>
      <c r="AA325" s="39">
        <f t="shared" si="97"/>
        <v>0</v>
      </c>
      <c r="AB325" s="37" t="str">
        <f t="shared" si="98"/>
        <v/>
      </c>
      <c r="AC325" s="39" t="str">
        <f t="shared" si="99"/>
        <v/>
      </c>
      <c r="AD325" s="39" t="str">
        <f t="shared" si="100"/>
        <v/>
      </c>
      <c r="AE325" s="37" t="s">
        <v>5</v>
      </c>
      <c r="AG325" s="37" t="s">
        <v>97</v>
      </c>
      <c r="AH325" s="37" t="s">
        <v>272</v>
      </c>
      <c r="AI325" s="49">
        <v>45443</v>
      </c>
      <c r="AJ325" s="49">
        <v>45473</v>
      </c>
      <c r="AK325" s="49">
        <v>45481</v>
      </c>
      <c r="AN325" s="37" t="str">
        <f t="shared" si="101"/>
        <v/>
      </c>
      <c r="AO325" s="39">
        <v>962.09</v>
      </c>
      <c r="AQ325" s="39">
        <f t="shared" si="102"/>
        <v>962.09</v>
      </c>
      <c r="AR325" s="40">
        <v>0.2</v>
      </c>
      <c r="AS325" s="39">
        <f t="shared" si="103"/>
        <v>192.41800000000001</v>
      </c>
      <c r="AT325" s="39">
        <f t="shared" si="104"/>
        <v>1154.508</v>
      </c>
      <c r="AU325" s="39" t="str">
        <f t="shared" si="107"/>
        <v>paye</v>
      </c>
      <c r="AV325" s="39">
        <f t="shared" si="105"/>
        <v>962.09</v>
      </c>
      <c r="AW325" s="39">
        <f t="shared" si="106"/>
        <v>1154.508</v>
      </c>
      <c r="AX325" s="39" t="s">
        <v>338</v>
      </c>
    </row>
    <row r="326" spans="3:50" x14ac:dyDescent="0.25">
      <c r="C326" s="49"/>
      <c r="D326" s="49"/>
      <c r="E326" s="49"/>
      <c r="J326" s="37" t="str">
        <f t="shared" si="90"/>
        <v/>
      </c>
      <c r="M326" s="39">
        <f t="shared" si="91"/>
        <v>0</v>
      </c>
      <c r="N326" s="39">
        <f t="shared" si="92"/>
        <v>0</v>
      </c>
      <c r="Q326" s="39">
        <f t="shared" si="93"/>
        <v>0</v>
      </c>
      <c r="S326" s="39">
        <f t="shared" si="94"/>
        <v>0</v>
      </c>
      <c r="Y326" s="39">
        <f t="shared" si="95"/>
        <v>0</v>
      </c>
      <c r="Z326" s="39">
        <f t="shared" si="96"/>
        <v>0</v>
      </c>
      <c r="AA326" s="39">
        <f t="shared" si="97"/>
        <v>0</v>
      </c>
      <c r="AB326" s="37" t="str">
        <f t="shared" si="98"/>
        <v/>
      </c>
      <c r="AC326" s="39" t="str">
        <f t="shared" si="99"/>
        <v/>
      </c>
      <c r="AD326" s="39" t="str">
        <f t="shared" si="100"/>
        <v/>
      </c>
      <c r="AE326" s="37" t="s">
        <v>5</v>
      </c>
      <c r="AG326" s="37" t="s">
        <v>146</v>
      </c>
      <c r="AH326" s="37" t="s">
        <v>271</v>
      </c>
      <c r="AI326" s="49">
        <v>45443</v>
      </c>
      <c r="AJ326" s="49">
        <v>45473</v>
      </c>
      <c r="AK326" s="49">
        <v>45478</v>
      </c>
      <c r="AN326" s="37" t="str">
        <f t="shared" si="101"/>
        <v/>
      </c>
      <c r="AO326" s="39">
        <v>24796.400000000001</v>
      </c>
      <c r="AQ326" s="39">
        <f t="shared" si="102"/>
        <v>24796.400000000001</v>
      </c>
      <c r="AR326" s="40">
        <v>0.2</v>
      </c>
      <c r="AS326" s="39">
        <f t="shared" si="103"/>
        <v>4959.2800000000007</v>
      </c>
      <c r="AT326" s="39">
        <f t="shared" si="104"/>
        <v>29755.68</v>
      </c>
      <c r="AU326" s="39" t="str">
        <f t="shared" si="107"/>
        <v>paye</v>
      </c>
      <c r="AV326" s="39">
        <f t="shared" si="105"/>
        <v>24796.400000000001</v>
      </c>
      <c r="AW326" s="39">
        <f t="shared" si="106"/>
        <v>29755.68</v>
      </c>
      <c r="AX326" s="39" t="s">
        <v>338</v>
      </c>
    </row>
    <row r="327" spans="3:50" x14ac:dyDescent="0.25">
      <c r="C327" s="49"/>
      <c r="D327" s="49"/>
      <c r="E327" s="49"/>
      <c r="J327" s="37" t="str">
        <f t="shared" si="90"/>
        <v/>
      </c>
      <c r="M327" s="39">
        <f t="shared" si="91"/>
        <v>0</v>
      </c>
      <c r="N327" s="39">
        <f t="shared" si="92"/>
        <v>0</v>
      </c>
      <c r="Q327" s="39">
        <f t="shared" si="93"/>
        <v>0</v>
      </c>
      <c r="S327" s="39">
        <f t="shared" si="94"/>
        <v>0</v>
      </c>
      <c r="Y327" s="39">
        <f t="shared" si="95"/>
        <v>0</v>
      </c>
      <c r="Z327" s="39">
        <f t="shared" si="96"/>
        <v>0</v>
      </c>
      <c r="AA327" s="39">
        <f t="shared" si="97"/>
        <v>0</v>
      </c>
      <c r="AB327" s="37" t="str">
        <f t="shared" si="98"/>
        <v/>
      </c>
      <c r="AC327" s="39" t="str">
        <f t="shared" si="99"/>
        <v/>
      </c>
      <c r="AD327" s="39" t="str">
        <f t="shared" si="100"/>
        <v/>
      </c>
      <c r="AE327" s="37" t="s">
        <v>5</v>
      </c>
      <c r="AG327" s="37" t="s">
        <v>76</v>
      </c>
      <c r="AH327" s="37" t="s">
        <v>272</v>
      </c>
      <c r="AI327" s="49">
        <v>45443</v>
      </c>
      <c r="AJ327" s="49">
        <v>45473</v>
      </c>
      <c r="AK327" s="49">
        <v>45473</v>
      </c>
      <c r="AN327" s="37" t="str">
        <f t="shared" si="101"/>
        <v/>
      </c>
      <c r="AO327" s="39">
        <v>7965.32</v>
      </c>
      <c r="AQ327" s="39">
        <f t="shared" si="102"/>
        <v>7965.32</v>
      </c>
      <c r="AR327" s="40">
        <v>0.2</v>
      </c>
      <c r="AS327" s="39">
        <f t="shared" si="103"/>
        <v>1593.0640000000001</v>
      </c>
      <c r="AT327" s="39">
        <f t="shared" si="104"/>
        <v>9558.384</v>
      </c>
      <c r="AU327" s="39" t="str">
        <f t="shared" si="107"/>
        <v>paye</v>
      </c>
      <c r="AV327" s="39">
        <f t="shared" si="105"/>
        <v>7965.32</v>
      </c>
      <c r="AW327" s="39">
        <f t="shared" si="106"/>
        <v>9558.384</v>
      </c>
      <c r="AX327" s="39" t="s">
        <v>338</v>
      </c>
    </row>
    <row r="328" spans="3:50" x14ac:dyDescent="0.25">
      <c r="C328" s="49"/>
      <c r="D328" s="49"/>
      <c r="E328" s="49"/>
      <c r="J328" s="37" t="str">
        <f t="shared" si="90"/>
        <v/>
      </c>
      <c r="M328" s="39">
        <f t="shared" si="91"/>
        <v>0</v>
      </c>
      <c r="N328" s="39">
        <f t="shared" si="92"/>
        <v>0</v>
      </c>
      <c r="Q328" s="39">
        <f t="shared" si="93"/>
        <v>0</v>
      </c>
      <c r="S328" s="39">
        <f t="shared" si="94"/>
        <v>0</v>
      </c>
      <c r="Y328" s="39">
        <f t="shared" si="95"/>
        <v>0</v>
      </c>
      <c r="Z328" s="39">
        <f t="shared" si="96"/>
        <v>0</v>
      </c>
      <c r="AA328" s="39">
        <f t="shared" si="97"/>
        <v>0</v>
      </c>
      <c r="AB328" s="37" t="str">
        <f t="shared" si="98"/>
        <v/>
      </c>
      <c r="AC328" s="39" t="str">
        <f t="shared" si="99"/>
        <v/>
      </c>
      <c r="AD328" s="39" t="str">
        <f t="shared" si="100"/>
        <v/>
      </c>
      <c r="AE328" s="37" t="s">
        <v>5</v>
      </c>
      <c r="AG328" s="37" t="s">
        <v>46</v>
      </c>
      <c r="AH328" s="37" t="s">
        <v>272</v>
      </c>
      <c r="AI328" s="49">
        <v>45454</v>
      </c>
      <c r="AJ328" s="49">
        <v>45504</v>
      </c>
      <c r="AK328" s="49">
        <v>45488</v>
      </c>
      <c r="AN328" s="37" t="str">
        <f t="shared" si="101"/>
        <v/>
      </c>
      <c r="AO328" s="39">
        <v>111</v>
      </c>
      <c r="AQ328" s="39">
        <f t="shared" si="102"/>
        <v>111</v>
      </c>
      <c r="AR328" s="40">
        <v>0.2</v>
      </c>
      <c r="AS328" s="39">
        <f t="shared" si="103"/>
        <v>22.200000000000003</v>
      </c>
      <c r="AT328" s="39">
        <f t="shared" si="104"/>
        <v>133.19999999999999</v>
      </c>
      <c r="AU328" s="39" t="str">
        <f t="shared" si="107"/>
        <v>paye</v>
      </c>
      <c r="AV328" s="39">
        <f t="shared" si="105"/>
        <v>111</v>
      </c>
      <c r="AW328" s="39">
        <f t="shared" si="106"/>
        <v>133.19999999999999</v>
      </c>
      <c r="AX328" s="39" t="s">
        <v>338</v>
      </c>
    </row>
    <row r="329" spans="3:50" x14ac:dyDescent="0.25">
      <c r="C329" s="49"/>
      <c r="D329" s="49"/>
      <c r="E329" s="49"/>
      <c r="J329" s="37" t="str">
        <f t="shared" si="90"/>
        <v/>
      </c>
      <c r="M329" s="39">
        <f t="shared" si="91"/>
        <v>0</v>
      </c>
      <c r="N329" s="39">
        <f t="shared" si="92"/>
        <v>0</v>
      </c>
      <c r="Q329" s="39">
        <f t="shared" si="93"/>
        <v>0</v>
      </c>
      <c r="S329" s="39">
        <f t="shared" si="94"/>
        <v>0</v>
      </c>
      <c r="Y329" s="39">
        <f t="shared" si="95"/>
        <v>0</v>
      </c>
      <c r="Z329" s="39">
        <f t="shared" si="96"/>
        <v>0</v>
      </c>
      <c r="AA329" s="39">
        <f t="shared" si="97"/>
        <v>0</v>
      </c>
      <c r="AB329" s="37" t="str">
        <f t="shared" si="98"/>
        <v/>
      </c>
      <c r="AC329" s="39" t="str">
        <f t="shared" si="99"/>
        <v/>
      </c>
      <c r="AD329" s="39" t="str">
        <f t="shared" si="100"/>
        <v/>
      </c>
      <c r="AE329" s="37" t="s">
        <v>5</v>
      </c>
      <c r="AG329" s="37" t="s">
        <v>21</v>
      </c>
      <c r="AH329" s="37" t="s">
        <v>363</v>
      </c>
      <c r="AI329" s="49">
        <v>45443</v>
      </c>
      <c r="AJ329" s="49">
        <v>45488</v>
      </c>
      <c r="AK329" s="49">
        <v>45488</v>
      </c>
      <c r="AN329" s="37" t="str">
        <f t="shared" si="101"/>
        <v/>
      </c>
      <c r="AO329" s="39">
        <v>23003</v>
      </c>
      <c r="AQ329" s="39">
        <f t="shared" si="102"/>
        <v>23003</v>
      </c>
      <c r="AR329" s="40">
        <v>0.2</v>
      </c>
      <c r="AS329" s="39">
        <f t="shared" si="103"/>
        <v>4600.6000000000004</v>
      </c>
      <c r="AT329" s="39">
        <f t="shared" si="104"/>
        <v>27603.599999999999</v>
      </c>
      <c r="AU329" s="39" t="str">
        <f t="shared" si="107"/>
        <v>paye</v>
      </c>
      <c r="AV329" s="39">
        <f t="shared" si="105"/>
        <v>23003</v>
      </c>
      <c r="AW329" s="39">
        <f t="shared" si="106"/>
        <v>27603.599999999999</v>
      </c>
      <c r="AX329" s="39" t="s">
        <v>338</v>
      </c>
    </row>
    <row r="330" spans="3:50" x14ac:dyDescent="0.25">
      <c r="C330" s="49"/>
      <c r="D330" s="49"/>
      <c r="E330" s="49"/>
      <c r="J330" s="37" t="str">
        <f t="shared" si="90"/>
        <v/>
      </c>
      <c r="M330" s="39">
        <f t="shared" si="91"/>
        <v>0</v>
      </c>
      <c r="N330" s="39">
        <f t="shared" si="92"/>
        <v>0</v>
      </c>
      <c r="Q330" s="39">
        <f t="shared" si="93"/>
        <v>0</v>
      </c>
      <c r="S330" s="39">
        <f t="shared" si="94"/>
        <v>0</v>
      </c>
      <c r="Y330" s="39">
        <f t="shared" si="95"/>
        <v>0</v>
      </c>
      <c r="Z330" s="39">
        <f t="shared" si="96"/>
        <v>0</v>
      </c>
      <c r="AA330" s="39">
        <f t="shared" si="97"/>
        <v>0</v>
      </c>
      <c r="AB330" s="37" t="str">
        <f t="shared" si="98"/>
        <v/>
      </c>
      <c r="AC330" s="39" t="str">
        <f t="shared" si="99"/>
        <v/>
      </c>
      <c r="AD330" s="39" t="str">
        <f t="shared" si="100"/>
        <v/>
      </c>
      <c r="AE330" s="37" t="s">
        <v>5</v>
      </c>
      <c r="AG330" s="37" t="s">
        <v>53</v>
      </c>
      <c r="AH330" s="37" t="s">
        <v>364</v>
      </c>
      <c r="AI330" s="49">
        <v>45453</v>
      </c>
      <c r="AJ330" s="49">
        <v>45468</v>
      </c>
      <c r="AK330" s="49">
        <v>45463</v>
      </c>
      <c r="AN330" s="37" t="str">
        <f t="shared" si="101"/>
        <v/>
      </c>
      <c r="AO330" s="39">
        <v>701.05</v>
      </c>
      <c r="AQ330" s="39">
        <f t="shared" si="102"/>
        <v>701.05</v>
      </c>
      <c r="AR330" s="40">
        <v>0.17199</v>
      </c>
      <c r="AS330" s="39">
        <f t="shared" si="103"/>
        <v>120.5735895</v>
      </c>
      <c r="AT330" s="39">
        <f t="shared" si="104"/>
        <v>821.62358949999998</v>
      </c>
      <c r="AU330" s="39" t="str">
        <f t="shared" si="107"/>
        <v>paye</v>
      </c>
      <c r="AV330" s="39">
        <f t="shared" si="105"/>
        <v>701.05</v>
      </c>
      <c r="AW330" s="39">
        <f t="shared" si="106"/>
        <v>821.62358949999998</v>
      </c>
      <c r="AX330" s="39" t="s">
        <v>338</v>
      </c>
    </row>
    <row r="331" spans="3:50" x14ac:dyDescent="0.25">
      <c r="C331" s="49"/>
      <c r="D331" s="49"/>
      <c r="E331" s="49"/>
      <c r="J331" s="37" t="str">
        <f t="shared" si="90"/>
        <v/>
      </c>
      <c r="M331" s="39">
        <f t="shared" si="91"/>
        <v>0</v>
      </c>
      <c r="N331" s="39">
        <f t="shared" si="92"/>
        <v>0</v>
      </c>
      <c r="Q331" s="39">
        <f t="shared" si="93"/>
        <v>0</v>
      </c>
      <c r="S331" s="39">
        <f t="shared" si="94"/>
        <v>0</v>
      </c>
      <c r="Y331" s="39">
        <f t="shared" si="95"/>
        <v>0</v>
      </c>
      <c r="Z331" s="39">
        <f t="shared" si="96"/>
        <v>0</v>
      </c>
      <c r="AA331" s="39">
        <f t="shared" si="97"/>
        <v>0</v>
      </c>
      <c r="AB331" s="37" t="str">
        <f t="shared" si="98"/>
        <v/>
      </c>
      <c r="AC331" s="39" t="str">
        <f t="shared" si="99"/>
        <v/>
      </c>
      <c r="AD331" s="39" t="str">
        <f t="shared" si="100"/>
        <v/>
      </c>
      <c r="AE331" s="37" t="s">
        <v>5</v>
      </c>
      <c r="AG331" s="37" t="s">
        <v>12</v>
      </c>
      <c r="AH331" s="37" t="s">
        <v>272</v>
      </c>
      <c r="AI331" s="49">
        <v>45443</v>
      </c>
      <c r="AJ331" s="49">
        <v>45488</v>
      </c>
      <c r="AK331" s="49">
        <v>45538</v>
      </c>
      <c r="AN331" s="37" t="str">
        <f t="shared" si="101"/>
        <v/>
      </c>
      <c r="AO331" s="39">
        <v>350</v>
      </c>
      <c r="AQ331" s="39">
        <f t="shared" si="102"/>
        <v>350</v>
      </c>
      <c r="AR331" s="40">
        <v>0.2</v>
      </c>
      <c r="AS331" s="39">
        <f t="shared" si="103"/>
        <v>70</v>
      </c>
      <c r="AT331" s="39">
        <f t="shared" si="104"/>
        <v>420</v>
      </c>
      <c r="AU331" s="39" t="str">
        <f t="shared" si="107"/>
        <v>paye</v>
      </c>
      <c r="AV331" s="39">
        <f t="shared" si="105"/>
        <v>350</v>
      </c>
      <c r="AW331" s="39">
        <f t="shared" si="106"/>
        <v>420</v>
      </c>
      <c r="AX331" s="39" t="s">
        <v>338</v>
      </c>
    </row>
    <row r="332" spans="3:50" x14ac:dyDescent="0.25">
      <c r="C332" s="49"/>
      <c r="D332" s="49"/>
      <c r="E332" s="49"/>
      <c r="J332" s="37" t="str">
        <f t="shared" si="90"/>
        <v/>
      </c>
      <c r="M332" s="39">
        <f t="shared" si="91"/>
        <v>0</v>
      </c>
      <c r="N332" s="39">
        <f t="shared" si="92"/>
        <v>0</v>
      </c>
      <c r="Q332" s="39">
        <f t="shared" si="93"/>
        <v>0</v>
      </c>
      <c r="S332" s="39">
        <f t="shared" si="94"/>
        <v>0</v>
      </c>
      <c r="Y332" s="39">
        <f t="shared" si="95"/>
        <v>0</v>
      </c>
      <c r="Z332" s="39">
        <f t="shared" si="96"/>
        <v>0</v>
      </c>
      <c r="AA332" s="39">
        <f t="shared" si="97"/>
        <v>0</v>
      </c>
      <c r="AB332" s="37" t="str">
        <f t="shared" si="98"/>
        <v/>
      </c>
      <c r="AC332" s="39" t="str">
        <f t="shared" si="99"/>
        <v/>
      </c>
      <c r="AD332" s="39" t="str">
        <f t="shared" si="100"/>
        <v/>
      </c>
      <c r="AE332" s="37" t="s">
        <v>5</v>
      </c>
      <c r="AG332" s="37" t="s">
        <v>53</v>
      </c>
      <c r="AH332" s="37" t="s">
        <v>364</v>
      </c>
      <c r="AI332" s="49">
        <v>45422</v>
      </c>
      <c r="AJ332" s="49">
        <v>45439</v>
      </c>
      <c r="AK332" s="49">
        <v>45463</v>
      </c>
      <c r="AN332" s="37" t="str">
        <f t="shared" si="101"/>
        <v/>
      </c>
      <c r="AO332" s="39">
        <v>1263.27</v>
      </c>
      <c r="AQ332" s="39">
        <f t="shared" si="102"/>
        <v>1263.27</v>
      </c>
      <c r="AR332" s="40">
        <v>0.17004</v>
      </c>
      <c r="AS332" s="39">
        <f t="shared" si="103"/>
        <v>214.80643079999999</v>
      </c>
      <c r="AT332" s="39">
        <f t="shared" si="104"/>
        <v>1478.0764308</v>
      </c>
      <c r="AU332" s="39" t="str">
        <f t="shared" si="107"/>
        <v>paye</v>
      </c>
      <c r="AV332" s="39">
        <f t="shared" si="105"/>
        <v>1263.27</v>
      </c>
      <c r="AW332" s="39">
        <f t="shared" si="106"/>
        <v>1478.0764308</v>
      </c>
      <c r="AX332" s="39" t="s">
        <v>338</v>
      </c>
    </row>
    <row r="333" spans="3:50" x14ac:dyDescent="0.25">
      <c r="C333" s="49"/>
      <c r="D333" s="49"/>
      <c r="E333" s="49"/>
      <c r="J333" s="37" t="str">
        <f t="shared" si="90"/>
        <v/>
      </c>
      <c r="M333" s="39">
        <f t="shared" si="91"/>
        <v>0</v>
      </c>
      <c r="N333" s="39">
        <f t="shared" si="92"/>
        <v>0</v>
      </c>
      <c r="Q333" s="39">
        <f t="shared" si="93"/>
        <v>0</v>
      </c>
      <c r="S333" s="39">
        <f t="shared" si="94"/>
        <v>0</v>
      </c>
      <c r="Y333" s="39">
        <f t="shared" si="95"/>
        <v>0</v>
      </c>
      <c r="Z333" s="39">
        <f t="shared" si="96"/>
        <v>0</v>
      </c>
      <c r="AA333" s="39">
        <f t="shared" si="97"/>
        <v>0</v>
      </c>
      <c r="AB333" s="37" t="str">
        <f t="shared" si="98"/>
        <v/>
      </c>
      <c r="AC333" s="39" t="str">
        <f t="shared" si="99"/>
        <v/>
      </c>
      <c r="AD333" s="39" t="str">
        <f t="shared" si="100"/>
        <v/>
      </c>
      <c r="AE333" s="37" t="s">
        <v>5</v>
      </c>
      <c r="AG333" s="37" t="s">
        <v>120</v>
      </c>
      <c r="AH333" s="37" t="s">
        <v>272</v>
      </c>
      <c r="AI333" s="49">
        <v>45455</v>
      </c>
      <c r="AJ333" s="49">
        <v>45475</v>
      </c>
      <c r="AK333" s="49">
        <v>45496</v>
      </c>
      <c r="AN333" s="37" t="str">
        <f t="shared" si="101"/>
        <v/>
      </c>
      <c r="AO333" s="39">
        <v>828</v>
      </c>
      <c r="AQ333" s="39">
        <f t="shared" si="102"/>
        <v>828</v>
      </c>
      <c r="AR333" s="40">
        <v>0.2</v>
      </c>
      <c r="AS333" s="39">
        <f t="shared" si="103"/>
        <v>165.60000000000002</v>
      </c>
      <c r="AT333" s="39">
        <f t="shared" si="104"/>
        <v>993.6</v>
      </c>
      <c r="AU333" s="39" t="str">
        <f t="shared" si="107"/>
        <v>paye</v>
      </c>
      <c r="AV333" s="39">
        <f t="shared" si="105"/>
        <v>828</v>
      </c>
      <c r="AW333" s="39">
        <f t="shared" si="106"/>
        <v>993.6</v>
      </c>
      <c r="AX333" s="39" t="s">
        <v>338</v>
      </c>
    </row>
    <row r="334" spans="3:50" x14ac:dyDescent="0.25">
      <c r="C334" s="49"/>
      <c r="D334" s="49"/>
      <c r="E334" s="49"/>
      <c r="J334" s="37" t="str">
        <f t="shared" si="90"/>
        <v/>
      </c>
      <c r="M334" s="39">
        <f t="shared" si="91"/>
        <v>0</v>
      </c>
      <c r="N334" s="39">
        <f t="shared" si="92"/>
        <v>0</v>
      </c>
      <c r="Q334" s="39">
        <f t="shared" si="93"/>
        <v>0</v>
      </c>
      <c r="S334" s="39">
        <f t="shared" si="94"/>
        <v>0</v>
      </c>
      <c r="Y334" s="39">
        <f t="shared" si="95"/>
        <v>0</v>
      </c>
      <c r="Z334" s="39">
        <f t="shared" si="96"/>
        <v>0</v>
      </c>
      <c r="AA334" s="39">
        <f t="shared" si="97"/>
        <v>0</v>
      </c>
      <c r="AB334" s="37" t="str">
        <f t="shared" si="98"/>
        <v/>
      </c>
      <c r="AC334" s="39" t="str">
        <f t="shared" si="99"/>
        <v/>
      </c>
      <c r="AD334" s="39" t="str">
        <f t="shared" si="100"/>
        <v/>
      </c>
      <c r="AE334" s="37" t="s">
        <v>5</v>
      </c>
      <c r="AG334" s="37" t="s">
        <v>12</v>
      </c>
      <c r="AH334" s="37" t="s">
        <v>272</v>
      </c>
      <c r="AI334" s="49">
        <v>45461</v>
      </c>
      <c r="AJ334" s="49">
        <v>45519</v>
      </c>
      <c r="AK334" s="49">
        <v>45551</v>
      </c>
      <c r="AN334" s="37" t="str">
        <f t="shared" si="101"/>
        <v/>
      </c>
      <c r="AO334" s="39">
        <v>6393.33</v>
      </c>
      <c r="AQ334" s="39">
        <f t="shared" si="102"/>
        <v>6393.33</v>
      </c>
      <c r="AR334" s="40">
        <v>0.2</v>
      </c>
      <c r="AS334" s="39">
        <f t="shared" si="103"/>
        <v>1278.6660000000002</v>
      </c>
      <c r="AT334" s="39">
        <f t="shared" si="104"/>
        <v>7671.9960000000001</v>
      </c>
      <c r="AU334" s="39" t="str">
        <f t="shared" si="107"/>
        <v>paye</v>
      </c>
      <c r="AV334" s="39">
        <f t="shared" si="105"/>
        <v>6393.33</v>
      </c>
      <c r="AW334" s="39">
        <f t="shared" si="106"/>
        <v>7671.9960000000001</v>
      </c>
      <c r="AX334" s="39" t="s">
        <v>338</v>
      </c>
    </row>
    <row r="335" spans="3:50" x14ac:dyDescent="0.25">
      <c r="C335" s="49"/>
      <c r="D335" s="49"/>
      <c r="E335" s="49"/>
      <c r="J335" s="37" t="str">
        <f t="shared" si="90"/>
        <v/>
      </c>
      <c r="M335" s="39">
        <f t="shared" si="91"/>
        <v>0</v>
      </c>
      <c r="N335" s="39">
        <f t="shared" si="92"/>
        <v>0</v>
      </c>
      <c r="Q335" s="39">
        <f t="shared" si="93"/>
        <v>0</v>
      </c>
      <c r="S335" s="39">
        <f t="shared" si="94"/>
        <v>0</v>
      </c>
      <c r="Y335" s="39">
        <f t="shared" si="95"/>
        <v>0</v>
      </c>
      <c r="Z335" s="39">
        <f t="shared" si="96"/>
        <v>0</v>
      </c>
      <c r="AA335" s="39">
        <f t="shared" si="97"/>
        <v>0</v>
      </c>
      <c r="AB335" s="37" t="str">
        <f t="shared" si="98"/>
        <v/>
      </c>
      <c r="AC335" s="39" t="str">
        <f t="shared" si="99"/>
        <v/>
      </c>
      <c r="AD335" s="39" t="str">
        <f t="shared" si="100"/>
        <v/>
      </c>
      <c r="AE335" s="37" t="s">
        <v>5</v>
      </c>
      <c r="AG335" s="37" t="s">
        <v>12</v>
      </c>
      <c r="AH335" s="37" t="s">
        <v>272</v>
      </c>
      <c r="AI335" s="49">
        <v>45461</v>
      </c>
      <c r="AJ335" s="49">
        <v>45519</v>
      </c>
      <c r="AK335" s="49">
        <v>45551</v>
      </c>
      <c r="AN335" s="37" t="str">
        <f t="shared" si="101"/>
        <v/>
      </c>
      <c r="AO335" s="39">
        <v>1928.33</v>
      </c>
      <c r="AQ335" s="39">
        <f t="shared" si="102"/>
        <v>1928.33</v>
      </c>
      <c r="AR335" s="40">
        <v>0.2</v>
      </c>
      <c r="AS335" s="39">
        <f t="shared" si="103"/>
        <v>385.666</v>
      </c>
      <c r="AT335" s="39">
        <f t="shared" si="104"/>
        <v>2313.9960000000001</v>
      </c>
      <c r="AU335" s="39" t="str">
        <f t="shared" si="107"/>
        <v>paye</v>
      </c>
      <c r="AV335" s="39">
        <f t="shared" si="105"/>
        <v>1928.33</v>
      </c>
      <c r="AW335" s="39">
        <f t="shared" si="106"/>
        <v>2313.9960000000001</v>
      </c>
      <c r="AX335" s="39" t="s">
        <v>338</v>
      </c>
    </row>
    <row r="336" spans="3:50" x14ac:dyDescent="0.25">
      <c r="C336" s="49"/>
      <c r="D336" s="49"/>
      <c r="E336" s="49"/>
      <c r="J336" s="37" t="str">
        <f t="shared" si="90"/>
        <v/>
      </c>
      <c r="M336" s="39">
        <f t="shared" si="91"/>
        <v>0</v>
      </c>
      <c r="N336" s="39">
        <f t="shared" si="92"/>
        <v>0</v>
      </c>
      <c r="Q336" s="39">
        <f t="shared" si="93"/>
        <v>0</v>
      </c>
      <c r="S336" s="39">
        <f t="shared" si="94"/>
        <v>0</v>
      </c>
      <c r="Y336" s="39">
        <f t="shared" si="95"/>
        <v>0</v>
      </c>
      <c r="Z336" s="39">
        <f t="shared" si="96"/>
        <v>0</v>
      </c>
      <c r="AA336" s="39">
        <f t="shared" si="97"/>
        <v>0</v>
      </c>
      <c r="AB336" s="37" t="str">
        <f t="shared" si="98"/>
        <v/>
      </c>
      <c r="AC336" s="39" t="str">
        <f t="shared" si="99"/>
        <v/>
      </c>
      <c r="AD336" s="39" t="str">
        <f t="shared" si="100"/>
        <v/>
      </c>
      <c r="AE336" s="37" t="s">
        <v>5</v>
      </c>
      <c r="AG336" s="37" t="s">
        <v>12</v>
      </c>
      <c r="AH336" s="37" t="s">
        <v>272</v>
      </c>
      <c r="AI336" s="49">
        <v>45461</v>
      </c>
      <c r="AJ336" s="49">
        <v>45519</v>
      </c>
      <c r="AK336" s="49">
        <v>45538</v>
      </c>
      <c r="AN336" s="37" t="str">
        <f t="shared" si="101"/>
        <v/>
      </c>
      <c r="AO336" s="39">
        <v>10700</v>
      </c>
      <c r="AQ336" s="39">
        <f t="shared" si="102"/>
        <v>10700</v>
      </c>
      <c r="AR336" s="40">
        <v>0.2</v>
      </c>
      <c r="AS336" s="39">
        <f t="shared" si="103"/>
        <v>2140</v>
      </c>
      <c r="AT336" s="39">
        <f t="shared" si="104"/>
        <v>12840</v>
      </c>
      <c r="AU336" s="39" t="str">
        <f t="shared" si="107"/>
        <v>paye</v>
      </c>
      <c r="AV336" s="39">
        <f t="shared" si="105"/>
        <v>10700</v>
      </c>
      <c r="AW336" s="39">
        <f t="shared" si="106"/>
        <v>12840</v>
      </c>
      <c r="AX336" s="39" t="s">
        <v>338</v>
      </c>
    </row>
    <row r="337" spans="3:50" x14ac:dyDescent="0.25">
      <c r="C337" s="49"/>
      <c r="D337" s="49"/>
      <c r="E337" s="49"/>
      <c r="J337" s="37" t="str">
        <f t="shared" si="90"/>
        <v/>
      </c>
      <c r="M337" s="39">
        <f t="shared" si="91"/>
        <v>0</v>
      </c>
      <c r="N337" s="39">
        <f t="shared" si="92"/>
        <v>0</v>
      </c>
      <c r="Q337" s="39">
        <f t="shared" si="93"/>
        <v>0</v>
      </c>
      <c r="S337" s="39">
        <f t="shared" si="94"/>
        <v>0</v>
      </c>
      <c r="Y337" s="39">
        <f t="shared" si="95"/>
        <v>0</v>
      </c>
      <c r="Z337" s="39">
        <f t="shared" si="96"/>
        <v>0</v>
      </c>
      <c r="AA337" s="39">
        <f t="shared" si="97"/>
        <v>0</v>
      </c>
      <c r="AB337" s="37" t="str">
        <f t="shared" si="98"/>
        <v/>
      </c>
      <c r="AC337" s="39" t="str">
        <f t="shared" si="99"/>
        <v/>
      </c>
      <c r="AD337" s="39" t="str">
        <f t="shared" si="100"/>
        <v/>
      </c>
      <c r="AE337" s="37" t="s">
        <v>5</v>
      </c>
      <c r="AG337" s="37" t="s">
        <v>53</v>
      </c>
      <c r="AH337" s="37" t="s">
        <v>364</v>
      </c>
      <c r="AI337" s="49">
        <v>45461</v>
      </c>
      <c r="AJ337" s="49">
        <v>45476</v>
      </c>
      <c r="AK337" s="49">
        <v>45476</v>
      </c>
      <c r="AN337" s="37" t="str">
        <f t="shared" si="101"/>
        <v/>
      </c>
      <c r="AO337" s="39">
        <v>1512.87</v>
      </c>
      <c r="AQ337" s="39">
        <f t="shared" si="102"/>
        <v>1512.87</v>
      </c>
      <c r="AR337" s="40">
        <v>0.2</v>
      </c>
      <c r="AS337" s="39">
        <f t="shared" si="103"/>
        <v>302.57400000000001</v>
      </c>
      <c r="AT337" s="39">
        <f t="shared" si="104"/>
        <v>1815.444</v>
      </c>
      <c r="AU337" s="39" t="str">
        <f t="shared" si="107"/>
        <v>paye</v>
      </c>
      <c r="AV337" s="39">
        <f t="shared" si="105"/>
        <v>1512.87</v>
      </c>
      <c r="AW337" s="39">
        <f t="shared" si="106"/>
        <v>1815.444</v>
      </c>
      <c r="AX337" s="39" t="s">
        <v>338</v>
      </c>
    </row>
    <row r="338" spans="3:50" x14ac:dyDescent="0.25">
      <c r="C338" s="49"/>
      <c r="D338" s="49"/>
      <c r="E338" s="49"/>
      <c r="J338" s="37" t="str">
        <f t="shared" si="90"/>
        <v/>
      </c>
      <c r="M338" s="39">
        <f t="shared" si="91"/>
        <v>0</v>
      </c>
      <c r="N338" s="39">
        <f t="shared" si="92"/>
        <v>0</v>
      </c>
      <c r="Q338" s="39">
        <f t="shared" si="93"/>
        <v>0</v>
      </c>
      <c r="S338" s="39">
        <f t="shared" si="94"/>
        <v>0</v>
      </c>
      <c r="Y338" s="39">
        <f t="shared" si="95"/>
        <v>0</v>
      </c>
      <c r="Z338" s="39">
        <f t="shared" si="96"/>
        <v>0</v>
      </c>
      <c r="AA338" s="39">
        <f t="shared" si="97"/>
        <v>0</v>
      </c>
      <c r="AB338" s="37" t="str">
        <f t="shared" si="98"/>
        <v/>
      </c>
      <c r="AC338" s="39" t="str">
        <f t="shared" si="99"/>
        <v/>
      </c>
      <c r="AD338" s="39" t="str">
        <f t="shared" si="100"/>
        <v/>
      </c>
      <c r="AE338" s="37" t="s">
        <v>5</v>
      </c>
      <c r="AG338" s="37" t="s">
        <v>53</v>
      </c>
      <c r="AH338" s="37" t="s">
        <v>364</v>
      </c>
      <c r="AI338" s="49">
        <v>45453</v>
      </c>
      <c r="AJ338" s="49">
        <v>45468</v>
      </c>
      <c r="AK338" s="49">
        <v>45471</v>
      </c>
      <c r="AN338" s="37" t="str">
        <f t="shared" si="101"/>
        <v/>
      </c>
      <c r="AO338" s="39">
        <v>207.73</v>
      </c>
      <c r="AQ338" s="39">
        <f t="shared" si="102"/>
        <v>207.73</v>
      </c>
      <c r="AR338" s="40">
        <v>0.10983999999999999</v>
      </c>
      <c r="AS338" s="39">
        <f t="shared" si="103"/>
        <v>22.817063199999996</v>
      </c>
      <c r="AT338" s="39">
        <f t="shared" si="104"/>
        <v>230.5470632</v>
      </c>
      <c r="AU338" s="39" t="str">
        <f t="shared" si="107"/>
        <v>paye</v>
      </c>
      <c r="AV338" s="39">
        <f t="shared" si="105"/>
        <v>207.73</v>
      </c>
      <c r="AW338" s="39">
        <f t="shared" si="106"/>
        <v>230.5470632</v>
      </c>
      <c r="AX338" s="39" t="s">
        <v>338</v>
      </c>
    </row>
    <row r="339" spans="3:50" x14ac:dyDescent="0.25">
      <c r="C339" s="49"/>
      <c r="D339" s="49"/>
      <c r="E339" s="49"/>
      <c r="J339" s="37" t="str">
        <f t="shared" si="90"/>
        <v/>
      </c>
      <c r="M339" s="39">
        <f t="shared" si="91"/>
        <v>0</v>
      </c>
      <c r="N339" s="39">
        <f t="shared" si="92"/>
        <v>0</v>
      </c>
      <c r="Q339" s="39">
        <f t="shared" si="93"/>
        <v>0</v>
      </c>
      <c r="S339" s="39">
        <f t="shared" si="94"/>
        <v>0</v>
      </c>
      <c r="Y339" s="39">
        <f t="shared" si="95"/>
        <v>0</v>
      </c>
      <c r="Z339" s="39">
        <f t="shared" si="96"/>
        <v>0</v>
      </c>
      <c r="AA339" s="39">
        <f t="shared" si="97"/>
        <v>0</v>
      </c>
      <c r="AB339" s="37" t="str">
        <f t="shared" si="98"/>
        <v/>
      </c>
      <c r="AC339" s="39" t="str">
        <f t="shared" si="99"/>
        <v/>
      </c>
      <c r="AD339" s="39" t="str">
        <f t="shared" si="100"/>
        <v/>
      </c>
      <c r="AE339" s="37" t="s">
        <v>5</v>
      </c>
      <c r="AG339" s="37" t="s">
        <v>149</v>
      </c>
      <c r="AH339" s="37" t="s">
        <v>272</v>
      </c>
      <c r="AI339" s="49">
        <v>45473</v>
      </c>
      <c r="AJ339" s="49">
        <v>45503</v>
      </c>
      <c r="AK339" s="49">
        <v>45512</v>
      </c>
      <c r="AN339" s="37" t="str">
        <f t="shared" si="101"/>
        <v/>
      </c>
      <c r="AO339" s="39">
        <v>430</v>
      </c>
      <c r="AQ339" s="39">
        <f t="shared" si="102"/>
        <v>430</v>
      </c>
      <c r="AR339" s="40">
        <v>0.2</v>
      </c>
      <c r="AS339" s="39">
        <f t="shared" si="103"/>
        <v>86</v>
      </c>
      <c r="AT339" s="39">
        <f t="shared" si="104"/>
        <v>516</v>
      </c>
      <c r="AU339" s="39" t="str">
        <f t="shared" si="107"/>
        <v>paye</v>
      </c>
      <c r="AV339" s="39">
        <f t="shared" si="105"/>
        <v>430</v>
      </c>
      <c r="AW339" s="39">
        <f t="shared" si="106"/>
        <v>516</v>
      </c>
      <c r="AX339" s="39" t="s">
        <v>338</v>
      </c>
    </row>
    <row r="340" spans="3:50" x14ac:dyDescent="0.25">
      <c r="C340" s="49"/>
      <c r="D340" s="49"/>
      <c r="E340" s="49"/>
      <c r="J340" s="37" t="str">
        <f t="shared" si="90"/>
        <v/>
      </c>
      <c r="M340" s="39">
        <f t="shared" si="91"/>
        <v>0</v>
      </c>
      <c r="N340" s="39">
        <f t="shared" si="92"/>
        <v>0</v>
      </c>
      <c r="Q340" s="39">
        <f t="shared" si="93"/>
        <v>0</v>
      </c>
      <c r="S340" s="39">
        <f t="shared" si="94"/>
        <v>0</v>
      </c>
      <c r="Y340" s="39">
        <f t="shared" si="95"/>
        <v>0</v>
      </c>
      <c r="Z340" s="39">
        <f t="shared" si="96"/>
        <v>0</v>
      </c>
      <c r="AA340" s="39">
        <f t="shared" si="97"/>
        <v>0</v>
      </c>
      <c r="AB340" s="37" t="str">
        <f t="shared" si="98"/>
        <v/>
      </c>
      <c r="AC340" s="39" t="str">
        <f t="shared" si="99"/>
        <v/>
      </c>
      <c r="AD340" s="39" t="str">
        <f t="shared" si="100"/>
        <v/>
      </c>
      <c r="AE340" s="37" t="s">
        <v>5</v>
      </c>
      <c r="AG340" s="37" t="s">
        <v>150</v>
      </c>
      <c r="AH340" s="37" t="s">
        <v>272</v>
      </c>
      <c r="AI340" s="49">
        <v>45473</v>
      </c>
      <c r="AJ340" s="49">
        <v>45503</v>
      </c>
      <c r="AK340" s="49">
        <v>45538</v>
      </c>
      <c r="AN340" s="37" t="str">
        <f t="shared" si="101"/>
        <v/>
      </c>
      <c r="AO340" s="39">
        <v>6097.14</v>
      </c>
      <c r="AQ340" s="39">
        <f t="shared" si="102"/>
        <v>6097.14</v>
      </c>
      <c r="AR340" s="40">
        <v>0.2</v>
      </c>
      <c r="AS340" s="39">
        <f t="shared" si="103"/>
        <v>1219.4280000000001</v>
      </c>
      <c r="AT340" s="39">
        <f t="shared" si="104"/>
        <v>7316.5680000000002</v>
      </c>
      <c r="AU340" s="39" t="str">
        <f t="shared" si="107"/>
        <v>paye</v>
      </c>
      <c r="AV340" s="39">
        <f t="shared" si="105"/>
        <v>6097.14</v>
      </c>
      <c r="AW340" s="39">
        <f t="shared" si="106"/>
        <v>7316.5680000000002</v>
      </c>
      <c r="AX340" s="39" t="s">
        <v>338</v>
      </c>
    </row>
    <row r="341" spans="3:50" x14ac:dyDescent="0.25">
      <c r="C341" s="49"/>
      <c r="D341" s="49"/>
      <c r="E341" s="49"/>
      <c r="J341" s="37" t="str">
        <f t="shared" si="90"/>
        <v/>
      </c>
      <c r="M341" s="39">
        <f t="shared" si="91"/>
        <v>0</v>
      </c>
      <c r="N341" s="39">
        <f t="shared" si="92"/>
        <v>0</v>
      </c>
      <c r="Q341" s="39">
        <f t="shared" si="93"/>
        <v>0</v>
      </c>
      <c r="S341" s="39">
        <f t="shared" si="94"/>
        <v>0</v>
      </c>
      <c r="Y341" s="39">
        <f t="shared" si="95"/>
        <v>0</v>
      </c>
      <c r="Z341" s="39">
        <f t="shared" si="96"/>
        <v>0</v>
      </c>
      <c r="AA341" s="39">
        <f t="shared" si="97"/>
        <v>0</v>
      </c>
      <c r="AB341" s="37" t="str">
        <f t="shared" si="98"/>
        <v/>
      </c>
      <c r="AC341" s="39" t="str">
        <f t="shared" si="99"/>
        <v/>
      </c>
      <c r="AD341" s="39" t="str">
        <f t="shared" si="100"/>
        <v/>
      </c>
      <c r="AE341" s="37" t="s">
        <v>5</v>
      </c>
      <c r="AG341" s="37" t="s">
        <v>46</v>
      </c>
      <c r="AH341" s="37" t="s">
        <v>272</v>
      </c>
      <c r="AI341" s="49">
        <v>45471</v>
      </c>
      <c r="AJ341" s="49">
        <v>45504</v>
      </c>
      <c r="AK341" s="49">
        <v>45538</v>
      </c>
      <c r="AN341" s="37" t="str">
        <f t="shared" si="101"/>
        <v/>
      </c>
      <c r="AO341" s="39">
        <v>111.6</v>
      </c>
      <c r="AQ341" s="39">
        <f t="shared" si="102"/>
        <v>111.6</v>
      </c>
      <c r="AR341" s="40">
        <v>0.2</v>
      </c>
      <c r="AS341" s="39">
        <f t="shared" si="103"/>
        <v>22.32</v>
      </c>
      <c r="AT341" s="39">
        <f t="shared" si="104"/>
        <v>133.91999999999999</v>
      </c>
      <c r="AU341" s="39" t="str">
        <f t="shared" si="107"/>
        <v>paye</v>
      </c>
      <c r="AV341" s="39">
        <f t="shared" si="105"/>
        <v>111.6</v>
      </c>
      <c r="AW341" s="39">
        <f t="shared" si="106"/>
        <v>133.91999999999999</v>
      </c>
      <c r="AX341" s="39" t="s">
        <v>338</v>
      </c>
    </row>
    <row r="342" spans="3:50" x14ac:dyDescent="0.25">
      <c r="C342" s="49"/>
      <c r="D342" s="49"/>
      <c r="E342" s="49"/>
      <c r="J342" s="37" t="str">
        <f t="shared" si="90"/>
        <v/>
      </c>
      <c r="M342" s="39">
        <f t="shared" si="91"/>
        <v>0</v>
      </c>
      <c r="N342" s="39">
        <f t="shared" si="92"/>
        <v>0</v>
      </c>
      <c r="Q342" s="39">
        <f t="shared" si="93"/>
        <v>0</v>
      </c>
      <c r="S342" s="39">
        <f t="shared" si="94"/>
        <v>0</v>
      </c>
      <c r="Y342" s="39">
        <f t="shared" si="95"/>
        <v>0</v>
      </c>
      <c r="Z342" s="39">
        <f t="shared" si="96"/>
        <v>0</v>
      </c>
      <c r="AA342" s="39">
        <f t="shared" si="97"/>
        <v>0</v>
      </c>
      <c r="AB342" s="37" t="str">
        <f t="shared" si="98"/>
        <v/>
      </c>
      <c r="AC342" s="39" t="str">
        <f t="shared" si="99"/>
        <v/>
      </c>
      <c r="AD342" s="39" t="str">
        <f t="shared" si="100"/>
        <v/>
      </c>
      <c r="AE342" s="37" t="s">
        <v>5</v>
      </c>
      <c r="AG342" s="37" t="s">
        <v>58</v>
      </c>
      <c r="AH342" s="37" t="s">
        <v>272</v>
      </c>
      <c r="AI342" s="49">
        <v>45461</v>
      </c>
      <c r="AJ342" s="49">
        <v>45491</v>
      </c>
      <c r="AK342" s="49">
        <v>45512</v>
      </c>
      <c r="AN342" s="37" t="str">
        <f t="shared" si="101"/>
        <v/>
      </c>
      <c r="AO342" s="39">
        <v>1025</v>
      </c>
      <c r="AQ342" s="39">
        <f t="shared" si="102"/>
        <v>1025</v>
      </c>
      <c r="AR342" s="40">
        <v>0.2</v>
      </c>
      <c r="AS342" s="39">
        <f t="shared" si="103"/>
        <v>205</v>
      </c>
      <c r="AT342" s="39">
        <f t="shared" si="104"/>
        <v>1230</v>
      </c>
      <c r="AU342" s="39" t="str">
        <f t="shared" si="107"/>
        <v>paye</v>
      </c>
      <c r="AV342" s="39">
        <f t="shared" si="105"/>
        <v>1025</v>
      </c>
      <c r="AW342" s="39">
        <f t="shared" si="106"/>
        <v>1230</v>
      </c>
      <c r="AX342" s="39" t="s">
        <v>338</v>
      </c>
    </row>
    <row r="343" spans="3:50" x14ac:dyDescent="0.25">
      <c r="C343" s="49"/>
      <c r="D343" s="49"/>
      <c r="E343" s="49"/>
      <c r="J343" s="37" t="str">
        <f t="shared" si="90"/>
        <v/>
      </c>
      <c r="M343" s="39">
        <f t="shared" si="91"/>
        <v>0</v>
      </c>
      <c r="N343" s="39">
        <f t="shared" si="92"/>
        <v>0</v>
      </c>
      <c r="Q343" s="39">
        <f t="shared" si="93"/>
        <v>0</v>
      </c>
      <c r="S343" s="39">
        <f t="shared" si="94"/>
        <v>0</v>
      </c>
      <c r="Y343" s="39">
        <f t="shared" si="95"/>
        <v>0</v>
      </c>
      <c r="Z343" s="39">
        <f t="shared" si="96"/>
        <v>0</v>
      </c>
      <c r="AA343" s="39">
        <f t="shared" si="97"/>
        <v>0</v>
      </c>
      <c r="AB343" s="37" t="str">
        <f t="shared" si="98"/>
        <v/>
      </c>
      <c r="AC343" s="39" t="str">
        <f t="shared" si="99"/>
        <v/>
      </c>
      <c r="AD343" s="39" t="str">
        <f t="shared" si="100"/>
        <v/>
      </c>
      <c r="AE343" s="37" t="s">
        <v>5</v>
      </c>
      <c r="AG343" s="37" t="s">
        <v>46</v>
      </c>
      <c r="AH343" s="37" t="s">
        <v>272</v>
      </c>
      <c r="AI343" s="49">
        <v>45390</v>
      </c>
      <c r="AJ343" s="49">
        <v>45443</v>
      </c>
      <c r="AK343" s="49">
        <v>45488</v>
      </c>
      <c r="AN343" s="37" t="str">
        <f t="shared" si="101"/>
        <v/>
      </c>
      <c r="AO343" s="39">
        <v>102</v>
      </c>
      <c r="AQ343" s="39">
        <f t="shared" si="102"/>
        <v>102</v>
      </c>
      <c r="AR343" s="40">
        <v>0.2</v>
      </c>
      <c r="AS343" s="39">
        <f t="shared" si="103"/>
        <v>20.400000000000002</v>
      </c>
      <c r="AT343" s="39">
        <f t="shared" si="104"/>
        <v>122.4</v>
      </c>
      <c r="AU343" s="39" t="str">
        <f t="shared" si="107"/>
        <v>paye</v>
      </c>
      <c r="AV343" s="39">
        <f t="shared" si="105"/>
        <v>102</v>
      </c>
      <c r="AW343" s="39">
        <f t="shared" si="106"/>
        <v>122.4</v>
      </c>
      <c r="AX343" s="39" t="s">
        <v>338</v>
      </c>
    </row>
    <row r="344" spans="3:50" x14ac:dyDescent="0.25">
      <c r="C344" s="49"/>
      <c r="D344" s="49"/>
      <c r="E344" s="49"/>
      <c r="J344" s="37" t="str">
        <f t="shared" si="90"/>
        <v/>
      </c>
      <c r="M344" s="39">
        <f t="shared" si="91"/>
        <v>0</v>
      </c>
      <c r="N344" s="39">
        <f t="shared" si="92"/>
        <v>0</v>
      </c>
      <c r="Q344" s="39">
        <f t="shared" si="93"/>
        <v>0</v>
      </c>
      <c r="S344" s="39">
        <f t="shared" si="94"/>
        <v>0</v>
      </c>
      <c r="Y344" s="39">
        <f t="shared" si="95"/>
        <v>0</v>
      </c>
      <c r="Z344" s="39">
        <f t="shared" si="96"/>
        <v>0</v>
      </c>
      <c r="AA344" s="39">
        <f t="shared" si="97"/>
        <v>0</v>
      </c>
      <c r="AB344" s="37" t="str">
        <f t="shared" si="98"/>
        <v/>
      </c>
      <c r="AC344" s="39" t="str">
        <f t="shared" si="99"/>
        <v/>
      </c>
      <c r="AD344" s="39" t="str">
        <f t="shared" si="100"/>
        <v/>
      </c>
      <c r="AE344" s="37" t="s">
        <v>5</v>
      </c>
      <c r="AG344" s="37" t="s">
        <v>27</v>
      </c>
      <c r="AH344" s="37" t="s">
        <v>275</v>
      </c>
      <c r="AI344" s="49">
        <v>45473</v>
      </c>
      <c r="AJ344" s="49">
        <v>45504</v>
      </c>
      <c r="AK344" s="49">
        <v>45537</v>
      </c>
      <c r="AN344" s="37" t="str">
        <f t="shared" si="101"/>
        <v/>
      </c>
      <c r="AO344" s="39">
        <v>3783.55</v>
      </c>
      <c r="AQ344" s="39">
        <f t="shared" si="102"/>
        <v>3783.55</v>
      </c>
      <c r="AR344" s="40">
        <v>0.19938</v>
      </c>
      <c r="AS344" s="39">
        <f t="shared" si="103"/>
        <v>754.3641990000001</v>
      </c>
      <c r="AT344" s="39">
        <f t="shared" si="104"/>
        <v>4537.9141990000007</v>
      </c>
      <c r="AU344" s="39" t="str">
        <f t="shared" si="107"/>
        <v>paye</v>
      </c>
      <c r="AV344" s="39">
        <f t="shared" si="105"/>
        <v>3783.55</v>
      </c>
      <c r="AW344" s="39">
        <f t="shared" si="106"/>
        <v>4537.9141990000007</v>
      </c>
      <c r="AX344" s="39" t="s">
        <v>338</v>
      </c>
    </row>
    <row r="345" spans="3:50" x14ac:dyDescent="0.25">
      <c r="C345" s="49"/>
      <c r="D345" s="49"/>
      <c r="E345" s="49"/>
      <c r="J345" s="37" t="str">
        <f t="shared" si="90"/>
        <v/>
      </c>
      <c r="M345" s="39">
        <f t="shared" si="91"/>
        <v>0</v>
      </c>
      <c r="N345" s="39">
        <f t="shared" si="92"/>
        <v>0</v>
      </c>
      <c r="Q345" s="39">
        <f t="shared" si="93"/>
        <v>0</v>
      </c>
      <c r="S345" s="39">
        <f t="shared" si="94"/>
        <v>0</v>
      </c>
      <c r="Y345" s="39">
        <f t="shared" si="95"/>
        <v>0</v>
      </c>
      <c r="Z345" s="39">
        <f t="shared" si="96"/>
        <v>0</v>
      </c>
      <c r="AA345" s="39">
        <f t="shared" si="97"/>
        <v>0</v>
      </c>
      <c r="AB345" s="37" t="str">
        <f t="shared" si="98"/>
        <v/>
      </c>
      <c r="AC345" s="39" t="str">
        <f t="shared" si="99"/>
        <v/>
      </c>
      <c r="AD345" s="39" t="str">
        <f t="shared" si="100"/>
        <v/>
      </c>
      <c r="AE345" s="37" t="s">
        <v>5</v>
      </c>
      <c r="AG345" s="37" t="s">
        <v>14</v>
      </c>
      <c r="AH345" s="37" t="s">
        <v>270</v>
      </c>
      <c r="AI345" s="49">
        <v>45471</v>
      </c>
      <c r="AJ345" s="49">
        <v>45504</v>
      </c>
      <c r="AK345" s="49">
        <v>45505</v>
      </c>
      <c r="AN345" s="37" t="str">
        <f t="shared" si="101"/>
        <v/>
      </c>
      <c r="AO345" s="39">
        <v>28520</v>
      </c>
      <c r="AQ345" s="39">
        <f t="shared" si="102"/>
        <v>28520</v>
      </c>
      <c r="AR345" s="40">
        <v>0.2</v>
      </c>
      <c r="AS345" s="39">
        <f t="shared" si="103"/>
        <v>5704</v>
      </c>
      <c r="AT345" s="39">
        <f t="shared" si="104"/>
        <v>34224</v>
      </c>
      <c r="AU345" s="39" t="str">
        <f t="shared" si="107"/>
        <v>paye</v>
      </c>
      <c r="AV345" s="39">
        <f t="shared" si="105"/>
        <v>28520</v>
      </c>
      <c r="AW345" s="39">
        <f t="shared" si="106"/>
        <v>34224</v>
      </c>
      <c r="AX345" s="39" t="s">
        <v>338</v>
      </c>
    </row>
    <row r="346" spans="3:50" x14ac:dyDescent="0.25">
      <c r="C346" s="49"/>
      <c r="D346" s="49"/>
      <c r="E346" s="49"/>
      <c r="J346" s="37" t="str">
        <f t="shared" si="90"/>
        <v/>
      </c>
      <c r="M346" s="39">
        <f t="shared" si="91"/>
        <v>0</v>
      </c>
      <c r="N346" s="39">
        <f t="shared" si="92"/>
        <v>0</v>
      </c>
      <c r="Q346" s="39">
        <f t="shared" si="93"/>
        <v>0</v>
      </c>
      <c r="S346" s="39">
        <f t="shared" si="94"/>
        <v>0</v>
      </c>
      <c r="Y346" s="39">
        <f t="shared" si="95"/>
        <v>0</v>
      </c>
      <c r="Z346" s="39">
        <f t="shared" si="96"/>
        <v>0</v>
      </c>
      <c r="AA346" s="39">
        <f t="shared" si="97"/>
        <v>0</v>
      </c>
      <c r="AB346" s="37" t="str">
        <f t="shared" si="98"/>
        <v/>
      </c>
      <c r="AC346" s="39" t="str">
        <f t="shared" si="99"/>
        <v/>
      </c>
      <c r="AD346" s="39" t="str">
        <f t="shared" si="100"/>
        <v/>
      </c>
      <c r="AE346" s="37" t="s">
        <v>5</v>
      </c>
      <c r="AG346" s="37" t="s">
        <v>12</v>
      </c>
      <c r="AH346" s="37" t="s">
        <v>272</v>
      </c>
      <c r="AI346" s="49">
        <v>45474</v>
      </c>
      <c r="AJ346" s="49">
        <v>45550</v>
      </c>
      <c r="AK346" s="49">
        <v>45551</v>
      </c>
      <c r="AN346" s="37" t="str">
        <f t="shared" si="101"/>
        <v/>
      </c>
      <c r="AO346" s="39">
        <v>6820</v>
      </c>
      <c r="AQ346" s="39">
        <f t="shared" si="102"/>
        <v>6820</v>
      </c>
      <c r="AR346" s="40">
        <v>0.2</v>
      </c>
      <c r="AS346" s="39">
        <f t="shared" si="103"/>
        <v>1364</v>
      </c>
      <c r="AT346" s="39">
        <f t="shared" si="104"/>
        <v>8184</v>
      </c>
      <c r="AU346" s="39" t="str">
        <f t="shared" si="107"/>
        <v>paye</v>
      </c>
      <c r="AV346" s="39">
        <f t="shared" si="105"/>
        <v>6820</v>
      </c>
      <c r="AW346" s="39">
        <f t="shared" si="106"/>
        <v>8184</v>
      </c>
      <c r="AX346" s="39" t="s">
        <v>338</v>
      </c>
    </row>
    <row r="347" spans="3:50" x14ac:dyDescent="0.25">
      <c r="C347" s="49"/>
      <c r="D347" s="49"/>
      <c r="E347" s="49"/>
      <c r="J347" s="37" t="str">
        <f t="shared" si="90"/>
        <v/>
      </c>
      <c r="M347" s="39">
        <f t="shared" si="91"/>
        <v>0</v>
      </c>
      <c r="N347" s="39">
        <f t="shared" si="92"/>
        <v>0</v>
      </c>
      <c r="Q347" s="39">
        <f t="shared" si="93"/>
        <v>0</v>
      </c>
      <c r="S347" s="39">
        <f t="shared" si="94"/>
        <v>0</v>
      </c>
      <c r="Y347" s="39">
        <f t="shared" si="95"/>
        <v>0</v>
      </c>
      <c r="Z347" s="39">
        <f t="shared" si="96"/>
        <v>0</v>
      </c>
      <c r="AA347" s="39">
        <f t="shared" si="97"/>
        <v>0</v>
      </c>
      <c r="AB347" s="37" t="str">
        <f t="shared" si="98"/>
        <v/>
      </c>
      <c r="AC347" s="39" t="str">
        <f t="shared" si="99"/>
        <v/>
      </c>
      <c r="AD347" s="39" t="str">
        <f t="shared" si="100"/>
        <v/>
      </c>
      <c r="AE347" s="37" t="s">
        <v>5</v>
      </c>
      <c r="AG347" s="37" t="s">
        <v>12</v>
      </c>
      <c r="AH347" s="37" t="s">
        <v>272</v>
      </c>
      <c r="AI347" s="49">
        <v>45474</v>
      </c>
      <c r="AJ347" s="49">
        <v>45550</v>
      </c>
      <c r="AK347" s="49">
        <v>45551</v>
      </c>
      <c r="AN347" s="37" t="str">
        <f t="shared" si="101"/>
        <v/>
      </c>
      <c r="AO347" s="39">
        <v>4450</v>
      </c>
      <c r="AQ347" s="39">
        <f t="shared" si="102"/>
        <v>4450</v>
      </c>
      <c r="AR347" s="40">
        <v>0.2</v>
      </c>
      <c r="AS347" s="39">
        <f t="shared" si="103"/>
        <v>890</v>
      </c>
      <c r="AT347" s="39">
        <f t="shared" si="104"/>
        <v>5340</v>
      </c>
      <c r="AU347" s="39" t="str">
        <f t="shared" si="107"/>
        <v>paye</v>
      </c>
      <c r="AV347" s="39">
        <f t="shared" si="105"/>
        <v>4450</v>
      </c>
      <c r="AW347" s="39">
        <f t="shared" si="106"/>
        <v>5340</v>
      </c>
      <c r="AX347" s="39" t="s">
        <v>338</v>
      </c>
    </row>
    <row r="348" spans="3:50" x14ac:dyDescent="0.25">
      <c r="C348" s="49"/>
      <c r="D348" s="49"/>
      <c r="E348" s="49"/>
      <c r="J348" s="37" t="str">
        <f t="shared" si="90"/>
        <v/>
      </c>
      <c r="M348" s="39">
        <f t="shared" si="91"/>
        <v>0</v>
      </c>
      <c r="N348" s="39">
        <f t="shared" si="92"/>
        <v>0</v>
      </c>
      <c r="Q348" s="39">
        <f t="shared" si="93"/>
        <v>0</v>
      </c>
      <c r="S348" s="39">
        <f t="shared" si="94"/>
        <v>0</v>
      </c>
      <c r="Y348" s="39">
        <f t="shared" si="95"/>
        <v>0</v>
      </c>
      <c r="Z348" s="39">
        <f t="shared" si="96"/>
        <v>0</v>
      </c>
      <c r="AA348" s="39">
        <f t="shared" si="97"/>
        <v>0</v>
      </c>
      <c r="AB348" s="37" t="str">
        <f t="shared" si="98"/>
        <v/>
      </c>
      <c r="AC348" s="39" t="str">
        <f t="shared" si="99"/>
        <v/>
      </c>
      <c r="AD348" s="39" t="str">
        <f t="shared" si="100"/>
        <v/>
      </c>
      <c r="AE348" s="37" t="s">
        <v>5</v>
      </c>
      <c r="AG348" s="37" t="s">
        <v>12</v>
      </c>
      <c r="AH348" s="37" t="s">
        <v>272</v>
      </c>
      <c r="AI348" s="49">
        <v>45473</v>
      </c>
      <c r="AJ348" s="49">
        <v>45519</v>
      </c>
      <c r="AK348" s="49">
        <v>45551</v>
      </c>
      <c r="AN348" s="37" t="str">
        <f t="shared" si="101"/>
        <v/>
      </c>
      <c r="AO348" s="39">
        <v>850</v>
      </c>
      <c r="AQ348" s="39">
        <f t="shared" si="102"/>
        <v>850</v>
      </c>
      <c r="AR348" s="40">
        <v>0.2</v>
      </c>
      <c r="AS348" s="39">
        <f t="shared" si="103"/>
        <v>170</v>
      </c>
      <c r="AT348" s="39">
        <f t="shared" si="104"/>
        <v>1020</v>
      </c>
      <c r="AU348" s="39" t="str">
        <f t="shared" si="107"/>
        <v>paye</v>
      </c>
      <c r="AV348" s="39">
        <f t="shared" si="105"/>
        <v>850</v>
      </c>
      <c r="AW348" s="39">
        <f t="shared" si="106"/>
        <v>1020</v>
      </c>
      <c r="AX348" s="39" t="s">
        <v>338</v>
      </c>
    </row>
    <row r="349" spans="3:50" x14ac:dyDescent="0.25">
      <c r="C349" s="49"/>
      <c r="D349" s="49"/>
      <c r="E349" s="49"/>
      <c r="J349" s="37" t="str">
        <f t="shared" ref="J349:J412" si="108">IF($I349="","",_xlfn.CONCAT("EF-",$I349))</f>
        <v/>
      </c>
      <c r="M349" s="39">
        <f t="shared" si="91"/>
        <v>0</v>
      </c>
      <c r="N349" s="39">
        <f t="shared" si="92"/>
        <v>0</v>
      </c>
      <c r="Q349" s="39">
        <f t="shared" si="93"/>
        <v>0</v>
      </c>
      <c r="S349" s="39">
        <f t="shared" si="94"/>
        <v>0</v>
      </c>
      <c r="Y349" s="39">
        <f t="shared" si="95"/>
        <v>0</v>
      </c>
      <c r="Z349" s="39">
        <f t="shared" si="96"/>
        <v>0</v>
      </c>
      <c r="AA349" s="39">
        <f t="shared" si="97"/>
        <v>0</v>
      </c>
      <c r="AB349" s="37" t="str">
        <f t="shared" si="98"/>
        <v/>
      </c>
      <c r="AC349" s="39" t="str">
        <f t="shared" si="99"/>
        <v/>
      </c>
      <c r="AD349" s="39" t="str">
        <f t="shared" si="100"/>
        <v/>
      </c>
      <c r="AE349" s="37" t="s">
        <v>5</v>
      </c>
      <c r="AG349" s="37" t="s">
        <v>12</v>
      </c>
      <c r="AH349" s="37" t="s">
        <v>272</v>
      </c>
      <c r="AI349" s="49">
        <v>45473</v>
      </c>
      <c r="AJ349" s="49">
        <v>45519</v>
      </c>
      <c r="AK349" s="49">
        <v>45551</v>
      </c>
      <c r="AN349" s="37" t="str">
        <f t="shared" si="101"/>
        <v/>
      </c>
      <c r="AO349" s="39">
        <v>234.33</v>
      </c>
      <c r="AQ349" s="39">
        <f t="shared" si="102"/>
        <v>234.33</v>
      </c>
      <c r="AR349" s="40">
        <v>0.2</v>
      </c>
      <c r="AS349" s="39">
        <f t="shared" si="103"/>
        <v>46.866000000000007</v>
      </c>
      <c r="AT349" s="39">
        <f t="shared" si="104"/>
        <v>281.19600000000003</v>
      </c>
      <c r="AU349" s="39" t="str">
        <f t="shared" si="107"/>
        <v>paye</v>
      </c>
      <c r="AV349" s="39">
        <f t="shared" si="105"/>
        <v>234.33</v>
      </c>
      <c r="AW349" s="39">
        <f t="shared" si="106"/>
        <v>281.19600000000003</v>
      </c>
      <c r="AX349" s="39" t="s">
        <v>338</v>
      </c>
    </row>
    <row r="350" spans="3:50" x14ac:dyDescent="0.25">
      <c r="C350" s="49"/>
      <c r="D350" s="49"/>
      <c r="E350" s="49"/>
      <c r="J350" s="37" t="str">
        <f t="shared" si="108"/>
        <v/>
      </c>
      <c r="M350" s="39">
        <f t="shared" si="91"/>
        <v>0</v>
      </c>
      <c r="N350" s="39">
        <f t="shared" si="92"/>
        <v>0</v>
      </c>
      <c r="Q350" s="39">
        <f t="shared" si="93"/>
        <v>0</v>
      </c>
      <c r="S350" s="39">
        <f t="shared" si="94"/>
        <v>0</v>
      </c>
      <c r="Y350" s="39">
        <f t="shared" si="95"/>
        <v>0</v>
      </c>
      <c r="Z350" s="39">
        <f t="shared" si="96"/>
        <v>0</v>
      </c>
      <c r="AA350" s="39">
        <f t="shared" si="97"/>
        <v>0</v>
      </c>
      <c r="AB350" s="37" t="str">
        <f t="shared" si="98"/>
        <v/>
      </c>
      <c r="AC350" s="39" t="str">
        <f t="shared" si="99"/>
        <v/>
      </c>
      <c r="AD350" s="39" t="str">
        <f t="shared" si="100"/>
        <v/>
      </c>
      <c r="AE350" s="37" t="s">
        <v>5</v>
      </c>
      <c r="AG350" s="37" t="s">
        <v>21</v>
      </c>
      <c r="AH350" s="37" t="s">
        <v>363</v>
      </c>
      <c r="AI350" s="49">
        <v>45473</v>
      </c>
      <c r="AJ350" s="49">
        <v>45519</v>
      </c>
      <c r="AK350" s="49">
        <v>45506</v>
      </c>
      <c r="AN350" s="37" t="str">
        <f t="shared" si="101"/>
        <v/>
      </c>
      <c r="AO350" s="39">
        <v>37396</v>
      </c>
      <c r="AQ350" s="39">
        <f t="shared" si="102"/>
        <v>37396</v>
      </c>
      <c r="AR350" s="40">
        <v>0.2</v>
      </c>
      <c r="AS350" s="39">
        <f t="shared" si="103"/>
        <v>7479.2000000000007</v>
      </c>
      <c r="AT350" s="39">
        <f t="shared" si="104"/>
        <v>44875.199999999997</v>
      </c>
      <c r="AU350" s="39" t="str">
        <f t="shared" si="107"/>
        <v>paye</v>
      </c>
      <c r="AV350" s="39">
        <f t="shared" si="105"/>
        <v>37396</v>
      </c>
      <c r="AW350" s="39">
        <f t="shared" si="106"/>
        <v>44875.199999999997</v>
      </c>
      <c r="AX350" s="39" t="s">
        <v>338</v>
      </c>
    </row>
    <row r="351" spans="3:50" x14ac:dyDescent="0.25">
      <c r="C351" s="49"/>
      <c r="D351" s="49"/>
      <c r="E351" s="49"/>
      <c r="J351" s="37" t="str">
        <f t="shared" si="108"/>
        <v/>
      </c>
      <c r="M351" s="39">
        <f t="shared" si="91"/>
        <v>0</v>
      </c>
      <c r="N351" s="39">
        <f t="shared" si="92"/>
        <v>0</v>
      </c>
      <c r="Q351" s="39">
        <f t="shared" si="93"/>
        <v>0</v>
      </c>
      <c r="S351" s="39">
        <f t="shared" si="94"/>
        <v>0</v>
      </c>
      <c r="Y351" s="39">
        <f t="shared" si="95"/>
        <v>0</v>
      </c>
      <c r="Z351" s="39">
        <f t="shared" si="96"/>
        <v>0</v>
      </c>
      <c r="AA351" s="39">
        <f t="shared" si="97"/>
        <v>0</v>
      </c>
      <c r="AB351" s="37" t="str">
        <f t="shared" si="98"/>
        <v/>
      </c>
      <c r="AC351" s="39" t="str">
        <f t="shared" si="99"/>
        <v/>
      </c>
      <c r="AD351" s="39" t="str">
        <f t="shared" si="100"/>
        <v/>
      </c>
      <c r="AE351" s="37" t="s">
        <v>5</v>
      </c>
      <c r="AG351" s="37" t="s">
        <v>46</v>
      </c>
      <c r="AH351" s="37" t="s">
        <v>272</v>
      </c>
      <c r="AI351" s="49">
        <v>45478</v>
      </c>
      <c r="AJ351" s="49">
        <v>45535</v>
      </c>
      <c r="AK351" s="49">
        <v>45538</v>
      </c>
      <c r="AN351" s="37" t="str">
        <f t="shared" si="101"/>
        <v/>
      </c>
      <c r="AO351" s="39">
        <v>156.80000000000001</v>
      </c>
      <c r="AQ351" s="39">
        <f t="shared" si="102"/>
        <v>156.80000000000001</v>
      </c>
      <c r="AR351" s="40">
        <v>0.2</v>
      </c>
      <c r="AS351" s="39">
        <f t="shared" si="103"/>
        <v>31.360000000000003</v>
      </c>
      <c r="AT351" s="39">
        <f t="shared" si="104"/>
        <v>188.16000000000003</v>
      </c>
      <c r="AU351" s="39" t="str">
        <f t="shared" si="107"/>
        <v>paye</v>
      </c>
      <c r="AV351" s="39">
        <f t="shared" si="105"/>
        <v>156.80000000000001</v>
      </c>
      <c r="AW351" s="39">
        <f t="shared" si="106"/>
        <v>188.16000000000003</v>
      </c>
      <c r="AX351" s="39" t="s">
        <v>338</v>
      </c>
    </row>
    <row r="352" spans="3:50" x14ac:dyDescent="0.25">
      <c r="C352" s="49"/>
      <c r="D352" s="49"/>
      <c r="E352" s="49"/>
      <c r="J352" s="37" t="str">
        <f t="shared" si="108"/>
        <v/>
      </c>
      <c r="M352" s="39">
        <f t="shared" si="91"/>
        <v>0</v>
      </c>
      <c r="N352" s="39">
        <f t="shared" si="92"/>
        <v>0</v>
      </c>
      <c r="Q352" s="39">
        <f t="shared" si="93"/>
        <v>0</v>
      </c>
      <c r="S352" s="39">
        <f t="shared" si="94"/>
        <v>0</v>
      </c>
      <c r="Y352" s="39">
        <f t="shared" si="95"/>
        <v>0</v>
      </c>
      <c r="Z352" s="39">
        <f t="shared" si="96"/>
        <v>0</v>
      </c>
      <c r="AA352" s="39">
        <f t="shared" si="97"/>
        <v>0</v>
      </c>
      <c r="AB352" s="37" t="str">
        <f t="shared" si="98"/>
        <v/>
      </c>
      <c r="AC352" s="39" t="str">
        <f t="shared" si="99"/>
        <v/>
      </c>
      <c r="AD352" s="39" t="str">
        <f t="shared" si="100"/>
        <v/>
      </c>
      <c r="AE352" s="37" t="s">
        <v>5</v>
      </c>
      <c r="AG352" s="37" t="s">
        <v>154</v>
      </c>
      <c r="AH352" s="37" t="s">
        <v>272</v>
      </c>
      <c r="AI352" s="49">
        <v>45473</v>
      </c>
      <c r="AJ352" s="49">
        <v>45519</v>
      </c>
      <c r="AK352" s="49">
        <v>45538</v>
      </c>
      <c r="AN352" s="37" t="str">
        <f t="shared" si="101"/>
        <v/>
      </c>
      <c r="AO352" s="39">
        <v>150</v>
      </c>
      <c r="AQ352" s="39">
        <f t="shared" si="102"/>
        <v>150</v>
      </c>
      <c r="AR352" s="40">
        <v>0.2</v>
      </c>
      <c r="AS352" s="39">
        <f t="shared" si="103"/>
        <v>30</v>
      </c>
      <c r="AT352" s="39">
        <f t="shared" si="104"/>
        <v>180</v>
      </c>
      <c r="AU352" s="39" t="str">
        <f t="shared" si="107"/>
        <v>paye</v>
      </c>
      <c r="AV352" s="39">
        <f t="shared" si="105"/>
        <v>150</v>
      </c>
      <c r="AW352" s="39">
        <f t="shared" si="106"/>
        <v>180</v>
      </c>
      <c r="AX352" s="39" t="s">
        <v>338</v>
      </c>
    </row>
    <row r="353" spans="3:50" x14ac:dyDescent="0.25">
      <c r="C353" s="49"/>
      <c r="D353" s="49"/>
      <c r="E353" s="49"/>
      <c r="J353" s="37" t="str">
        <f t="shared" si="108"/>
        <v/>
      </c>
      <c r="M353" s="39">
        <f t="shared" si="91"/>
        <v>0</v>
      </c>
      <c r="N353" s="39">
        <f t="shared" si="92"/>
        <v>0</v>
      </c>
      <c r="Q353" s="39">
        <f t="shared" si="93"/>
        <v>0</v>
      </c>
      <c r="S353" s="39">
        <f t="shared" si="94"/>
        <v>0</v>
      </c>
      <c r="Y353" s="39">
        <f t="shared" si="95"/>
        <v>0</v>
      </c>
      <c r="Z353" s="39">
        <f t="shared" si="96"/>
        <v>0</v>
      </c>
      <c r="AA353" s="39">
        <f t="shared" si="97"/>
        <v>0</v>
      </c>
      <c r="AB353" s="37" t="str">
        <f t="shared" si="98"/>
        <v/>
      </c>
      <c r="AC353" s="39" t="str">
        <f t="shared" si="99"/>
        <v/>
      </c>
      <c r="AD353" s="39" t="str">
        <f t="shared" si="100"/>
        <v/>
      </c>
      <c r="AE353" s="37" t="s">
        <v>5</v>
      </c>
      <c r="AG353" s="37" t="s">
        <v>120</v>
      </c>
      <c r="AH353" s="37" t="s">
        <v>272</v>
      </c>
      <c r="AI353" s="49">
        <v>45476</v>
      </c>
      <c r="AJ353" s="49">
        <v>45496</v>
      </c>
      <c r="AK353" s="49">
        <v>45488</v>
      </c>
      <c r="AN353" s="37" t="str">
        <f t="shared" si="101"/>
        <v/>
      </c>
      <c r="AO353" s="39">
        <v>470</v>
      </c>
      <c r="AQ353" s="39">
        <f t="shared" si="102"/>
        <v>470</v>
      </c>
      <c r="AR353" s="40">
        <v>0.2</v>
      </c>
      <c r="AS353" s="39">
        <f t="shared" si="103"/>
        <v>94</v>
      </c>
      <c r="AT353" s="39">
        <f t="shared" si="104"/>
        <v>564</v>
      </c>
      <c r="AU353" s="39" t="str">
        <f t="shared" si="107"/>
        <v>paye</v>
      </c>
      <c r="AV353" s="39">
        <f t="shared" si="105"/>
        <v>470</v>
      </c>
      <c r="AW353" s="39">
        <f t="shared" si="106"/>
        <v>564</v>
      </c>
      <c r="AX353" s="39" t="s">
        <v>338</v>
      </c>
    </row>
    <row r="354" spans="3:50" x14ac:dyDescent="0.25">
      <c r="C354" s="49"/>
      <c r="D354" s="49"/>
      <c r="E354" s="49"/>
      <c r="J354" s="37" t="str">
        <f t="shared" si="108"/>
        <v/>
      </c>
      <c r="M354" s="39">
        <f t="shared" si="91"/>
        <v>0</v>
      </c>
      <c r="N354" s="39">
        <f t="shared" si="92"/>
        <v>0</v>
      </c>
      <c r="Q354" s="39">
        <f t="shared" si="93"/>
        <v>0</v>
      </c>
      <c r="S354" s="39">
        <f t="shared" si="94"/>
        <v>0</v>
      </c>
      <c r="Y354" s="39">
        <f t="shared" si="95"/>
        <v>0</v>
      </c>
      <c r="Z354" s="39">
        <f t="shared" si="96"/>
        <v>0</v>
      </c>
      <c r="AA354" s="39">
        <f t="shared" si="97"/>
        <v>0</v>
      </c>
      <c r="AB354" s="37" t="str">
        <f t="shared" si="98"/>
        <v/>
      </c>
      <c r="AC354" s="39" t="str">
        <f t="shared" si="99"/>
        <v/>
      </c>
      <c r="AD354" s="39" t="str">
        <f t="shared" si="100"/>
        <v/>
      </c>
      <c r="AE354" s="37" t="s">
        <v>5</v>
      </c>
      <c r="AG354" s="37" t="s">
        <v>31</v>
      </c>
      <c r="AH354" s="37" t="s">
        <v>275</v>
      </c>
      <c r="AI354" s="49">
        <v>45473</v>
      </c>
      <c r="AJ354" s="49">
        <v>45504</v>
      </c>
      <c r="AK354" s="49">
        <v>45488</v>
      </c>
      <c r="AN354" s="37" t="str">
        <f t="shared" si="101"/>
        <v/>
      </c>
      <c r="AO354" s="39">
        <v>590.83000000000004</v>
      </c>
      <c r="AQ354" s="39">
        <f t="shared" si="102"/>
        <v>590.83000000000004</v>
      </c>
      <c r="AR354" s="40">
        <v>0.2</v>
      </c>
      <c r="AS354" s="39">
        <f t="shared" si="103"/>
        <v>118.16600000000001</v>
      </c>
      <c r="AT354" s="39">
        <f t="shared" si="104"/>
        <v>708.99600000000009</v>
      </c>
      <c r="AU354" s="39" t="str">
        <f t="shared" si="107"/>
        <v>paye</v>
      </c>
      <c r="AV354" s="39">
        <f t="shared" si="105"/>
        <v>590.83000000000004</v>
      </c>
      <c r="AW354" s="39">
        <f t="shared" si="106"/>
        <v>708.99600000000009</v>
      </c>
      <c r="AX354" s="39" t="s">
        <v>338</v>
      </c>
    </row>
    <row r="355" spans="3:50" x14ac:dyDescent="0.25">
      <c r="C355" s="49"/>
      <c r="D355" s="49"/>
      <c r="E355" s="49"/>
      <c r="J355" s="37" t="str">
        <f t="shared" si="108"/>
        <v/>
      </c>
      <c r="M355" s="39">
        <f t="shared" si="91"/>
        <v>0</v>
      </c>
      <c r="N355" s="39">
        <f t="shared" si="92"/>
        <v>0</v>
      </c>
      <c r="Q355" s="39">
        <f t="shared" si="93"/>
        <v>0</v>
      </c>
      <c r="S355" s="39">
        <f t="shared" si="94"/>
        <v>0</v>
      </c>
      <c r="Y355" s="39">
        <f t="shared" si="95"/>
        <v>0</v>
      </c>
      <c r="Z355" s="39">
        <f t="shared" si="96"/>
        <v>0</v>
      </c>
      <c r="AA355" s="39">
        <f t="shared" si="97"/>
        <v>0</v>
      </c>
      <c r="AB355" s="37" t="str">
        <f t="shared" si="98"/>
        <v/>
      </c>
      <c r="AC355" s="39" t="str">
        <f t="shared" si="99"/>
        <v/>
      </c>
      <c r="AD355" s="39" t="str">
        <f t="shared" si="100"/>
        <v/>
      </c>
      <c r="AE355" s="37" t="s">
        <v>5</v>
      </c>
      <c r="AG355" s="37" t="s">
        <v>93</v>
      </c>
      <c r="AH355" s="37" t="s">
        <v>272</v>
      </c>
      <c r="AI355" s="49">
        <v>45471</v>
      </c>
      <c r="AJ355" s="49">
        <v>45535</v>
      </c>
      <c r="AK355" s="49">
        <v>45537</v>
      </c>
      <c r="AN355" s="37" t="str">
        <f t="shared" si="101"/>
        <v/>
      </c>
      <c r="AO355" s="39">
        <v>5564.13</v>
      </c>
      <c r="AQ355" s="39">
        <f t="shared" si="102"/>
        <v>5564.13</v>
      </c>
      <c r="AR355" s="40">
        <v>0.2</v>
      </c>
      <c r="AS355" s="39">
        <f t="shared" si="103"/>
        <v>1112.826</v>
      </c>
      <c r="AT355" s="39">
        <f t="shared" si="104"/>
        <v>6676.9560000000001</v>
      </c>
      <c r="AU355" s="39" t="str">
        <f t="shared" si="107"/>
        <v>paye</v>
      </c>
      <c r="AV355" s="39">
        <f t="shared" si="105"/>
        <v>5564.13</v>
      </c>
      <c r="AW355" s="39">
        <f t="shared" si="106"/>
        <v>6676.9560000000001</v>
      </c>
      <c r="AX355" s="39" t="s">
        <v>338</v>
      </c>
    </row>
    <row r="356" spans="3:50" x14ac:dyDescent="0.25">
      <c r="C356" s="49"/>
      <c r="D356" s="49"/>
      <c r="E356" s="49"/>
      <c r="J356" s="37" t="str">
        <f t="shared" si="108"/>
        <v/>
      </c>
      <c r="M356" s="39">
        <f t="shared" si="91"/>
        <v>0</v>
      </c>
      <c r="N356" s="39">
        <f t="shared" si="92"/>
        <v>0</v>
      </c>
      <c r="Q356" s="39">
        <f t="shared" si="93"/>
        <v>0</v>
      </c>
      <c r="S356" s="39">
        <f t="shared" si="94"/>
        <v>0</v>
      </c>
      <c r="Y356" s="39">
        <f t="shared" si="95"/>
        <v>0</v>
      </c>
      <c r="Z356" s="39">
        <f t="shared" si="96"/>
        <v>0</v>
      </c>
      <c r="AA356" s="39">
        <f t="shared" si="97"/>
        <v>0</v>
      </c>
      <c r="AB356" s="37" t="str">
        <f t="shared" si="98"/>
        <v/>
      </c>
      <c r="AC356" s="39" t="str">
        <f t="shared" si="99"/>
        <v/>
      </c>
      <c r="AD356" s="39" t="str">
        <f t="shared" si="100"/>
        <v/>
      </c>
      <c r="AE356" s="37" t="s">
        <v>5</v>
      </c>
      <c r="AG356" s="37" t="s">
        <v>93</v>
      </c>
      <c r="AH356" s="37" t="s">
        <v>272</v>
      </c>
      <c r="AI356" s="49">
        <v>45471</v>
      </c>
      <c r="AJ356" s="49">
        <v>45535</v>
      </c>
      <c r="AK356" s="49">
        <v>45537</v>
      </c>
      <c r="AN356" s="37" t="str">
        <f t="shared" si="101"/>
        <v/>
      </c>
      <c r="AO356" s="39">
        <v>627</v>
      </c>
      <c r="AQ356" s="39">
        <f t="shared" si="102"/>
        <v>627</v>
      </c>
      <c r="AR356" s="40">
        <v>0.2</v>
      </c>
      <c r="AS356" s="39">
        <f t="shared" si="103"/>
        <v>125.4</v>
      </c>
      <c r="AT356" s="39">
        <f t="shared" si="104"/>
        <v>752.4</v>
      </c>
      <c r="AU356" s="39" t="str">
        <f t="shared" si="107"/>
        <v>paye</v>
      </c>
      <c r="AV356" s="39">
        <f t="shared" si="105"/>
        <v>627</v>
      </c>
      <c r="AW356" s="39">
        <f t="shared" si="106"/>
        <v>752.4</v>
      </c>
      <c r="AX356" s="39" t="s">
        <v>338</v>
      </c>
    </row>
    <row r="357" spans="3:50" x14ac:dyDescent="0.25">
      <c r="C357" s="49"/>
      <c r="D357" s="49"/>
      <c r="E357" s="49"/>
      <c r="J357" s="37" t="str">
        <f t="shared" si="108"/>
        <v/>
      </c>
      <c r="M357" s="39">
        <f t="shared" si="91"/>
        <v>0</v>
      </c>
      <c r="N357" s="39">
        <f t="shared" si="92"/>
        <v>0</v>
      </c>
      <c r="Q357" s="39">
        <f t="shared" si="93"/>
        <v>0</v>
      </c>
      <c r="S357" s="39">
        <f t="shared" si="94"/>
        <v>0</v>
      </c>
      <c r="Y357" s="39">
        <f t="shared" si="95"/>
        <v>0</v>
      </c>
      <c r="Z357" s="39">
        <f t="shared" si="96"/>
        <v>0</v>
      </c>
      <c r="AA357" s="39">
        <f t="shared" si="97"/>
        <v>0</v>
      </c>
      <c r="AB357" s="37" t="str">
        <f t="shared" si="98"/>
        <v/>
      </c>
      <c r="AC357" s="39" t="str">
        <f t="shared" si="99"/>
        <v/>
      </c>
      <c r="AD357" s="39" t="str">
        <f t="shared" si="100"/>
        <v/>
      </c>
      <c r="AE357" s="37" t="s">
        <v>5</v>
      </c>
      <c r="AG357" s="37" t="s">
        <v>93</v>
      </c>
      <c r="AH357" s="37" t="s">
        <v>272</v>
      </c>
      <c r="AI357" s="49">
        <v>45471</v>
      </c>
      <c r="AJ357" s="49">
        <v>45535</v>
      </c>
      <c r="AK357" s="49">
        <v>45537</v>
      </c>
      <c r="AN357" s="37" t="str">
        <f t="shared" si="101"/>
        <v/>
      </c>
      <c r="AO357" s="39">
        <v>586.5</v>
      </c>
      <c r="AQ357" s="39">
        <f t="shared" si="102"/>
        <v>586.5</v>
      </c>
      <c r="AR357" s="40">
        <v>0.2</v>
      </c>
      <c r="AS357" s="39">
        <f t="shared" si="103"/>
        <v>117.30000000000001</v>
      </c>
      <c r="AT357" s="39">
        <f t="shared" si="104"/>
        <v>703.8</v>
      </c>
      <c r="AU357" s="39" t="str">
        <f t="shared" si="107"/>
        <v>paye</v>
      </c>
      <c r="AV357" s="39">
        <f t="shared" si="105"/>
        <v>586.5</v>
      </c>
      <c r="AW357" s="39">
        <f t="shared" si="106"/>
        <v>703.8</v>
      </c>
      <c r="AX357" s="39" t="s">
        <v>338</v>
      </c>
    </row>
    <row r="358" spans="3:50" x14ac:dyDescent="0.25">
      <c r="C358" s="49"/>
      <c r="D358" s="49"/>
      <c r="E358" s="49"/>
      <c r="J358" s="37" t="str">
        <f t="shared" si="108"/>
        <v/>
      </c>
      <c r="M358" s="39">
        <f t="shared" si="91"/>
        <v>0</v>
      </c>
      <c r="N358" s="39">
        <f t="shared" si="92"/>
        <v>0</v>
      </c>
      <c r="Q358" s="39">
        <f t="shared" si="93"/>
        <v>0</v>
      </c>
      <c r="S358" s="39">
        <f t="shared" si="94"/>
        <v>0</v>
      </c>
      <c r="Y358" s="39">
        <f t="shared" si="95"/>
        <v>0</v>
      </c>
      <c r="Z358" s="39">
        <f t="shared" si="96"/>
        <v>0</v>
      </c>
      <c r="AA358" s="39">
        <f t="shared" si="97"/>
        <v>0</v>
      </c>
      <c r="AB358" s="37" t="str">
        <f t="shared" si="98"/>
        <v/>
      </c>
      <c r="AC358" s="39" t="str">
        <f t="shared" si="99"/>
        <v/>
      </c>
      <c r="AD358" s="39" t="str">
        <f t="shared" si="100"/>
        <v/>
      </c>
      <c r="AE358" s="37" t="s">
        <v>5</v>
      </c>
      <c r="AG358" s="37" t="s">
        <v>97</v>
      </c>
      <c r="AH358" s="37" t="s">
        <v>272</v>
      </c>
      <c r="AI358" s="49">
        <v>45449</v>
      </c>
      <c r="AJ358" s="49">
        <v>45479</v>
      </c>
      <c r="AK358" s="49">
        <v>45481</v>
      </c>
      <c r="AN358" s="37" t="str">
        <f t="shared" si="101"/>
        <v/>
      </c>
      <c r="AO358" s="39">
        <v>-962.09</v>
      </c>
      <c r="AQ358" s="39">
        <f t="shared" si="102"/>
        <v>-962.09</v>
      </c>
      <c r="AR358" s="40">
        <v>0.2</v>
      </c>
      <c r="AS358" s="39">
        <f t="shared" si="103"/>
        <v>-192.41800000000001</v>
      </c>
      <c r="AT358" s="39">
        <f t="shared" si="104"/>
        <v>-1154.508</v>
      </c>
      <c r="AU358" s="39" t="str">
        <f t="shared" si="107"/>
        <v>paye</v>
      </c>
      <c r="AV358" s="39">
        <f t="shared" si="105"/>
        <v>-962.09</v>
      </c>
      <c r="AW358" s="39">
        <f t="shared" si="106"/>
        <v>-1154.508</v>
      </c>
      <c r="AX358" s="39" t="s">
        <v>338</v>
      </c>
    </row>
    <row r="359" spans="3:50" x14ac:dyDescent="0.25">
      <c r="C359" s="49"/>
      <c r="D359" s="49"/>
      <c r="E359" s="49"/>
      <c r="J359" s="37" t="str">
        <f t="shared" si="108"/>
        <v/>
      </c>
      <c r="M359" s="39">
        <f t="shared" si="91"/>
        <v>0</v>
      </c>
      <c r="N359" s="39">
        <f t="shared" si="92"/>
        <v>0</v>
      </c>
      <c r="Q359" s="39">
        <f t="shared" si="93"/>
        <v>0</v>
      </c>
      <c r="S359" s="39">
        <f t="shared" si="94"/>
        <v>0</v>
      </c>
      <c r="Y359" s="39">
        <f t="shared" si="95"/>
        <v>0</v>
      </c>
      <c r="Z359" s="39">
        <f t="shared" si="96"/>
        <v>0</v>
      </c>
      <c r="AA359" s="39">
        <f t="shared" si="97"/>
        <v>0</v>
      </c>
      <c r="AB359" s="37" t="str">
        <f t="shared" si="98"/>
        <v/>
      </c>
      <c r="AC359" s="39" t="str">
        <f t="shared" si="99"/>
        <v/>
      </c>
      <c r="AD359" s="39" t="str">
        <f t="shared" si="100"/>
        <v/>
      </c>
      <c r="AE359" s="37" t="s">
        <v>5</v>
      </c>
      <c r="AG359" s="37" t="s">
        <v>65</v>
      </c>
      <c r="AH359" s="37" t="s">
        <v>274</v>
      </c>
      <c r="AI359" s="49">
        <v>45473</v>
      </c>
      <c r="AJ359" s="49">
        <v>45503</v>
      </c>
      <c r="AK359" s="49">
        <v>45488</v>
      </c>
      <c r="AN359" s="37" t="str">
        <f t="shared" si="101"/>
        <v/>
      </c>
      <c r="AO359" s="39">
        <v>210</v>
      </c>
      <c r="AQ359" s="39">
        <f t="shared" si="102"/>
        <v>210</v>
      </c>
      <c r="AR359" s="40">
        <v>0.2</v>
      </c>
      <c r="AS359" s="39">
        <f t="shared" si="103"/>
        <v>42</v>
      </c>
      <c r="AT359" s="39">
        <f t="shared" si="104"/>
        <v>252</v>
      </c>
      <c r="AU359" s="39" t="str">
        <f t="shared" si="107"/>
        <v>paye</v>
      </c>
      <c r="AV359" s="39">
        <f t="shared" si="105"/>
        <v>210</v>
      </c>
      <c r="AW359" s="39">
        <f t="shared" si="106"/>
        <v>252</v>
      </c>
      <c r="AX359" s="39" t="s">
        <v>338</v>
      </c>
    </row>
    <row r="360" spans="3:50" x14ac:dyDescent="0.25">
      <c r="C360" s="49"/>
      <c r="D360" s="49"/>
      <c r="E360" s="49"/>
      <c r="J360" s="37" t="str">
        <f t="shared" si="108"/>
        <v/>
      </c>
      <c r="M360" s="39">
        <f t="shared" si="91"/>
        <v>0</v>
      </c>
      <c r="N360" s="39">
        <f t="shared" si="92"/>
        <v>0</v>
      </c>
      <c r="Q360" s="39">
        <f t="shared" si="93"/>
        <v>0</v>
      </c>
      <c r="S360" s="39">
        <f t="shared" si="94"/>
        <v>0</v>
      </c>
      <c r="Y360" s="39">
        <f t="shared" si="95"/>
        <v>0</v>
      </c>
      <c r="Z360" s="39">
        <f t="shared" si="96"/>
        <v>0</v>
      </c>
      <c r="AA360" s="39">
        <f t="shared" si="97"/>
        <v>0</v>
      </c>
      <c r="AB360" s="37" t="str">
        <f t="shared" si="98"/>
        <v/>
      </c>
      <c r="AC360" s="39" t="str">
        <f t="shared" si="99"/>
        <v/>
      </c>
      <c r="AD360" s="39" t="str">
        <f t="shared" si="100"/>
        <v/>
      </c>
      <c r="AE360" s="37" t="s">
        <v>5</v>
      </c>
      <c r="AG360" s="37" t="s">
        <v>46</v>
      </c>
      <c r="AH360" s="37" t="s">
        <v>272</v>
      </c>
      <c r="AI360" s="49">
        <v>45478</v>
      </c>
      <c r="AJ360" s="49">
        <v>45535</v>
      </c>
      <c r="AK360" s="49">
        <v>45569</v>
      </c>
      <c r="AN360" s="37" t="str">
        <f t="shared" si="101"/>
        <v/>
      </c>
      <c r="AO360" s="39">
        <v>71.87</v>
      </c>
      <c r="AQ360" s="39">
        <f t="shared" si="102"/>
        <v>71.87</v>
      </c>
      <c r="AR360" s="40">
        <v>0.2</v>
      </c>
      <c r="AS360" s="39">
        <f t="shared" si="103"/>
        <v>14.374000000000002</v>
      </c>
      <c r="AT360" s="39">
        <f t="shared" si="104"/>
        <v>86.244</v>
      </c>
      <c r="AU360" s="39" t="str">
        <f t="shared" si="107"/>
        <v>paye</v>
      </c>
      <c r="AV360" s="39">
        <f t="shared" si="105"/>
        <v>71.87</v>
      </c>
      <c r="AW360" s="39">
        <f t="shared" si="106"/>
        <v>86.244</v>
      </c>
      <c r="AX360" s="39" t="s">
        <v>338</v>
      </c>
    </row>
    <row r="361" spans="3:50" x14ac:dyDescent="0.25">
      <c r="C361" s="49"/>
      <c r="D361" s="49"/>
      <c r="E361" s="49"/>
      <c r="J361" s="37" t="str">
        <f t="shared" si="108"/>
        <v/>
      </c>
      <c r="M361" s="39">
        <f t="shared" si="91"/>
        <v>0</v>
      </c>
      <c r="N361" s="39">
        <f t="shared" si="92"/>
        <v>0</v>
      </c>
      <c r="Q361" s="39">
        <f t="shared" si="93"/>
        <v>0</v>
      </c>
      <c r="S361" s="39">
        <f t="shared" si="94"/>
        <v>0</v>
      </c>
      <c r="Y361" s="39">
        <f t="shared" si="95"/>
        <v>0</v>
      </c>
      <c r="Z361" s="39">
        <f t="shared" si="96"/>
        <v>0</v>
      </c>
      <c r="AA361" s="39">
        <f t="shared" si="97"/>
        <v>0</v>
      </c>
      <c r="AB361" s="37" t="str">
        <f t="shared" si="98"/>
        <v/>
      </c>
      <c r="AC361" s="39" t="str">
        <f t="shared" si="99"/>
        <v/>
      </c>
      <c r="AD361" s="39" t="str">
        <f t="shared" si="100"/>
        <v/>
      </c>
      <c r="AE361" s="37" t="s">
        <v>5</v>
      </c>
      <c r="AG361" s="37" t="s">
        <v>348</v>
      </c>
      <c r="AH361" s="37" t="s">
        <v>273</v>
      </c>
      <c r="AI361" s="49">
        <v>45489</v>
      </c>
      <c r="AJ361" s="49">
        <v>45519</v>
      </c>
      <c r="AK361" s="49">
        <v>45496</v>
      </c>
      <c r="AN361" s="37" t="str">
        <f t="shared" si="101"/>
        <v/>
      </c>
      <c r="AO361" s="39">
        <v>693</v>
      </c>
      <c r="AQ361" s="39">
        <f t="shared" si="102"/>
        <v>693</v>
      </c>
      <c r="AR361" s="40">
        <v>0</v>
      </c>
      <c r="AS361" s="39">
        <f t="shared" si="103"/>
        <v>0</v>
      </c>
      <c r="AT361" s="39">
        <f t="shared" si="104"/>
        <v>693</v>
      </c>
      <c r="AU361" s="39" t="str">
        <f t="shared" si="107"/>
        <v>paye</v>
      </c>
      <c r="AV361" s="39">
        <f t="shared" si="105"/>
        <v>693</v>
      </c>
      <c r="AW361" s="39">
        <f t="shared" si="106"/>
        <v>693</v>
      </c>
      <c r="AX361" s="39" t="s">
        <v>338</v>
      </c>
    </row>
    <row r="362" spans="3:50" x14ac:dyDescent="0.25">
      <c r="C362" s="49"/>
      <c r="D362" s="49"/>
      <c r="E362" s="49"/>
      <c r="J362" s="37" t="str">
        <f t="shared" si="108"/>
        <v/>
      </c>
      <c r="M362" s="39">
        <f t="shared" si="91"/>
        <v>0</v>
      </c>
      <c r="N362" s="39">
        <f t="shared" si="92"/>
        <v>0</v>
      </c>
      <c r="Q362" s="39">
        <f t="shared" si="93"/>
        <v>0</v>
      </c>
      <c r="S362" s="39">
        <f t="shared" si="94"/>
        <v>0</v>
      </c>
      <c r="Y362" s="39">
        <f t="shared" si="95"/>
        <v>0</v>
      </c>
      <c r="Z362" s="39">
        <f t="shared" si="96"/>
        <v>0</v>
      </c>
      <c r="AA362" s="39">
        <f t="shared" si="97"/>
        <v>0</v>
      </c>
      <c r="AB362" s="37" t="str">
        <f t="shared" si="98"/>
        <v/>
      </c>
      <c r="AC362" s="39" t="str">
        <f t="shared" si="99"/>
        <v/>
      </c>
      <c r="AD362" s="39" t="str">
        <f t="shared" si="100"/>
        <v/>
      </c>
      <c r="AE362" s="37" t="s">
        <v>5</v>
      </c>
      <c r="AG362" s="37" t="s">
        <v>53</v>
      </c>
      <c r="AH362" s="37" t="s">
        <v>364</v>
      </c>
      <c r="AI362" s="49">
        <v>45483</v>
      </c>
      <c r="AJ362" s="49">
        <v>45488</v>
      </c>
      <c r="AK362" s="49">
        <v>45488</v>
      </c>
      <c r="AN362" s="37" t="str">
        <f t="shared" si="101"/>
        <v/>
      </c>
      <c r="AO362" s="39">
        <v>643.69000000000005</v>
      </c>
      <c r="AQ362" s="39">
        <f t="shared" si="102"/>
        <v>643.69000000000005</v>
      </c>
      <c r="AR362" s="40">
        <v>0.18182999999999999</v>
      </c>
      <c r="AS362" s="39">
        <f t="shared" si="103"/>
        <v>117.0421527</v>
      </c>
      <c r="AT362" s="39">
        <f t="shared" si="104"/>
        <v>760.73215270000003</v>
      </c>
      <c r="AU362" s="39" t="str">
        <f t="shared" si="107"/>
        <v>paye</v>
      </c>
      <c r="AV362" s="39">
        <f t="shared" si="105"/>
        <v>643.69000000000005</v>
      </c>
      <c r="AW362" s="39">
        <f t="shared" si="106"/>
        <v>760.73215270000003</v>
      </c>
      <c r="AX362" s="39" t="s">
        <v>338</v>
      </c>
    </row>
    <row r="363" spans="3:50" x14ac:dyDescent="0.25">
      <c r="C363" s="49"/>
      <c r="D363" s="49"/>
      <c r="E363" s="49"/>
      <c r="J363" s="37" t="str">
        <f t="shared" si="108"/>
        <v/>
      </c>
      <c r="M363" s="39">
        <f t="shared" si="91"/>
        <v>0</v>
      </c>
      <c r="N363" s="39">
        <f t="shared" si="92"/>
        <v>0</v>
      </c>
      <c r="Q363" s="39">
        <f t="shared" si="93"/>
        <v>0</v>
      </c>
      <c r="S363" s="39">
        <f t="shared" si="94"/>
        <v>0</v>
      </c>
      <c r="Y363" s="39">
        <f t="shared" si="95"/>
        <v>0</v>
      </c>
      <c r="Z363" s="39">
        <f t="shared" si="96"/>
        <v>0</v>
      </c>
      <c r="AA363" s="39">
        <f t="shared" si="97"/>
        <v>0</v>
      </c>
      <c r="AB363" s="37" t="str">
        <f t="shared" si="98"/>
        <v/>
      </c>
      <c r="AC363" s="39" t="str">
        <f t="shared" si="99"/>
        <v/>
      </c>
      <c r="AD363" s="39" t="str">
        <f t="shared" si="100"/>
        <v/>
      </c>
      <c r="AE363" s="37" t="s">
        <v>5</v>
      </c>
      <c r="AG363" s="37" t="s">
        <v>53</v>
      </c>
      <c r="AH363" s="37" t="s">
        <v>364</v>
      </c>
      <c r="AI363" s="49">
        <v>45483</v>
      </c>
      <c r="AJ363" s="49">
        <v>45488</v>
      </c>
      <c r="AK363" s="49">
        <v>45488</v>
      </c>
      <c r="AN363" s="37" t="str">
        <f t="shared" si="101"/>
        <v/>
      </c>
      <c r="AO363" s="39">
        <v>137.68</v>
      </c>
      <c r="AQ363" s="39">
        <f t="shared" si="102"/>
        <v>137.68</v>
      </c>
      <c r="AR363" s="40">
        <v>0.1227</v>
      </c>
      <c r="AS363" s="39">
        <f t="shared" si="103"/>
        <v>16.893336000000001</v>
      </c>
      <c r="AT363" s="39">
        <f t="shared" si="104"/>
        <v>154.57333600000001</v>
      </c>
      <c r="AU363" s="39" t="str">
        <f t="shared" si="107"/>
        <v>paye</v>
      </c>
      <c r="AV363" s="39">
        <f t="shared" si="105"/>
        <v>137.68</v>
      </c>
      <c r="AW363" s="39">
        <f t="shared" si="106"/>
        <v>154.57333600000001</v>
      </c>
      <c r="AX363" s="39" t="s">
        <v>338</v>
      </c>
    </row>
    <row r="364" spans="3:50" x14ac:dyDescent="0.25">
      <c r="C364" s="49"/>
      <c r="D364" s="49"/>
      <c r="E364" s="49"/>
      <c r="J364" s="37" t="str">
        <f t="shared" si="108"/>
        <v/>
      </c>
      <c r="M364" s="39">
        <f t="shared" si="91"/>
        <v>0</v>
      </c>
      <c r="N364" s="39">
        <f t="shared" si="92"/>
        <v>0</v>
      </c>
      <c r="Q364" s="39">
        <f t="shared" si="93"/>
        <v>0</v>
      </c>
      <c r="S364" s="39">
        <f t="shared" si="94"/>
        <v>0</v>
      </c>
      <c r="Y364" s="39">
        <f t="shared" si="95"/>
        <v>0</v>
      </c>
      <c r="Z364" s="39">
        <f t="shared" si="96"/>
        <v>0</v>
      </c>
      <c r="AA364" s="39">
        <f t="shared" si="97"/>
        <v>0</v>
      </c>
      <c r="AB364" s="37" t="str">
        <f t="shared" si="98"/>
        <v/>
      </c>
      <c r="AC364" s="39" t="str">
        <f t="shared" si="99"/>
        <v/>
      </c>
      <c r="AD364" s="39" t="str">
        <f t="shared" si="100"/>
        <v/>
      </c>
      <c r="AE364" s="37" t="s">
        <v>5</v>
      </c>
      <c r="AG364" s="37" t="s">
        <v>53</v>
      </c>
      <c r="AH364" s="37" t="s">
        <v>364</v>
      </c>
      <c r="AI364" s="49">
        <v>45489</v>
      </c>
      <c r="AJ364" s="49">
        <v>45503</v>
      </c>
      <c r="AK364" s="49">
        <v>45495</v>
      </c>
      <c r="AN364" s="37" t="str">
        <f t="shared" si="101"/>
        <v/>
      </c>
      <c r="AO364" s="39">
        <v>-1093.6400000000001</v>
      </c>
      <c r="AQ364" s="39">
        <f t="shared" si="102"/>
        <v>-1093.6400000000001</v>
      </c>
      <c r="AR364" s="40">
        <v>0</v>
      </c>
      <c r="AS364" s="39">
        <f t="shared" si="103"/>
        <v>0</v>
      </c>
      <c r="AT364" s="39">
        <f t="shared" si="104"/>
        <v>-1093.6400000000001</v>
      </c>
      <c r="AU364" s="39" t="str">
        <f t="shared" si="107"/>
        <v>paye</v>
      </c>
      <c r="AV364" s="39">
        <f t="shared" si="105"/>
        <v>-1093.6400000000001</v>
      </c>
      <c r="AW364" s="39">
        <f t="shared" si="106"/>
        <v>-1093.6400000000001</v>
      </c>
      <c r="AX364" s="39" t="s">
        <v>338</v>
      </c>
    </row>
    <row r="365" spans="3:50" x14ac:dyDescent="0.25">
      <c r="C365" s="49"/>
      <c r="D365" s="49"/>
      <c r="E365" s="49"/>
      <c r="J365" s="37" t="str">
        <f t="shared" si="108"/>
        <v/>
      </c>
      <c r="M365" s="39">
        <f t="shared" si="91"/>
        <v>0</v>
      </c>
      <c r="N365" s="39">
        <f t="shared" si="92"/>
        <v>0</v>
      </c>
      <c r="Q365" s="39">
        <f t="shared" si="93"/>
        <v>0</v>
      </c>
      <c r="S365" s="39">
        <f t="shared" si="94"/>
        <v>0</v>
      </c>
      <c r="Y365" s="39">
        <f t="shared" si="95"/>
        <v>0</v>
      </c>
      <c r="Z365" s="39">
        <f t="shared" si="96"/>
        <v>0</v>
      </c>
      <c r="AA365" s="39">
        <f t="shared" si="97"/>
        <v>0</v>
      </c>
      <c r="AB365" s="37" t="str">
        <f t="shared" si="98"/>
        <v/>
      </c>
      <c r="AC365" s="39" t="str">
        <f t="shared" si="99"/>
        <v/>
      </c>
      <c r="AD365" s="39" t="str">
        <f t="shared" si="100"/>
        <v/>
      </c>
      <c r="AE365" s="37" t="s">
        <v>5</v>
      </c>
      <c r="AG365" s="37" t="s">
        <v>76</v>
      </c>
      <c r="AH365" s="37" t="s">
        <v>272</v>
      </c>
      <c r="AI365" s="49">
        <v>45473</v>
      </c>
      <c r="AJ365" s="49">
        <v>45504</v>
      </c>
      <c r="AK365" s="49">
        <v>45504</v>
      </c>
      <c r="AN365" s="37" t="str">
        <f t="shared" si="101"/>
        <v/>
      </c>
      <c r="AO365" s="39">
        <v>127.42</v>
      </c>
      <c r="AQ365" s="39">
        <f t="shared" si="102"/>
        <v>127.42</v>
      </c>
      <c r="AR365" s="40">
        <v>0.13691999999999999</v>
      </c>
      <c r="AS365" s="39">
        <f t="shared" si="103"/>
        <v>17.446346399999999</v>
      </c>
      <c r="AT365" s="39">
        <f t="shared" si="104"/>
        <v>144.8663464</v>
      </c>
      <c r="AU365" s="39" t="str">
        <f t="shared" si="107"/>
        <v>paye</v>
      </c>
      <c r="AV365" s="39">
        <f t="shared" si="105"/>
        <v>127.42</v>
      </c>
      <c r="AW365" s="39">
        <f t="shared" si="106"/>
        <v>144.8663464</v>
      </c>
      <c r="AX365" s="39" t="s">
        <v>338</v>
      </c>
    </row>
    <row r="366" spans="3:50" x14ac:dyDescent="0.25">
      <c r="C366" s="49"/>
      <c r="D366" s="49"/>
      <c r="E366" s="49"/>
      <c r="J366" s="37" t="str">
        <f t="shared" si="108"/>
        <v/>
      </c>
      <c r="M366" s="39">
        <f t="shared" si="91"/>
        <v>0</v>
      </c>
      <c r="N366" s="39">
        <f t="shared" si="92"/>
        <v>0</v>
      </c>
      <c r="Q366" s="39">
        <f t="shared" si="93"/>
        <v>0</v>
      </c>
      <c r="S366" s="39">
        <f t="shared" si="94"/>
        <v>0</v>
      </c>
      <c r="Y366" s="39">
        <f t="shared" si="95"/>
        <v>0</v>
      </c>
      <c r="Z366" s="39">
        <f t="shared" si="96"/>
        <v>0</v>
      </c>
      <c r="AA366" s="39">
        <f t="shared" si="97"/>
        <v>0</v>
      </c>
      <c r="AB366" s="37" t="str">
        <f t="shared" si="98"/>
        <v/>
      </c>
      <c r="AC366" s="39" t="str">
        <f t="shared" si="99"/>
        <v/>
      </c>
      <c r="AD366" s="39" t="str">
        <f t="shared" si="100"/>
        <v/>
      </c>
      <c r="AE366" s="37" t="s">
        <v>5</v>
      </c>
      <c r="AG366" s="37" t="s">
        <v>29</v>
      </c>
      <c r="AH366" s="37" t="s">
        <v>275</v>
      </c>
      <c r="AI366" s="49">
        <v>45443</v>
      </c>
      <c r="AJ366" s="49">
        <v>45488</v>
      </c>
      <c r="AK366" s="49">
        <v>45503</v>
      </c>
      <c r="AN366" s="37" t="str">
        <f t="shared" si="101"/>
        <v/>
      </c>
      <c r="AO366" s="39">
        <v>49296.45</v>
      </c>
      <c r="AQ366" s="39">
        <f t="shared" si="102"/>
        <v>49296.45</v>
      </c>
      <c r="AR366" s="40">
        <v>0.2</v>
      </c>
      <c r="AS366" s="39">
        <f t="shared" si="103"/>
        <v>9859.2900000000009</v>
      </c>
      <c r="AT366" s="39">
        <f t="shared" si="104"/>
        <v>59155.74</v>
      </c>
      <c r="AU366" s="39" t="str">
        <f t="shared" si="107"/>
        <v>paye</v>
      </c>
      <c r="AV366" s="39">
        <f t="shared" si="105"/>
        <v>49296.45</v>
      </c>
      <c r="AW366" s="39">
        <f t="shared" si="106"/>
        <v>59155.74</v>
      </c>
      <c r="AX366" s="39" t="s">
        <v>338</v>
      </c>
    </row>
    <row r="367" spans="3:50" x14ac:dyDescent="0.25">
      <c r="C367" s="49"/>
      <c r="D367" s="49"/>
      <c r="E367" s="49"/>
      <c r="J367" s="37" t="str">
        <f t="shared" si="108"/>
        <v/>
      </c>
      <c r="M367" s="39">
        <f t="shared" si="91"/>
        <v>0</v>
      </c>
      <c r="N367" s="39">
        <f t="shared" si="92"/>
        <v>0</v>
      </c>
      <c r="Q367" s="39">
        <f t="shared" si="93"/>
        <v>0</v>
      </c>
      <c r="S367" s="39">
        <f t="shared" si="94"/>
        <v>0</v>
      </c>
      <c r="Y367" s="39">
        <f t="shared" si="95"/>
        <v>0</v>
      </c>
      <c r="Z367" s="39">
        <f t="shared" si="96"/>
        <v>0</v>
      </c>
      <c r="AA367" s="39">
        <f t="shared" si="97"/>
        <v>0</v>
      </c>
      <c r="AB367" s="37" t="str">
        <f t="shared" si="98"/>
        <v/>
      </c>
      <c r="AC367" s="39" t="str">
        <f t="shared" si="99"/>
        <v/>
      </c>
      <c r="AD367" s="39" t="str">
        <f t="shared" si="100"/>
        <v/>
      </c>
      <c r="AE367" s="37" t="s">
        <v>5</v>
      </c>
      <c r="AG367" s="37" t="s">
        <v>29</v>
      </c>
      <c r="AH367" s="37" t="s">
        <v>275</v>
      </c>
      <c r="AI367" s="49">
        <v>45471</v>
      </c>
      <c r="AJ367" s="49">
        <v>45519</v>
      </c>
      <c r="AK367" s="49">
        <v>45538</v>
      </c>
      <c r="AN367" s="37" t="str">
        <f t="shared" si="101"/>
        <v/>
      </c>
      <c r="AO367" s="39">
        <v>57675.09</v>
      </c>
      <c r="AQ367" s="39">
        <f t="shared" si="102"/>
        <v>57675.09</v>
      </c>
      <c r="AR367" s="40">
        <v>0.2</v>
      </c>
      <c r="AS367" s="39">
        <f t="shared" si="103"/>
        <v>11535.018</v>
      </c>
      <c r="AT367" s="39">
        <f t="shared" si="104"/>
        <v>69210.107999999993</v>
      </c>
      <c r="AU367" s="39" t="str">
        <f t="shared" si="107"/>
        <v>paye</v>
      </c>
      <c r="AV367" s="39">
        <f t="shared" si="105"/>
        <v>57675.09</v>
      </c>
      <c r="AW367" s="39">
        <f t="shared" si="106"/>
        <v>69210.107999999993</v>
      </c>
      <c r="AX367" s="39" t="s">
        <v>338</v>
      </c>
    </row>
    <row r="368" spans="3:50" x14ac:dyDescent="0.25">
      <c r="C368" s="49"/>
      <c r="D368" s="49"/>
      <c r="E368" s="49"/>
      <c r="J368" s="37" t="str">
        <f t="shared" si="108"/>
        <v/>
      </c>
      <c r="M368" s="39">
        <f t="shared" si="91"/>
        <v>0</v>
      </c>
      <c r="N368" s="39">
        <f t="shared" si="92"/>
        <v>0</v>
      </c>
      <c r="Q368" s="39">
        <f t="shared" si="93"/>
        <v>0</v>
      </c>
      <c r="S368" s="39">
        <f t="shared" si="94"/>
        <v>0</v>
      </c>
      <c r="Y368" s="39">
        <f t="shared" si="95"/>
        <v>0</v>
      </c>
      <c r="Z368" s="39">
        <f t="shared" si="96"/>
        <v>0</v>
      </c>
      <c r="AA368" s="39">
        <f t="shared" si="97"/>
        <v>0</v>
      </c>
      <c r="AB368" s="37" t="str">
        <f t="shared" si="98"/>
        <v/>
      </c>
      <c r="AC368" s="39" t="str">
        <f t="shared" si="99"/>
        <v/>
      </c>
      <c r="AD368" s="39" t="str">
        <f t="shared" si="100"/>
        <v/>
      </c>
      <c r="AE368" s="37" t="s">
        <v>5</v>
      </c>
      <c r="AG368" s="37" t="s">
        <v>146</v>
      </c>
      <c r="AH368" s="37" t="s">
        <v>271</v>
      </c>
      <c r="AI368" s="49">
        <v>45473</v>
      </c>
      <c r="AJ368" s="49">
        <v>45508</v>
      </c>
      <c r="AK368" s="49">
        <v>45508</v>
      </c>
      <c r="AN368" s="37" t="str">
        <f t="shared" si="101"/>
        <v/>
      </c>
      <c r="AO368" s="39">
        <v>144330.54</v>
      </c>
      <c r="AQ368" s="39">
        <f t="shared" si="102"/>
        <v>144330.54</v>
      </c>
      <c r="AR368" s="40">
        <v>0.2</v>
      </c>
      <c r="AS368" s="39">
        <f t="shared" si="103"/>
        <v>28866.108000000004</v>
      </c>
      <c r="AT368" s="39">
        <f t="shared" si="104"/>
        <v>173196.64800000002</v>
      </c>
      <c r="AU368" s="39" t="str">
        <f t="shared" si="107"/>
        <v>paye</v>
      </c>
      <c r="AV368" s="39">
        <f t="shared" si="105"/>
        <v>144330.54</v>
      </c>
      <c r="AW368" s="39">
        <f t="shared" si="106"/>
        <v>173196.64800000002</v>
      </c>
      <c r="AX368" s="39" t="s">
        <v>338</v>
      </c>
    </row>
    <row r="369" spans="3:50" x14ac:dyDescent="0.25">
      <c r="C369" s="49"/>
      <c r="D369" s="49"/>
      <c r="E369" s="49"/>
      <c r="J369" s="37" t="str">
        <f t="shared" si="108"/>
        <v/>
      </c>
      <c r="M369" s="39">
        <f t="shared" si="91"/>
        <v>0</v>
      </c>
      <c r="N369" s="39">
        <f t="shared" si="92"/>
        <v>0</v>
      </c>
      <c r="Q369" s="39">
        <f t="shared" si="93"/>
        <v>0</v>
      </c>
      <c r="S369" s="39">
        <f t="shared" si="94"/>
        <v>0</v>
      </c>
      <c r="Y369" s="39">
        <f t="shared" si="95"/>
        <v>0</v>
      </c>
      <c r="Z369" s="39">
        <f t="shared" si="96"/>
        <v>0</v>
      </c>
      <c r="AA369" s="39">
        <f t="shared" si="97"/>
        <v>0</v>
      </c>
      <c r="AB369" s="37" t="str">
        <f t="shared" si="98"/>
        <v/>
      </c>
      <c r="AC369" s="39" t="str">
        <f t="shared" si="99"/>
        <v/>
      </c>
      <c r="AD369" s="39" t="str">
        <f t="shared" si="100"/>
        <v/>
      </c>
      <c r="AE369" s="37" t="s">
        <v>5</v>
      </c>
      <c r="AG369" s="37" t="s">
        <v>116</v>
      </c>
      <c r="AH369" s="37" t="s">
        <v>274</v>
      </c>
      <c r="AI369" s="49">
        <v>45504</v>
      </c>
      <c r="AJ369" s="49">
        <v>45550</v>
      </c>
      <c r="AK369" s="49">
        <v>45587</v>
      </c>
      <c r="AN369" s="37" t="str">
        <f t="shared" si="101"/>
        <v/>
      </c>
      <c r="AO369" s="39">
        <v>14166.66</v>
      </c>
      <c r="AQ369" s="39">
        <f t="shared" si="102"/>
        <v>14166.66</v>
      </c>
      <c r="AR369" s="40">
        <v>0.2</v>
      </c>
      <c r="AS369" s="39">
        <f t="shared" si="103"/>
        <v>2833.3320000000003</v>
      </c>
      <c r="AT369" s="39">
        <f t="shared" si="104"/>
        <v>16999.991999999998</v>
      </c>
      <c r="AU369" s="39" t="str">
        <f t="shared" si="107"/>
        <v>paye</v>
      </c>
      <c r="AV369" s="39">
        <f t="shared" si="105"/>
        <v>14166.66</v>
      </c>
      <c r="AW369" s="39">
        <f t="shared" si="106"/>
        <v>16999.991999999998</v>
      </c>
      <c r="AX369" s="39" t="s">
        <v>338</v>
      </c>
    </row>
    <row r="370" spans="3:50" x14ac:dyDescent="0.25">
      <c r="C370" s="49"/>
      <c r="D370" s="49"/>
      <c r="E370" s="49"/>
      <c r="J370" s="37" t="str">
        <f t="shared" si="108"/>
        <v/>
      </c>
      <c r="M370" s="39">
        <f t="shared" si="91"/>
        <v>0</v>
      </c>
      <c r="N370" s="39">
        <f t="shared" si="92"/>
        <v>0</v>
      </c>
      <c r="Q370" s="39">
        <f t="shared" si="93"/>
        <v>0</v>
      </c>
      <c r="S370" s="39">
        <f t="shared" si="94"/>
        <v>0</v>
      </c>
      <c r="Y370" s="39">
        <f t="shared" si="95"/>
        <v>0</v>
      </c>
      <c r="Z370" s="39">
        <f t="shared" si="96"/>
        <v>0</v>
      </c>
      <c r="AA370" s="39">
        <f t="shared" si="97"/>
        <v>0</v>
      </c>
      <c r="AB370" s="37" t="str">
        <f t="shared" si="98"/>
        <v/>
      </c>
      <c r="AC370" s="39" t="str">
        <f t="shared" si="99"/>
        <v/>
      </c>
      <c r="AD370" s="39" t="str">
        <f t="shared" si="100"/>
        <v/>
      </c>
      <c r="AE370" s="37" t="s">
        <v>5</v>
      </c>
      <c r="AG370" s="37" t="s">
        <v>14</v>
      </c>
      <c r="AH370" s="37" t="s">
        <v>270</v>
      </c>
      <c r="AI370" s="49">
        <v>45504</v>
      </c>
      <c r="AJ370" s="49">
        <v>45535</v>
      </c>
      <c r="AK370" s="49">
        <v>45544</v>
      </c>
      <c r="AN370" s="37" t="str">
        <f t="shared" si="101"/>
        <v/>
      </c>
      <c r="AO370" s="39">
        <v>14900.8</v>
      </c>
      <c r="AQ370" s="39">
        <f t="shared" si="102"/>
        <v>14900.8</v>
      </c>
      <c r="AR370" s="40">
        <v>0.2</v>
      </c>
      <c r="AS370" s="39">
        <f t="shared" si="103"/>
        <v>2980.16</v>
      </c>
      <c r="AT370" s="39">
        <f t="shared" si="104"/>
        <v>17880.96</v>
      </c>
      <c r="AU370" s="39" t="str">
        <f t="shared" si="107"/>
        <v>paye</v>
      </c>
      <c r="AV370" s="39">
        <f t="shared" si="105"/>
        <v>14900.8</v>
      </c>
      <c r="AW370" s="39">
        <f t="shared" si="106"/>
        <v>17880.96</v>
      </c>
      <c r="AX370" s="39" t="s">
        <v>338</v>
      </c>
    </row>
    <row r="371" spans="3:50" x14ac:dyDescent="0.25">
      <c r="C371" s="49"/>
      <c r="D371" s="49"/>
      <c r="E371" s="49"/>
      <c r="J371" s="37" t="str">
        <f t="shared" si="108"/>
        <v/>
      </c>
      <c r="M371" s="39">
        <f t="shared" si="91"/>
        <v>0</v>
      </c>
      <c r="N371" s="39">
        <f t="shared" si="92"/>
        <v>0</v>
      </c>
      <c r="Q371" s="39">
        <f t="shared" si="93"/>
        <v>0</v>
      </c>
      <c r="S371" s="39">
        <f t="shared" si="94"/>
        <v>0</v>
      </c>
      <c r="Y371" s="39">
        <f t="shared" si="95"/>
        <v>0</v>
      </c>
      <c r="Z371" s="39">
        <f t="shared" si="96"/>
        <v>0</v>
      </c>
      <c r="AA371" s="39">
        <f t="shared" si="97"/>
        <v>0</v>
      </c>
      <c r="AB371" s="37" t="str">
        <f t="shared" si="98"/>
        <v/>
      </c>
      <c r="AC371" s="39" t="str">
        <f t="shared" si="99"/>
        <v/>
      </c>
      <c r="AD371" s="39" t="str">
        <f t="shared" si="100"/>
        <v/>
      </c>
      <c r="AE371" s="37" t="s">
        <v>5</v>
      </c>
      <c r="AG371" s="37" t="s">
        <v>14</v>
      </c>
      <c r="AH371" s="37" t="s">
        <v>270</v>
      </c>
      <c r="AI371" s="49">
        <v>45504</v>
      </c>
      <c r="AJ371" s="49">
        <v>45535</v>
      </c>
      <c r="AK371" s="49">
        <v>45544</v>
      </c>
      <c r="AN371" s="37" t="str">
        <f t="shared" si="101"/>
        <v/>
      </c>
      <c r="AO371" s="39">
        <v>16107.32</v>
      </c>
      <c r="AQ371" s="39">
        <f t="shared" si="102"/>
        <v>16107.32</v>
      </c>
      <c r="AR371" s="40">
        <v>0.2</v>
      </c>
      <c r="AS371" s="39">
        <f t="shared" si="103"/>
        <v>3221.4639999999999</v>
      </c>
      <c r="AT371" s="39">
        <f t="shared" si="104"/>
        <v>19328.784</v>
      </c>
      <c r="AU371" s="39" t="str">
        <f t="shared" si="107"/>
        <v>paye</v>
      </c>
      <c r="AV371" s="39">
        <f t="shared" si="105"/>
        <v>16107.32</v>
      </c>
      <c r="AW371" s="39">
        <f t="shared" si="106"/>
        <v>19328.784</v>
      </c>
      <c r="AX371" s="39" t="s">
        <v>338</v>
      </c>
    </row>
    <row r="372" spans="3:50" x14ac:dyDescent="0.25">
      <c r="C372" s="49"/>
      <c r="D372" s="49"/>
      <c r="E372" s="49"/>
      <c r="J372" s="37" t="str">
        <f t="shared" si="108"/>
        <v/>
      </c>
      <c r="M372" s="39">
        <f t="shared" si="91"/>
        <v>0</v>
      </c>
      <c r="N372" s="39">
        <f t="shared" si="92"/>
        <v>0</v>
      </c>
      <c r="Q372" s="39">
        <f t="shared" si="93"/>
        <v>0</v>
      </c>
      <c r="S372" s="39">
        <f t="shared" si="94"/>
        <v>0</v>
      </c>
      <c r="Y372" s="39">
        <f t="shared" si="95"/>
        <v>0</v>
      </c>
      <c r="Z372" s="39">
        <f t="shared" si="96"/>
        <v>0</v>
      </c>
      <c r="AA372" s="39">
        <f t="shared" si="97"/>
        <v>0</v>
      </c>
      <c r="AB372" s="37" t="str">
        <f t="shared" si="98"/>
        <v/>
      </c>
      <c r="AC372" s="39" t="str">
        <f t="shared" si="99"/>
        <v/>
      </c>
      <c r="AD372" s="39" t="str">
        <f t="shared" si="100"/>
        <v/>
      </c>
      <c r="AE372" s="37" t="s">
        <v>5</v>
      </c>
      <c r="AG372" s="37" t="s">
        <v>19</v>
      </c>
      <c r="AH372" s="37" t="s">
        <v>272</v>
      </c>
      <c r="AI372" s="49">
        <v>45504</v>
      </c>
      <c r="AJ372" s="49">
        <v>45549</v>
      </c>
      <c r="AK372" s="49">
        <v>45558</v>
      </c>
      <c r="AN372" s="37" t="str">
        <f t="shared" si="101"/>
        <v/>
      </c>
      <c r="AO372" s="39">
        <v>2136.8200000000002</v>
      </c>
      <c r="AQ372" s="39">
        <f t="shared" si="102"/>
        <v>2136.8200000000002</v>
      </c>
      <c r="AR372" s="40">
        <v>0.2</v>
      </c>
      <c r="AS372" s="39">
        <f t="shared" si="103"/>
        <v>427.36400000000003</v>
      </c>
      <c r="AT372" s="39">
        <f t="shared" si="104"/>
        <v>2564.1840000000002</v>
      </c>
      <c r="AU372" s="39" t="str">
        <f t="shared" si="107"/>
        <v>paye</v>
      </c>
      <c r="AV372" s="39">
        <f t="shared" si="105"/>
        <v>2136.8200000000002</v>
      </c>
      <c r="AW372" s="39">
        <f t="shared" si="106"/>
        <v>2564.1840000000002</v>
      </c>
      <c r="AX372" s="39" t="s">
        <v>338</v>
      </c>
    </row>
    <row r="373" spans="3:50" x14ac:dyDescent="0.25">
      <c r="C373" s="49"/>
      <c r="D373" s="49"/>
      <c r="E373" s="49"/>
      <c r="J373" s="37" t="str">
        <f t="shared" si="108"/>
        <v/>
      </c>
      <c r="M373" s="39">
        <f t="shared" si="91"/>
        <v>0</v>
      </c>
      <c r="N373" s="39">
        <f t="shared" si="92"/>
        <v>0</v>
      </c>
      <c r="Q373" s="39">
        <f t="shared" si="93"/>
        <v>0</v>
      </c>
      <c r="S373" s="39">
        <f t="shared" si="94"/>
        <v>0</v>
      </c>
      <c r="Y373" s="39">
        <f t="shared" si="95"/>
        <v>0</v>
      </c>
      <c r="Z373" s="39">
        <f t="shared" si="96"/>
        <v>0</v>
      </c>
      <c r="AA373" s="39">
        <f t="shared" si="97"/>
        <v>0</v>
      </c>
      <c r="AB373" s="37" t="str">
        <f t="shared" si="98"/>
        <v/>
      </c>
      <c r="AC373" s="39" t="str">
        <f t="shared" si="99"/>
        <v/>
      </c>
      <c r="AD373" s="39" t="str">
        <f t="shared" si="100"/>
        <v/>
      </c>
      <c r="AE373" s="37" t="s">
        <v>5</v>
      </c>
      <c r="AG373" s="37" t="s">
        <v>25</v>
      </c>
      <c r="AH373" s="37" t="s">
        <v>272</v>
      </c>
      <c r="AI373" s="49">
        <v>45504</v>
      </c>
      <c r="AJ373" s="49">
        <v>45565</v>
      </c>
      <c r="AK373" s="49">
        <v>45569</v>
      </c>
      <c r="AN373" s="37" t="str">
        <f t="shared" si="101"/>
        <v/>
      </c>
      <c r="AO373" s="39">
        <v>910.05</v>
      </c>
      <c r="AQ373" s="39">
        <f t="shared" si="102"/>
        <v>910.05</v>
      </c>
      <c r="AR373" s="40">
        <v>0.2</v>
      </c>
      <c r="AS373" s="39">
        <f t="shared" si="103"/>
        <v>182.01</v>
      </c>
      <c r="AT373" s="39">
        <f t="shared" si="104"/>
        <v>1092.06</v>
      </c>
      <c r="AU373" s="39" t="str">
        <f t="shared" si="107"/>
        <v>paye</v>
      </c>
      <c r="AV373" s="39">
        <f t="shared" si="105"/>
        <v>910.05</v>
      </c>
      <c r="AW373" s="39">
        <f t="shared" si="106"/>
        <v>1092.06</v>
      </c>
      <c r="AX373" s="39" t="s">
        <v>338</v>
      </c>
    </row>
    <row r="374" spans="3:50" x14ac:dyDescent="0.25">
      <c r="C374" s="49"/>
      <c r="D374" s="49"/>
      <c r="E374" s="49"/>
      <c r="J374" s="37" t="str">
        <f t="shared" si="108"/>
        <v/>
      </c>
      <c r="M374" s="39">
        <f t="shared" si="91"/>
        <v>0</v>
      </c>
      <c r="N374" s="39">
        <f t="shared" si="92"/>
        <v>0</v>
      </c>
      <c r="Q374" s="39">
        <f t="shared" si="93"/>
        <v>0</v>
      </c>
      <c r="S374" s="39">
        <f t="shared" si="94"/>
        <v>0</v>
      </c>
      <c r="Y374" s="39">
        <f t="shared" si="95"/>
        <v>0</v>
      </c>
      <c r="Z374" s="39">
        <f t="shared" si="96"/>
        <v>0</v>
      </c>
      <c r="AA374" s="39">
        <f t="shared" si="97"/>
        <v>0</v>
      </c>
      <c r="AB374" s="37" t="str">
        <f t="shared" si="98"/>
        <v/>
      </c>
      <c r="AC374" s="39" t="str">
        <f t="shared" si="99"/>
        <v/>
      </c>
      <c r="AD374" s="39" t="str">
        <f t="shared" si="100"/>
        <v/>
      </c>
      <c r="AE374" s="37" t="s">
        <v>5</v>
      </c>
      <c r="AG374" s="37" t="s">
        <v>12</v>
      </c>
      <c r="AH374" s="37" t="s">
        <v>272</v>
      </c>
      <c r="AI374" s="49">
        <v>45509</v>
      </c>
      <c r="AJ374" s="49">
        <v>45580</v>
      </c>
      <c r="AK374" s="49">
        <v>45615</v>
      </c>
      <c r="AN374" s="37" t="str">
        <f t="shared" si="101"/>
        <v/>
      </c>
      <c r="AO374" s="39">
        <v>6820</v>
      </c>
      <c r="AQ374" s="39">
        <f t="shared" si="102"/>
        <v>6820</v>
      </c>
      <c r="AR374" s="40">
        <v>0.2</v>
      </c>
      <c r="AS374" s="39">
        <f t="shared" si="103"/>
        <v>1364</v>
      </c>
      <c r="AT374" s="39">
        <f t="shared" si="104"/>
        <v>8184</v>
      </c>
      <c r="AU374" s="39" t="str">
        <f t="shared" si="107"/>
        <v>paye</v>
      </c>
      <c r="AV374" s="39">
        <f t="shared" si="105"/>
        <v>6820</v>
      </c>
      <c r="AW374" s="39">
        <f t="shared" si="106"/>
        <v>8184</v>
      </c>
      <c r="AX374" s="39" t="s">
        <v>338</v>
      </c>
    </row>
    <row r="375" spans="3:50" x14ac:dyDescent="0.25">
      <c r="C375" s="49"/>
      <c r="D375" s="49"/>
      <c r="E375" s="49"/>
      <c r="J375" s="37" t="str">
        <f t="shared" si="108"/>
        <v/>
      </c>
      <c r="M375" s="39">
        <f t="shared" si="91"/>
        <v>0</v>
      </c>
      <c r="N375" s="39">
        <f t="shared" si="92"/>
        <v>0</v>
      </c>
      <c r="Q375" s="39">
        <f t="shared" si="93"/>
        <v>0</v>
      </c>
      <c r="S375" s="39">
        <f t="shared" si="94"/>
        <v>0</v>
      </c>
      <c r="Y375" s="39">
        <f t="shared" si="95"/>
        <v>0</v>
      </c>
      <c r="Z375" s="39">
        <f t="shared" si="96"/>
        <v>0</v>
      </c>
      <c r="AA375" s="39">
        <f t="shared" si="97"/>
        <v>0</v>
      </c>
      <c r="AB375" s="37" t="str">
        <f t="shared" si="98"/>
        <v/>
      </c>
      <c r="AC375" s="39" t="str">
        <f t="shared" si="99"/>
        <v/>
      </c>
      <c r="AD375" s="39" t="str">
        <f t="shared" si="100"/>
        <v/>
      </c>
      <c r="AE375" s="37" t="s">
        <v>5</v>
      </c>
      <c r="AG375" s="37" t="s">
        <v>12</v>
      </c>
      <c r="AH375" s="37" t="s">
        <v>272</v>
      </c>
      <c r="AI375" s="49">
        <v>45509</v>
      </c>
      <c r="AJ375" s="49">
        <v>45580</v>
      </c>
      <c r="AK375" s="49">
        <v>45615</v>
      </c>
      <c r="AN375" s="37" t="str">
        <f t="shared" si="101"/>
        <v/>
      </c>
      <c r="AO375" s="39">
        <v>4450</v>
      </c>
      <c r="AQ375" s="39">
        <f t="shared" si="102"/>
        <v>4450</v>
      </c>
      <c r="AR375" s="40">
        <v>0.2</v>
      </c>
      <c r="AS375" s="39">
        <f t="shared" si="103"/>
        <v>890</v>
      </c>
      <c r="AT375" s="39">
        <f t="shared" si="104"/>
        <v>5340</v>
      </c>
      <c r="AU375" s="39" t="str">
        <f t="shared" si="107"/>
        <v>paye</v>
      </c>
      <c r="AV375" s="39">
        <f t="shared" si="105"/>
        <v>4450</v>
      </c>
      <c r="AW375" s="39">
        <f t="shared" si="106"/>
        <v>5340</v>
      </c>
      <c r="AX375" s="39" t="s">
        <v>338</v>
      </c>
    </row>
    <row r="376" spans="3:50" x14ac:dyDescent="0.25">
      <c r="C376" s="49"/>
      <c r="D376" s="49"/>
      <c r="E376" s="49"/>
      <c r="J376" s="37" t="str">
        <f t="shared" si="108"/>
        <v/>
      </c>
      <c r="M376" s="39">
        <f t="shared" si="91"/>
        <v>0</v>
      </c>
      <c r="N376" s="39">
        <f t="shared" si="92"/>
        <v>0</v>
      </c>
      <c r="Q376" s="39">
        <f t="shared" si="93"/>
        <v>0</v>
      </c>
      <c r="S376" s="39">
        <f t="shared" si="94"/>
        <v>0</v>
      </c>
      <c r="Y376" s="39">
        <f t="shared" si="95"/>
        <v>0</v>
      </c>
      <c r="Z376" s="39">
        <f t="shared" si="96"/>
        <v>0</v>
      </c>
      <c r="AA376" s="39">
        <f t="shared" si="97"/>
        <v>0</v>
      </c>
      <c r="AB376" s="37" t="str">
        <f t="shared" si="98"/>
        <v/>
      </c>
      <c r="AC376" s="39" t="str">
        <f t="shared" si="99"/>
        <v/>
      </c>
      <c r="AD376" s="39" t="str">
        <f t="shared" si="100"/>
        <v/>
      </c>
      <c r="AE376" s="37" t="s">
        <v>5</v>
      </c>
      <c r="AG376" s="37" t="s">
        <v>65</v>
      </c>
      <c r="AH376" s="37" t="s">
        <v>274</v>
      </c>
      <c r="AI376" s="49">
        <v>45504</v>
      </c>
      <c r="AJ376" s="49">
        <v>45534</v>
      </c>
      <c r="AK376" s="49">
        <v>45551</v>
      </c>
      <c r="AN376" s="37" t="str">
        <f t="shared" si="101"/>
        <v/>
      </c>
      <c r="AO376" s="39">
        <v>630</v>
      </c>
      <c r="AQ376" s="39">
        <f t="shared" si="102"/>
        <v>630</v>
      </c>
      <c r="AR376" s="40">
        <v>0.2</v>
      </c>
      <c r="AS376" s="39">
        <f t="shared" si="103"/>
        <v>126</v>
      </c>
      <c r="AT376" s="39">
        <f t="shared" si="104"/>
        <v>756</v>
      </c>
      <c r="AU376" s="39" t="str">
        <f t="shared" si="107"/>
        <v>paye</v>
      </c>
      <c r="AV376" s="39">
        <f t="shared" si="105"/>
        <v>630</v>
      </c>
      <c r="AW376" s="39">
        <f t="shared" si="106"/>
        <v>756</v>
      </c>
      <c r="AX376" s="39" t="s">
        <v>338</v>
      </c>
    </row>
    <row r="377" spans="3:50" x14ac:dyDescent="0.25">
      <c r="C377" s="49"/>
      <c r="D377" s="49"/>
      <c r="E377" s="49"/>
      <c r="J377" s="37" t="str">
        <f t="shared" si="108"/>
        <v/>
      </c>
      <c r="M377" s="39">
        <f t="shared" si="91"/>
        <v>0</v>
      </c>
      <c r="N377" s="39">
        <f t="shared" si="92"/>
        <v>0</v>
      </c>
      <c r="Q377" s="39">
        <f t="shared" si="93"/>
        <v>0</v>
      </c>
      <c r="S377" s="39">
        <f t="shared" si="94"/>
        <v>0</v>
      </c>
      <c r="Y377" s="39">
        <f t="shared" si="95"/>
        <v>0</v>
      </c>
      <c r="Z377" s="39">
        <f t="shared" si="96"/>
        <v>0</v>
      </c>
      <c r="AA377" s="39">
        <f t="shared" si="97"/>
        <v>0</v>
      </c>
      <c r="AB377" s="37" t="str">
        <f t="shared" si="98"/>
        <v/>
      </c>
      <c r="AC377" s="39" t="str">
        <f t="shared" si="99"/>
        <v/>
      </c>
      <c r="AD377" s="39" t="str">
        <f t="shared" si="100"/>
        <v/>
      </c>
      <c r="AE377" s="37" t="s">
        <v>5</v>
      </c>
      <c r="AG377" s="37" t="s">
        <v>150</v>
      </c>
      <c r="AH377" s="37" t="s">
        <v>272</v>
      </c>
      <c r="AI377" s="49">
        <v>45504</v>
      </c>
      <c r="AJ377" s="49">
        <v>45535</v>
      </c>
      <c r="AK377" s="49">
        <v>45558</v>
      </c>
      <c r="AN377" s="37" t="str">
        <f t="shared" si="101"/>
        <v/>
      </c>
      <c r="AO377" s="39">
        <v>3413</v>
      </c>
      <c r="AQ377" s="39">
        <f t="shared" si="102"/>
        <v>3413</v>
      </c>
      <c r="AR377" s="40">
        <v>0.2</v>
      </c>
      <c r="AS377" s="39">
        <f t="shared" si="103"/>
        <v>682.6</v>
      </c>
      <c r="AT377" s="39">
        <f t="shared" si="104"/>
        <v>4095.6</v>
      </c>
      <c r="AU377" s="39" t="str">
        <f t="shared" si="107"/>
        <v>paye</v>
      </c>
      <c r="AV377" s="39">
        <f t="shared" si="105"/>
        <v>3413</v>
      </c>
      <c r="AW377" s="39">
        <f t="shared" si="106"/>
        <v>4095.6</v>
      </c>
      <c r="AX377" s="39" t="s">
        <v>338</v>
      </c>
    </row>
    <row r="378" spans="3:50" x14ac:dyDescent="0.25">
      <c r="C378" s="49"/>
      <c r="D378" s="49"/>
      <c r="E378" s="49"/>
      <c r="J378" s="37" t="str">
        <f t="shared" si="108"/>
        <v/>
      </c>
      <c r="M378" s="39">
        <f t="shared" si="91"/>
        <v>0</v>
      </c>
      <c r="N378" s="39">
        <f t="shared" si="92"/>
        <v>0</v>
      </c>
      <c r="Q378" s="39">
        <f t="shared" si="93"/>
        <v>0</v>
      </c>
      <c r="S378" s="39">
        <f t="shared" si="94"/>
        <v>0</v>
      </c>
      <c r="Y378" s="39">
        <f t="shared" si="95"/>
        <v>0</v>
      </c>
      <c r="Z378" s="39">
        <f t="shared" si="96"/>
        <v>0</v>
      </c>
      <c r="AA378" s="39">
        <f t="shared" si="97"/>
        <v>0</v>
      </c>
      <c r="AB378" s="37" t="str">
        <f t="shared" si="98"/>
        <v/>
      </c>
      <c r="AC378" s="39" t="str">
        <f t="shared" si="99"/>
        <v/>
      </c>
      <c r="AD378" s="39" t="str">
        <f t="shared" si="100"/>
        <v/>
      </c>
      <c r="AE378" s="37" t="s">
        <v>5</v>
      </c>
      <c r="AG378" s="37" t="s">
        <v>27</v>
      </c>
      <c r="AH378" s="37" t="s">
        <v>275</v>
      </c>
      <c r="AI378" s="49">
        <v>45504</v>
      </c>
      <c r="AJ378" s="49">
        <v>45535</v>
      </c>
      <c r="AK378" s="49">
        <v>45558</v>
      </c>
      <c r="AN378" s="37" t="str">
        <f t="shared" si="101"/>
        <v/>
      </c>
      <c r="AO378" s="39">
        <v>5315.72</v>
      </c>
      <c r="AQ378" s="39">
        <f t="shared" si="102"/>
        <v>5315.72</v>
      </c>
      <c r="AR378" s="40">
        <v>0.19969400000000001</v>
      </c>
      <c r="AS378" s="39">
        <f t="shared" si="103"/>
        <v>1061.5173896800002</v>
      </c>
      <c r="AT378" s="39">
        <f t="shared" si="104"/>
        <v>6377.23738968</v>
      </c>
      <c r="AU378" s="39" t="str">
        <f t="shared" si="107"/>
        <v>paye</v>
      </c>
      <c r="AV378" s="39">
        <f t="shared" si="105"/>
        <v>5315.72</v>
      </c>
      <c r="AW378" s="39">
        <f t="shared" si="106"/>
        <v>6377.23738968</v>
      </c>
      <c r="AX378" s="39" t="s">
        <v>338</v>
      </c>
    </row>
    <row r="379" spans="3:50" x14ac:dyDescent="0.25">
      <c r="C379" s="49"/>
      <c r="D379" s="49"/>
      <c r="E379" s="49"/>
      <c r="J379" s="37" t="str">
        <f t="shared" si="108"/>
        <v/>
      </c>
      <c r="M379" s="39">
        <f t="shared" si="91"/>
        <v>0</v>
      </c>
      <c r="N379" s="39">
        <f t="shared" si="92"/>
        <v>0</v>
      </c>
      <c r="Q379" s="39">
        <f t="shared" si="93"/>
        <v>0</v>
      </c>
      <c r="S379" s="39">
        <f t="shared" si="94"/>
        <v>0</v>
      </c>
      <c r="Y379" s="39">
        <f t="shared" si="95"/>
        <v>0</v>
      </c>
      <c r="Z379" s="39">
        <f t="shared" si="96"/>
        <v>0</v>
      </c>
      <c r="AA379" s="39">
        <f t="shared" si="97"/>
        <v>0</v>
      </c>
      <c r="AB379" s="37" t="str">
        <f t="shared" si="98"/>
        <v/>
      </c>
      <c r="AC379" s="39" t="str">
        <f t="shared" si="99"/>
        <v/>
      </c>
      <c r="AD379" s="39" t="str">
        <f t="shared" si="100"/>
        <v/>
      </c>
      <c r="AE379" s="37" t="s">
        <v>5</v>
      </c>
      <c r="AG379" s="37" t="s">
        <v>27</v>
      </c>
      <c r="AH379" s="37" t="s">
        <v>275</v>
      </c>
      <c r="AI379" s="49">
        <v>45504</v>
      </c>
      <c r="AJ379" s="49">
        <v>45535</v>
      </c>
      <c r="AK379" s="49">
        <v>45558</v>
      </c>
      <c r="AN379" s="37" t="str">
        <f t="shared" si="101"/>
        <v/>
      </c>
      <c r="AO379" s="39">
        <v>12786.54</v>
      </c>
      <c r="AQ379" s="39">
        <f t="shared" si="102"/>
        <v>12786.54</v>
      </c>
      <c r="AR379" s="40">
        <v>0.19787199999999999</v>
      </c>
      <c r="AS379" s="39">
        <f t="shared" si="103"/>
        <v>2530.0982428800003</v>
      </c>
      <c r="AT379" s="39">
        <f t="shared" si="104"/>
        <v>15316.638242880001</v>
      </c>
      <c r="AU379" s="39" t="str">
        <f t="shared" si="107"/>
        <v>paye</v>
      </c>
      <c r="AV379" s="39">
        <f t="shared" si="105"/>
        <v>12786.54</v>
      </c>
      <c r="AW379" s="39">
        <f t="shared" si="106"/>
        <v>15316.638242880001</v>
      </c>
      <c r="AX379" s="39" t="s">
        <v>338</v>
      </c>
    </row>
    <row r="380" spans="3:50" x14ac:dyDescent="0.25">
      <c r="C380" s="49"/>
      <c r="D380" s="49"/>
      <c r="E380" s="49"/>
      <c r="J380" s="37" t="str">
        <f t="shared" si="108"/>
        <v/>
      </c>
      <c r="M380" s="39">
        <f t="shared" si="91"/>
        <v>0</v>
      </c>
      <c r="N380" s="39">
        <f t="shared" si="92"/>
        <v>0</v>
      </c>
      <c r="Q380" s="39">
        <f t="shared" si="93"/>
        <v>0</v>
      </c>
      <c r="S380" s="39">
        <f t="shared" si="94"/>
        <v>0</v>
      </c>
      <c r="Y380" s="39">
        <f t="shared" si="95"/>
        <v>0</v>
      </c>
      <c r="Z380" s="39">
        <f t="shared" si="96"/>
        <v>0</v>
      </c>
      <c r="AA380" s="39">
        <f t="shared" si="97"/>
        <v>0</v>
      </c>
      <c r="AB380" s="37" t="str">
        <f t="shared" si="98"/>
        <v/>
      </c>
      <c r="AC380" s="39" t="str">
        <f t="shared" si="99"/>
        <v/>
      </c>
      <c r="AD380" s="39" t="str">
        <f t="shared" si="100"/>
        <v/>
      </c>
      <c r="AE380" s="37" t="s">
        <v>5</v>
      </c>
      <c r="AG380" s="37" t="s">
        <v>21</v>
      </c>
      <c r="AH380" s="37" t="s">
        <v>363</v>
      </c>
      <c r="AI380" s="49">
        <v>45504</v>
      </c>
      <c r="AJ380" s="49">
        <v>45550</v>
      </c>
      <c r="AK380" s="49">
        <v>45569</v>
      </c>
      <c r="AN380" s="37" t="str">
        <f t="shared" si="101"/>
        <v/>
      </c>
      <c r="AO380" s="39">
        <v>65597</v>
      </c>
      <c r="AQ380" s="39">
        <f t="shared" si="102"/>
        <v>65597</v>
      </c>
      <c r="AR380" s="40">
        <v>0.2</v>
      </c>
      <c r="AS380" s="39">
        <f t="shared" si="103"/>
        <v>13119.400000000001</v>
      </c>
      <c r="AT380" s="39">
        <f t="shared" si="104"/>
        <v>78716.399999999994</v>
      </c>
      <c r="AU380" s="39" t="str">
        <f t="shared" si="107"/>
        <v>paye</v>
      </c>
      <c r="AV380" s="39">
        <f t="shared" si="105"/>
        <v>65597</v>
      </c>
      <c r="AW380" s="39">
        <f t="shared" si="106"/>
        <v>78716.399999999994</v>
      </c>
      <c r="AX380" s="39" t="s">
        <v>338</v>
      </c>
    </row>
    <row r="381" spans="3:50" x14ac:dyDescent="0.25">
      <c r="C381" s="49"/>
      <c r="D381" s="49"/>
      <c r="E381" s="49"/>
      <c r="J381" s="37" t="str">
        <f t="shared" si="108"/>
        <v/>
      </c>
      <c r="M381" s="39">
        <f t="shared" si="91"/>
        <v>0</v>
      </c>
      <c r="N381" s="39">
        <f t="shared" si="92"/>
        <v>0</v>
      </c>
      <c r="Q381" s="39">
        <f t="shared" si="93"/>
        <v>0</v>
      </c>
      <c r="S381" s="39">
        <f t="shared" si="94"/>
        <v>0</v>
      </c>
      <c r="Y381" s="39">
        <f t="shared" si="95"/>
        <v>0</v>
      </c>
      <c r="Z381" s="39">
        <f t="shared" si="96"/>
        <v>0</v>
      </c>
      <c r="AA381" s="39">
        <f t="shared" si="97"/>
        <v>0</v>
      </c>
      <c r="AB381" s="37" t="str">
        <f t="shared" si="98"/>
        <v/>
      </c>
      <c r="AC381" s="39" t="str">
        <f t="shared" si="99"/>
        <v/>
      </c>
      <c r="AD381" s="39" t="str">
        <f t="shared" si="100"/>
        <v/>
      </c>
      <c r="AE381" s="37" t="s">
        <v>5</v>
      </c>
      <c r="AG381" s="37" t="s">
        <v>35</v>
      </c>
      <c r="AH381" s="37" t="s">
        <v>272</v>
      </c>
      <c r="AI381" s="49">
        <v>45504</v>
      </c>
      <c r="AJ381" s="49">
        <v>45534</v>
      </c>
      <c r="AK381" s="49">
        <v>45558</v>
      </c>
      <c r="AN381" s="37" t="str">
        <f t="shared" si="101"/>
        <v/>
      </c>
      <c r="AO381" s="39">
        <v>3929.08</v>
      </c>
      <c r="AQ381" s="39">
        <f t="shared" si="102"/>
        <v>3929.08</v>
      </c>
      <c r="AR381" s="40">
        <v>0.2</v>
      </c>
      <c r="AS381" s="39">
        <f t="shared" si="103"/>
        <v>785.81600000000003</v>
      </c>
      <c r="AT381" s="39">
        <f t="shared" si="104"/>
        <v>4714.8959999999997</v>
      </c>
      <c r="AU381" s="39" t="str">
        <f t="shared" si="107"/>
        <v>paye</v>
      </c>
      <c r="AV381" s="39">
        <f t="shared" si="105"/>
        <v>3929.08</v>
      </c>
      <c r="AW381" s="39">
        <f t="shared" si="106"/>
        <v>4714.8959999999997</v>
      </c>
      <c r="AX381" s="39" t="s">
        <v>338</v>
      </c>
    </row>
    <row r="382" spans="3:50" x14ac:dyDescent="0.25">
      <c r="C382" s="49"/>
      <c r="D382" s="49"/>
      <c r="E382" s="49"/>
      <c r="J382" s="37" t="str">
        <f t="shared" si="108"/>
        <v/>
      </c>
      <c r="M382" s="39">
        <f t="shared" si="91"/>
        <v>0</v>
      </c>
      <c r="N382" s="39">
        <f t="shared" si="92"/>
        <v>0</v>
      </c>
      <c r="Q382" s="39">
        <f t="shared" si="93"/>
        <v>0</v>
      </c>
      <c r="S382" s="39">
        <f t="shared" si="94"/>
        <v>0</v>
      </c>
      <c r="Y382" s="39">
        <f t="shared" si="95"/>
        <v>0</v>
      </c>
      <c r="Z382" s="39">
        <f t="shared" si="96"/>
        <v>0</v>
      </c>
      <c r="AA382" s="39">
        <f t="shared" si="97"/>
        <v>0</v>
      </c>
      <c r="AB382" s="37" t="str">
        <f t="shared" si="98"/>
        <v/>
      </c>
      <c r="AC382" s="39" t="str">
        <f t="shared" si="99"/>
        <v/>
      </c>
      <c r="AD382" s="39" t="str">
        <f t="shared" si="100"/>
        <v/>
      </c>
      <c r="AE382" s="37" t="s">
        <v>5</v>
      </c>
      <c r="AG382" s="37" t="s">
        <v>35</v>
      </c>
      <c r="AH382" s="37" t="s">
        <v>272</v>
      </c>
      <c r="AI382" s="49">
        <v>45519</v>
      </c>
      <c r="AJ382" s="49">
        <v>45549</v>
      </c>
      <c r="AK382" s="49">
        <v>45580</v>
      </c>
      <c r="AN382" s="37" t="str">
        <f t="shared" si="101"/>
        <v/>
      </c>
      <c r="AO382" s="39">
        <v>436.78</v>
      </c>
      <c r="AQ382" s="39">
        <f t="shared" si="102"/>
        <v>436.78</v>
      </c>
      <c r="AR382" s="40">
        <v>0.2</v>
      </c>
      <c r="AS382" s="39">
        <f t="shared" si="103"/>
        <v>87.355999999999995</v>
      </c>
      <c r="AT382" s="39">
        <f t="shared" si="104"/>
        <v>524.13599999999997</v>
      </c>
      <c r="AU382" s="39" t="str">
        <f t="shared" si="107"/>
        <v>paye</v>
      </c>
      <c r="AV382" s="39">
        <f t="shared" si="105"/>
        <v>436.78</v>
      </c>
      <c r="AW382" s="39">
        <f t="shared" si="106"/>
        <v>524.13599999999997</v>
      </c>
      <c r="AX382" s="39" t="s">
        <v>338</v>
      </c>
    </row>
    <row r="383" spans="3:50" x14ac:dyDescent="0.25">
      <c r="C383" s="49"/>
      <c r="D383" s="49"/>
      <c r="E383" s="49"/>
      <c r="J383" s="37" t="str">
        <f t="shared" si="108"/>
        <v/>
      </c>
      <c r="M383" s="39">
        <f t="shared" si="91"/>
        <v>0</v>
      </c>
      <c r="N383" s="39">
        <f t="shared" si="92"/>
        <v>0</v>
      </c>
      <c r="Q383" s="39">
        <f t="shared" si="93"/>
        <v>0</v>
      </c>
      <c r="S383" s="39">
        <f t="shared" si="94"/>
        <v>0</v>
      </c>
      <c r="Y383" s="39">
        <f t="shared" si="95"/>
        <v>0</v>
      </c>
      <c r="Z383" s="39">
        <f t="shared" si="96"/>
        <v>0</v>
      </c>
      <c r="AA383" s="39">
        <f t="shared" si="97"/>
        <v>0</v>
      </c>
      <c r="AB383" s="37" t="str">
        <f t="shared" si="98"/>
        <v/>
      </c>
      <c r="AC383" s="39" t="str">
        <f t="shared" si="99"/>
        <v/>
      </c>
      <c r="AD383" s="39" t="str">
        <f t="shared" si="100"/>
        <v/>
      </c>
      <c r="AE383" s="37" t="s">
        <v>5</v>
      </c>
      <c r="AG383" s="37" t="s">
        <v>154</v>
      </c>
      <c r="AH383" s="37" t="s">
        <v>272</v>
      </c>
      <c r="AI383" s="49">
        <v>45504</v>
      </c>
      <c r="AJ383" s="49">
        <v>45550</v>
      </c>
      <c r="AK383" s="49">
        <v>45558</v>
      </c>
      <c r="AN383" s="37" t="str">
        <f t="shared" si="101"/>
        <v/>
      </c>
      <c r="AO383" s="39">
        <v>930</v>
      </c>
      <c r="AQ383" s="39">
        <f t="shared" si="102"/>
        <v>930</v>
      </c>
      <c r="AR383" s="40">
        <v>0.2</v>
      </c>
      <c r="AS383" s="39">
        <f t="shared" si="103"/>
        <v>186</v>
      </c>
      <c r="AT383" s="39">
        <f t="shared" si="104"/>
        <v>1116</v>
      </c>
      <c r="AU383" s="39" t="str">
        <f t="shared" si="107"/>
        <v>paye</v>
      </c>
      <c r="AV383" s="39">
        <f t="shared" si="105"/>
        <v>930</v>
      </c>
      <c r="AW383" s="39">
        <f t="shared" si="106"/>
        <v>1116</v>
      </c>
      <c r="AX383" s="39" t="s">
        <v>338</v>
      </c>
    </row>
    <row r="384" spans="3:50" x14ac:dyDescent="0.25">
      <c r="C384" s="49"/>
      <c r="D384" s="49"/>
      <c r="E384" s="49"/>
      <c r="J384" s="37" t="str">
        <f t="shared" si="108"/>
        <v/>
      </c>
      <c r="M384" s="39">
        <f t="shared" si="91"/>
        <v>0</v>
      </c>
      <c r="N384" s="39">
        <f t="shared" si="92"/>
        <v>0</v>
      </c>
      <c r="Q384" s="39">
        <f t="shared" si="93"/>
        <v>0</v>
      </c>
      <c r="S384" s="39">
        <f t="shared" si="94"/>
        <v>0</v>
      </c>
      <c r="Y384" s="39">
        <f t="shared" si="95"/>
        <v>0</v>
      </c>
      <c r="Z384" s="39">
        <f t="shared" si="96"/>
        <v>0</v>
      </c>
      <c r="AA384" s="39">
        <f t="shared" si="97"/>
        <v>0</v>
      </c>
      <c r="AB384" s="37" t="str">
        <f t="shared" si="98"/>
        <v/>
      </c>
      <c r="AC384" s="39" t="str">
        <f t="shared" si="99"/>
        <v/>
      </c>
      <c r="AD384" s="39" t="str">
        <f t="shared" si="100"/>
        <v/>
      </c>
      <c r="AE384" s="37" t="s">
        <v>5</v>
      </c>
      <c r="AG384" s="37" t="s">
        <v>349</v>
      </c>
      <c r="AH384" s="37" t="s">
        <v>364</v>
      </c>
      <c r="AI384" s="49">
        <v>45483</v>
      </c>
      <c r="AJ384" s="49">
        <v>45495</v>
      </c>
      <c r="AK384" s="49">
        <v>45495</v>
      </c>
      <c r="AN384" s="37" t="str">
        <f t="shared" si="101"/>
        <v/>
      </c>
      <c r="AO384" s="39">
        <v>1580</v>
      </c>
      <c r="AQ384" s="39">
        <f t="shared" si="102"/>
        <v>1580</v>
      </c>
      <c r="AR384" s="40">
        <v>0.2</v>
      </c>
      <c r="AS384" s="39">
        <f t="shared" si="103"/>
        <v>316</v>
      </c>
      <c r="AT384" s="39">
        <f t="shared" si="104"/>
        <v>1896</v>
      </c>
      <c r="AU384" s="39" t="str">
        <f t="shared" si="107"/>
        <v>paye</v>
      </c>
      <c r="AV384" s="39">
        <f t="shared" si="105"/>
        <v>1580</v>
      </c>
      <c r="AW384" s="39">
        <f t="shared" si="106"/>
        <v>1896</v>
      </c>
      <c r="AX384" s="39" t="s">
        <v>338</v>
      </c>
    </row>
    <row r="385" spans="3:50" x14ac:dyDescent="0.25">
      <c r="C385" s="49"/>
      <c r="D385" s="49"/>
      <c r="E385" s="49"/>
      <c r="J385" s="37" t="str">
        <f t="shared" si="108"/>
        <v/>
      </c>
      <c r="M385" s="39">
        <f t="shared" si="91"/>
        <v>0</v>
      </c>
      <c r="N385" s="39">
        <f t="shared" si="92"/>
        <v>0</v>
      </c>
      <c r="Q385" s="39">
        <f t="shared" si="93"/>
        <v>0</v>
      </c>
      <c r="S385" s="39">
        <f t="shared" si="94"/>
        <v>0</v>
      </c>
      <c r="Y385" s="39">
        <f t="shared" si="95"/>
        <v>0</v>
      </c>
      <c r="Z385" s="39">
        <f t="shared" si="96"/>
        <v>0</v>
      </c>
      <c r="AA385" s="39">
        <f t="shared" si="97"/>
        <v>0</v>
      </c>
      <c r="AB385" s="37" t="str">
        <f t="shared" si="98"/>
        <v/>
      </c>
      <c r="AC385" s="39" t="str">
        <f t="shared" si="99"/>
        <v/>
      </c>
      <c r="AD385" s="39" t="str">
        <f t="shared" si="100"/>
        <v/>
      </c>
      <c r="AE385" s="37" t="s">
        <v>5</v>
      </c>
      <c r="AG385" s="37" t="s">
        <v>342</v>
      </c>
      <c r="AH385" s="37" t="s">
        <v>273</v>
      </c>
      <c r="AI385" s="49">
        <v>45467</v>
      </c>
      <c r="AJ385" s="49">
        <v>45495</v>
      </c>
      <c r="AK385" s="49">
        <v>45495</v>
      </c>
      <c r="AN385" s="37" t="str">
        <f t="shared" si="101"/>
        <v/>
      </c>
      <c r="AO385" s="39">
        <v>4743.2</v>
      </c>
      <c r="AQ385" s="39">
        <f t="shared" si="102"/>
        <v>4743.2</v>
      </c>
      <c r="AR385" s="40">
        <v>0</v>
      </c>
      <c r="AS385" s="39">
        <f t="shared" si="103"/>
        <v>0</v>
      </c>
      <c r="AT385" s="39">
        <f t="shared" si="104"/>
        <v>4743.2</v>
      </c>
      <c r="AU385" s="39" t="str">
        <f t="shared" si="107"/>
        <v>paye</v>
      </c>
      <c r="AV385" s="39">
        <f t="shared" si="105"/>
        <v>4743.2</v>
      </c>
      <c r="AW385" s="39">
        <f t="shared" si="106"/>
        <v>4743.2</v>
      </c>
      <c r="AX385" s="39" t="s">
        <v>338</v>
      </c>
    </row>
    <row r="386" spans="3:50" x14ac:dyDescent="0.25">
      <c r="C386" s="49"/>
      <c r="D386" s="49"/>
      <c r="E386" s="49"/>
      <c r="J386" s="37" t="str">
        <f t="shared" si="108"/>
        <v/>
      </c>
      <c r="M386" s="39">
        <f t="shared" ref="M386:M449" si="109">$K386*$L386</f>
        <v>0</v>
      </c>
      <c r="N386" s="39">
        <f t="shared" ref="N386:N449" si="110">$K386+$M386</f>
        <v>0</v>
      </c>
      <c r="Q386" s="39">
        <f t="shared" ref="Q386:Q449" si="111">$N386*$P386</f>
        <v>0</v>
      </c>
      <c r="S386" s="39">
        <f t="shared" ref="S386:S449" si="112">$N386*$R386</f>
        <v>0</v>
      </c>
      <c r="Y386" s="39">
        <f t="shared" ref="Y386:Y449" si="113">$AA386-$Z386</f>
        <v>0</v>
      </c>
      <c r="Z386" s="39">
        <f t="shared" ref="Z386:Z449" si="114">$AA386*$L386</f>
        <v>0</v>
      </c>
      <c r="AA386" s="39">
        <f t="shared" ref="AA386:AA449" si="115">$N386-$O386-$Q386-$S386-$T386-$U386-$V386-$W386-$X386</f>
        <v>0</v>
      </c>
      <c r="AB386" s="37" t="str">
        <f t="shared" ref="AB386:AB449" si="116">IF(A386="","",IF($E386="","en attente",IF($F386="","paye","partiel")))</f>
        <v/>
      </c>
      <c r="AC386" s="39" t="str">
        <f t="shared" ref="AC386:AC449" si="117">IF($AB386="paye",$Y386,IF($AB386="partiel",$F386-$F386*$L386,""))</f>
        <v/>
      </c>
      <c r="AD386" s="39" t="str">
        <f t="shared" ref="AD386:AD449" si="118">IF($AB386="paye",$AA386,IF($AB386="partiel",$F386,""))</f>
        <v/>
      </c>
      <c r="AE386" s="37" t="s">
        <v>5</v>
      </c>
      <c r="AG386" s="37" t="s">
        <v>12</v>
      </c>
      <c r="AH386" s="37" t="s">
        <v>272</v>
      </c>
      <c r="AI386" s="49">
        <v>45537</v>
      </c>
      <c r="AJ386" s="49">
        <v>45611</v>
      </c>
      <c r="AK386" s="49"/>
      <c r="AN386" s="37" t="str">
        <f t="shared" ref="AN386:AN449" si="119">IF($AM386="","",_xlfn.CONCAT("SF-",$AM386))</f>
        <v/>
      </c>
      <c r="AO386" s="39">
        <v>4450</v>
      </c>
      <c r="AQ386" s="39">
        <f t="shared" ref="AQ386:AQ449" si="120">IF($AO386&lt;&gt;0,$AO386,$AP386-$AS386)</f>
        <v>4450</v>
      </c>
      <c r="AR386" s="40">
        <v>0.2</v>
      </c>
      <c r="AS386" s="39">
        <f t="shared" ref="AS386:AS449" si="121">IF($AO386&lt;&gt;0,$AO386*$AR386,IF($AP386&lt;&gt;0,$AP386*$AR386,0))</f>
        <v>890</v>
      </c>
      <c r="AT386" s="39">
        <f t="shared" ref="AT386:AT449" si="122">$AQ386+$AS386</f>
        <v>5340</v>
      </c>
      <c r="AU386" s="39" t="str">
        <f t="shared" si="107"/>
        <v>en attente</v>
      </c>
      <c r="AV386" s="39" t="str">
        <f t="shared" ref="AV386:AV449" si="123">IF($AU386="paye",$AQ386,IF($AU386="partiel",$AL386-$AL386*$AR386,""))</f>
        <v/>
      </c>
      <c r="AW386" s="39" t="str">
        <f t="shared" ref="AW386:AW449" si="124">IF($AU386="paye",$AT386,IF($AU386="partiel",$AL386,""))</f>
        <v/>
      </c>
      <c r="AX386" s="39" t="s">
        <v>338</v>
      </c>
    </row>
    <row r="387" spans="3:50" x14ac:dyDescent="0.25">
      <c r="C387" s="49"/>
      <c r="D387" s="49"/>
      <c r="E387" s="49"/>
      <c r="J387" s="37" t="str">
        <f t="shared" si="108"/>
        <v/>
      </c>
      <c r="M387" s="39">
        <f t="shared" si="109"/>
        <v>0</v>
      </c>
      <c r="N387" s="39">
        <f t="shared" si="110"/>
        <v>0</v>
      </c>
      <c r="Q387" s="39">
        <f t="shared" si="111"/>
        <v>0</v>
      </c>
      <c r="S387" s="39">
        <f t="shared" si="112"/>
        <v>0</v>
      </c>
      <c r="Y387" s="39">
        <f t="shared" si="113"/>
        <v>0</v>
      </c>
      <c r="Z387" s="39">
        <f t="shared" si="114"/>
        <v>0</v>
      </c>
      <c r="AA387" s="39">
        <f t="shared" si="115"/>
        <v>0</v>
      </c>
      <c r="AB387" s="37" t="str">
        <f t="shared" si="116"/>
        <v/>
      </c>
      <c r="AC387" s="39" t="str">
        <f t="shared" si="117"/>
        <v/>
      </c>
      <c r="AD387" s="39" t="str">
        <f t="shared" si="118"/>
        <v/>
      </c>
      <c r="AE387" s="37" t="s">
        <v>5</v>
      </c>
      <c r="AG387" s="37" t="s">
        <v>12</v>
      </c>
      <c r="AH387" s="37" t="s">
        <v>272</v>
      </c>
      <c r="AI387" s="49">
        <v>45537</v>
      </c>
      <c r="AJ387" s="49">
        <v>45611</v>
      </c>
      <c r="AK387" s="49"/>
      <c r="AN387" s="37" t="str">
        <f t="shared" si="119"/>
        <v/>
      </c>
      <c r="AO387" s="39">
        <v>6820</v>
      </c>
      <c r="AQ387" s="39">
        <f t="shared" si="120"/>
        <v>6820</v>
      </c>
      <c r="AR387" s="40">
        <v>0.2</v>
      </c>
      <c r="AS387" s="39">
        <f t="shared" si="121"/>
        <v>1364</v>
      </c>
      <c r="AT387" s="39">
        <f t="shared" si="122"/>
        <v>8184</v>
      </c>
      <c r="AU387" s="39" t="str">
        <f t="shared" ref="AU387:AU450" si="125">IF(AE387="","",IF($AK387="","en attente",IF($AL387="","paye","partiel")))</f>
        <v>en attente</v>
      </c>
      <c r="AV387" s="39" t="str">
        <f t="shared" si="123"/>
        <v/>
      </c>
      <c r="AW387" s="39" t="str">
        <f t="shared" si="124"/>
        <v/>
      </c>
      <c r="AX387" s="39" t="s">
        <v>338</v>
      </c>
    </row>
    <row r="388" spans="3:50" x14ac:dyDescent="0.25">
      <c r="C388" s="49"/>
      <c r="D388" s="49"/>
      <c r="E388" s="49"/>
      <c r="J388" s="37" t="str">
        <f t="shared" si="108"/>
        <v/>
      </c>
      <c r="M388" s="39">
        <f t="shared" si="109"/>
        <v>0</v>
      </c>
      <c r="N388" s="39">
        <f t="shared" si="110"/>
        <v>0</v>
      </c>
      <c r="Q388" s="39">
        <f t="shared" si="111"/>
        <v>0</v>
      </c>
      <c r="S388" s="39">
        <f t="shared" si="112"/>
        <v>0</v>
      </c>
      <c r="Y388" s="39">
        <f t="shared" si="113"/>
        <v>0</v>
      </c>
      <c r="Z388" s="39">
        <f t="shared" si="114"/>
        <v>0</v>
      </c>
      <c r="AA388" s="39">
        <f t="shared" si="115"/>
        <v>0</v>
      </c>
      <c r="AB388" s="37" t="str">
        <f t="shared" si="116"/>
        <v/>
      </c>
      <c r="AC388" s="39" t="str">
        <f t="shared" si="117"/>
        <v/>
      </c>
      <c r="AD388" s="39" t="str">
        <f t="shared" si="118"/>
        <v/>
      </c>
      <c r="AE388" s="37" t="s">
        <v>5</v>
      </c>
      <c r="AG388" s="37" t="s">
        <v>53</v>
      </c>
      <c r="AH388" s="37" t="s">
        <v>364</v>
      </c>
      <c r="AI388" s="49">
        <v>45533</v>
      </c>
      <c r="AJ388" s="49">
        <v>45547</v>
      </c>
      <c r="AK388" s="49">
        <v>45547</v>
      </c>
      <c r="AN388" s="37" t="str">
        <f t="shared" si="119"/>
        <v/>
      </c>
      <c r="AO388" s="39">
        <v>-9.9</v>
      </c>
      <c r="AQ388" s="39">
        <f t="shared" si="120"/>
        <v>-9.9</v>
      </c>
      <c r="AR388" s="40">
        <v>5.5199999999999999E-2</v>
      </c>
      <c r="AS388" s="39">
        <f t="shared" si="121"/>
        <v>-0.54647999999999997</v>
      </c>
      <c r="AT388" s="39">
        <f t="shared" si="122"/>
        <v>-10.446480000000001</v>
      </c>
      <c r="AU388" s="39" t="str">
        <f t="shared" si="125"/>
        <v>paye</v>
      </c>
      <c r="AV388" s="39">
        <f t="shared" si="123"/>
        <v>-9.9</v>
      </c>
      <c r="AW388" s="39">
        <f t="shared" si="124"/>
        <v>-10.446480000000001</v>
      </c>
      <c r="AX388" s="39" t="s">
        <v>338</v>
      </c>
    </row>
    <row r="389" spans="3:50" x14ac:dyDescent="0.25">
      <c r="C389" s="49"/>
      <c r="D389" s="49"/>
      <c r="E389" s="49"/>
      <c r="J389" s="37" t="str">
        <f t="shared" si="108"/>
        <v/>
      </c>
      <c r="M389" s="39">
        <f t="shared" si="109"/>
        <v>0</v>
      </c>
      <c r="N389" s="39">
        <f t="shared" si="110"/>
        <v>0</v>
      </c>
      <c r="Q389" s="39">
        <f t="shared" si="111"/>
        <v>0</v>
      </c>
      <c r="S389" s="39">
        <f t="shared" si="112"/>
        <v>0</v>
      </c>
      <c r="Y389" s="39">
        <f t="shared" si="113"/>
        <v>0</v>
      </c>
      <c r="Z389" s="39">
        <f t="shared" si="114"/>
        <v>0</v>
      </c>
      <c r="AA389" s="39">
        <f t="shared" si="115"/>
        <v>0</v>
      </c>
      <c r="AB389" s="37" t="str">
        <f t="shared" si="116"/>
        <v/>
      </c>
      <c r="AC389" s="39" t="str">
        <f t="shared" si="117"/>
        <v/>
      </c>
      <c r="AD389" s="39" t="str">
        <f t="shared" si="118"/>
        <v/>
      </c>
      <c r="AE389" s="37" t="s">
        <v>5</v>
      </c>
      <c r="AG389" s="37" t="s">
        <v>58</v>
      </c>
      <c r="AH389" s="37" t="s">
        <v>272</v>
      </c>
      <c r="AI389" s="49">
        <v>45514</v>
      </c>
      <c r="AJ389" s="49">
        <v>45544</v>
      </c>
      <c r="AK389" s="49">
        <v>45580</v>
      </c>
      <c r="AN389" s="37" t="str">
        <f t="shared" si="119"/>
        <v/>
      </c>
      <c r="AO389" s="39">
        <v>1025</v>
      </c>
      <c r="AQ389" s="39">
        <f t="shared" si="120"/>
        <v>1025</v>
      </c>
      <c r="AR389" s="40">
        <v>0.2</v>
      </c>
      <c r="AS389" s="39">
        <f t="shared" si="121"/>
        <v>205</v>
      </c>
      <c r="AT389" s="39">
        <f t="shared" si="122"/>
        <v>1230</v>
      </c>
      <c r="AU389" s="39" t="str">
        <f t="shared" si="125"/>
        <v>paye</v>
      </c>
      <c r="AV389" s="39">
        <f t="shared" si="123"/>
        <v>1025</v>
      </c>
      <c r="AW389" s="39">
        <f t="shared" si="124"/>
        <v>1230</v>
      </c>
      <c r="AX389" s="39" t="s">
        <v>338</v>
      </c>
    </row>
    <row r="390" spans="3:50" x14ac:dyDescent="0.25">
      <c r="C390" s="49"/>
      <c r="D390" s="49"/>
      <c r="E390" s="49"/>
      <c r="J390" s="37" t="str">
        <f t="shared" si="108"/>
        <v/>
      </c>
      <c r="M390" s="39">
        <f t="shared" si="109"/>
        <v>0</v>
      </c>
      <c r="N390" s="39">
        <f t="shared" si="110"/>
        <v>0</v>
      </c>
      <c r="Q390" s="39">
        <f t="shared" si="111"/>
        <v>0</v>
      </c>
      <c r="S390" s="39">
        <f t="shared" si="112"/>
        <v>0</v>
      </c>
      <c r="Y390" s="39">
        <f t="shared" si="113"/>
        <v>0</v>
      </c>
      <c r="Z390" s="39">
        <f t="shared" si="114"/>
        <v>0</v>
      </c>
      <c r="AA390" s="39">
        <f t="shared" si="115"/>
        <v>0</v>
      </c>
      <c r="AB390" s="37" t="str">
        <f t="shared" si="116"/>
        <v/>
      </c>
      <c r="AC390" s="39" t="str">
        <f t="shared" si="117"/>
        <v/>
      </c>
      <c r="AD390" s="39" t="str">
        <f t="shared" si="118"/>
        <v/>
      </c>
      <c r="AE390" s="37" t="s">
        <v>5</v>
      </c>
      <c r="AG390" s="37" t="s">
        <v>58</v>
      </c>
      <c r="AH390" s="37" t="s">
        <v>272</v>
      </c>
      <c r="AI390" s="49">
        <v>45483</v>
      </c>
      <c r="AJ390" s="49">
        <v>45513</v>
      </c>
      <c r="AK390" s="49">
        <v>45569</v>
      </c>
      <c r="AN390" s="37" t="str">
        <f t="shared" si="119"/>
        <v/>
      </c>
      <c r="AO390" s="39">
        <v>1025</v>
      </c>
      <c r="AQ390" s="39">
        <f t="shared" si="120"/>
        <v>1025</v>
      </c>
      <c r="AR390" s="40">
        <v>0.2</v>
      </c>
      <c r="AS390" s="39">
        <f t="shared" si="121"/>
        <v>205</v>
      </c>
      <c r="AT390" s="39">
        <f t="shared" si="122"/>
        <v>1230</v>
      </c>
      <c r="AU390" s="39" t="str">
        <f t="shared" si="125"/>
        <v>paye</v>
      </c>
      <c r="AV390" s="39">
        <f t="shared" si="123"/>
        <v>1025</v>
      </c>
      <c r="AW390" s="39">
        <f t="shared" si="124"/>
        <v>1230</v>
      </c>
      <c r="AX390" s="39" t="s">
        <v>338</v>
      </c>
    </row>
    <row r="391" spans="3:50" x14ac:dyDescent="0.25">
      <c r="C391" s="49"/>
      <c r="D391" s="49"/>
      <c r="E391" s="49"/>
      <c r="J391" s="37" t="str">
        <f t="shared" si="108"/>
        <v/>
      </c>
      <c r="M391" s="39">
        <f t="shared" si="109"/>
        <v>0</v>
      </c>
      <c r="N391" s="39">
        <f t="shared" si="110"/>
        <v>0</v>
      </c>
      <c r="Q391" s="39">
        <f t="shared" si="111"/>
        <v>0</v>
      </c>
      <c r="S391" s="39">
        <f t="shared" si="112"/>
        <v>0</v>
      </c>
      <c r="Y391" s="39">
        <f t="shared" si="113"/>
        <v>0</v>
      </c>
      <c r="Z391" s="39">
        <f t="shared" si="114"/>
        <v>0</v>
      </c>
      <c r="AA391" s="39">
        <f t="shared" si="115"/>
        <v>0</v>
      </c>
      <c r="AB391" s="37" t="str">
        <f t="shared" si="116"/>
        <v/>
      </c>
      <c r="AC391" s="39" t="str">
        <f t="shared" si="117"/>
        <v/>
      </c>
      <c r="AD391" s="39" t="str">
        <f t="shared" si="118"/>
        <v/>
      </c>
      <c r="AE391" s="37" t="s">
        <v>5</v>
      </c>
      <c r="AG391" s="37" t="s">
        <v>146</v>
      </c>
      <c r="AH391" s="37" t="s">
        <v>271</v>
      </c>
      <c r="AI391" s="49">
        <v>45504</v>
      </c>
      <c r="AJ391" s="49">
        <v>45535</v>
      </c>
      <c r="AK391" s="49">
        <v>45540</v>
      </c>
      <c r="AN391" s="37" t="str">
        <f t="shared" si="119"/>
        <v/>
      </c>
      <c r="AO391" s="39">
        <v>93660.5</v>
      </c>
      <c r="AQ391" s="39">
        <f t="shared" si="120"/>
        <v>93660.5</v>
      </c>
      <c r="AR391" s="40">
        <v>0.2</v>
      </c>
      <c r="AS391" s="39">
        <f t="shared" si="121"/>
        <v>18732.100000000002</v>
      </c>
      <c r="AT391" s="39">
        <f t="shared" si="122"/>
        <v>112392.6</v>
      </c>
      <c r="AU391" s="39" t="str">
        <f t="shared" si="125"/>
        <v>paye</v>
      </c>
      <c r="AV391" s="39">
        <f t="shared" si="123"/>
        <v>93660.5</v>
      </c>
      <c r="AW391" s="39">
        <f t="shared" si="124"/>
        <v>112392.6</v>
      </c>
      <c r="AX391" s="39" t="s">
        <v>338</v>
      </c>
    </row>
    <row r="392" spans="3:50" x14ac:dyDescent="0.25">
      <c r="C392" s="49"/>
      <c r="D392" s="49"/>
      <c r="E392" s="49"/>
      <c r="J392" s="37" t="str">
        <f t="shared" si="108"/>
        <v/>
      </c>
      <c r="M392" s="39">
        <f t="shared" si="109"/>
        <v>0</v>
      </c>
      <c r="N392" s="39">
        <f t="shared" si="110"/>
        <v>0</v>
      </c>
      <c r="Q392" s="39">
        <f t="shared" si="111"/>
        <v>0</v>
      </c>
      <c r="S392" s="39">
        <f t="shared" si="112"/>
        <v>0</v>
      </c>
      <c r="Y392" s="39">
        <f t="shared" si="113"/>
        <v>0</v>
      </c>
      <c r="Z392" s="39">
        <f t="shared" si="114"/>
        <v>0</v>
      </c>
      <c r="AA392" s="39">
        <f t="shared" si="115"/>
        <v>0</v>
      </c>
      <c r="AB392" s="37" t="str">
        <f t="shared" si="116"/>
        <v/>
      </c>
      <c r="AC392" s="39" t="str">
        <f t="shared" si="117"/>
        <v/>
      </c>
      <c r="AD392" s="39" t="str">
        <f t="shared" si="118"/>
        <v/>
      </c>
      <c r="AE392" s="37" t="s">
        <v>5</v>
      </c>
      <c r="AG392" s="37" t="s">
        <v>76</v>
      </c>
      <c r="AH392" s="37" t="s">
        <v>272</v>
      </c>
      <c r="AI392" s="49">
        <v>45504</v>
      </c>
      <c r="AJ392" s="49">
        <v>45535</v>
      </c>
      <c r="AK392" s="49">
        <v>45535</v>
      </c>
      <c r="AN392" s="37" t="str">
        <f t="shared" si="119"/>
        <v/>
      </c>
      <c r="AO392" s="39">
        <v>16350.57</v>
      </c>
      <c r="AQ392" s="39">
        <f t="shared" si="120"/>
        <v>16350.57</v>
      </c>
      <c r="AR392" s="40">
        <v>0.2</v>
      </c>
      <c r="AS392" s="39">
        <f t="shared" si="121"/>
        <v>3270.114</v>
      </c>
      <c r="AT392" s="39">
        <f t="shared" si="122"/>
        <v>19620.684000000001</v>
      </c>
      <c r="AU392" s="39" t="str">
        <f t="shared" si="125"/>
        <v>paye</v>
      </c>
      <c r="AV392" s="39">
        <f t="shared" si="123"/>
        <v>16350.57</v>
      </c>
      <c r="AW392" s="39">
        <f t="shared" si="124"/>
        <v>19620.684000000001</v>
      </c>
      <c r="AX392" s="39" t="s">
        <v>338</v>
      </c>
    </row>
    <row r="393" spans="3:50" x14ac:dyDescent="0.25">
      <c r="C393" s="49"/>
      <c r="D393" s="49"/>
      <c r="E393" s="49"/>
      <c r="J393" s="37" t="str">
        <f t="shared" si="108"/>
        <v/>
      </c>
      <c r="M393" s="39">
        <f t="shared" si="109"/>
        <v>0</v>
      </c>
      <c r="N393" s="39">
        <f t="shared" si="110"/>
        <v>0</v>
      </c>
      <c r="Q393" s="39">
        <f t="shared" si="111"/>
        <v>0</v>
      </c>
      <c r="S393" s="39">
        <f t="shared" si="112"/>
        <v>0</v>
      </c>
      <c r="Y393" s="39">
        <f t="shared" si="113"/>
        <v>0</v>
      </c>
      <c r="Z393" s="39">
        <f t="shared" si="114"/>
        <v>0</v>
      </c>
      <c r="AA393" s="39">
        <f t="shared" si="115"/>
        <v>0</v>
      </c>
      <c r="AB393" s="37" t="str">
        <f t="shared" si="116"/>
        <v/>
      </c>
      <c r="AC393" s="39" t="str">
        <f t="shared" si="117"/>
        <v/>
      </c>
      <c r="AD393" s="39" t="str">
        <f t="shared" si="118"/>
        <v/>
      </c>
      <c r="AE393" s="37" t="s">
        <v>5</v>
      </c>
      <c r="AG393" s="37" t="s">
        <v>93</v>
      </c>
      <c r="AH393" s="37" t="s">
        <v>272</v>
      </c>
      <c r="AI393" s="49">
        <v>45531</v>
      </c>
      <c r="AJ393" s="49">
        <v>45596</v>
      </c>
      <c r="AK393" s="49">
        <v>45600</v>
      </c>
      <c r="AN393" s="37" t="str">
        <f t="shared" si="119"/>
        <v/>
      </c>
      <c r="AO393" s="39">
        <v>1147.6199999999999</v>
      </c>
      <c r="AQ393" s="39">
        <f t="shared" si="120"/>
        <v>1147.6199999999999</v>
      </c>
      <c r="AR393" s="40">
        <v>0.2</v>
      </c>
      <c r="AS393" s="39">
        <f t="shared" si="121"/>
        <v>229.524</v>
      </c>
      <c r="AT393" s="39">
        <f t="shared" si="122"/>
        <v>1377.1439999999998</v>
      </c>
      <c r="AU393" s="39" t="str">
        <f t="shared" si="125"/>
        <v>paye</v>
      </c>
      <c r="AV393" s="39">
        <f t="shared" si="123"/>
        <v>1147.6199999999999</v>
      </c>
      <c r="AW393" s="39">
        <f t="shared" si="124"/>
        <v>1377.1439999999998</v>
      </c>
      <c r="AX393" s="39" t="s">
        <v>338</v>
      </c>
    </row>
    <row r="394" spans="3:50" x14ac:dyDescent="0.25">
      <c r="C394" s="49"/>
      <c r="D394" s="49"/>
      <c r="E394" s="49"/>
      <c r="J394" s="37" t="str">
        <f t="shared" si="108"/>
        <v/>
      </c>
      <c r="M394" s="39">
        <f t="shared" si="109"/>
        <v>0</v>
      </c>
      <c r="N394" s="39">
        <f t="shared" si="110"/>
        <v>0</v>
      </c>
      <c r="Q394" s="39">
        <f t="shared" si="111"/>
        <v>0</v>
      </c>
      <c r="S394" s="39">
        <f t="shared" si="112"/>
        <v>0</v>
      </c>
      <c r="Y394" s="39">
        <f t="shared" si="113"/>
        <v>0</v>
      </c>
      <c r="Z394" s="39">
        <f t="shared" si="114"/>
        <v>0</v>
      </c>
      <c r="AA394" s="39">
        <f t="shared" si="115"/>
        <v>0</v>
      </c>
      <c r="AB394" s="37" t="str">
        <f t="shared" si="116"/>
        <v/>
      </c>
      <c r="AC394" s="39" t="str">
        <f t="shared" si="117"/>
        <v/>
      </c>
      <c r="AD394" s="39" t="str">
        <f t="shared" si="118"/>
        <v/>
      </c>
      <c r="AE394" s="37" t="s">
        <v>5</v>
      </c>
      <c r="AG394" s="37" t="s">
        <v>146</v>
      </c>
      <c r="AH394" s="37" t="s">
        <v>271</v>
      </c>
      <c r="AI394" s="49">
        <v>45535</v>
      </c>
      <c r="AJ394" s="49">
        <v>45565</v>
      </c>
      <c r="AK394" s="49">
        <v>45566</v>
      </c>
      <c r="AN394" s="37" t="str">
        <f t="shared" si="119"/>
        <v/>
      </c>
      <c r="AO394" s="39">
        <v>3077.5</v>
      </c>
      <c r="AQ394" s="39">
        <f t="shared" si="120"/>
        <v>3077.5</v>
      </c>
      <c r="AR394" s="40">
        <v>0.2</v>
      </c>
      <c r="AS394" s="39">
        <f t="shared" si="121"/>
        <v>615.5</v>
      </c>
      <c r="AT394" s="39">
        <f t="shared" si="122"/>
        <v>3693</v>
      </c>
      <c r="AU394" s="39" t="str">
        <f t="shared" si="125"/>
        <v>paye</v>
      </c>
      <c r="AV394" s="39">
        <f t="shared" si="123"/>
        <v>3077.5</v>
      </c>
      <c r="AW394" s="39">
        <f t="shared" si="124"/>
        <v>3693</v>
      </c>
      <c r="AX394" s="39" t="s">
        <v>338</v>
      </c>
    </row>
    <row r="395" spans="3:50" x14ac:dyDescent="0.25">
      <c r="C395" s="49"/>
      <c r="D395" s="49"/>
      <c r="E395" s="49"/>
      <c r="J395" s="37" t="str">
        <f t="shared" si="108"/>
        <v/>
      </c>
      <c r="M395" s="39">
        <f t="shared" si="109"/>
        <v>0</v>
      </c>
      <c r="N395" s="39">
        <f t="shared" si="110"/>
        <v>0</v>
      </c>
      <c r="Q395" s="39">
        <f t="shared" si="111"/>
        <v>0</v>
      </c>
      <c r="S395" s="39">
        <f t="shared" si="112"/>
        <v>0</v>
      </c>
      <c r="Y395" s="39">
        <f t="shared" si="113"/>
        <v>0</v>
      </c>
      <c r="Z395" s="39">
        <f t="shared" si="114"/>
        <v>0</v>
      </c>
      <c r="AA395" s="39">
        <f t="shared" si="115"/>
        <v>0</v>
      </c>
      <c r="AB395" s="37" t="str">
        <f t="shared" si="116"/>
        <v/>
      </c>
      <c r="AC395" s="39" t="str">
        <f t="shared" si="117"/>
        <v/>
      </c>
      <c r="AD395" s="39" t="str">
        <f t="shared" si="118"/>
        <v/>
      </c>
      <c r="AE395" s="37" t="s">
        <v>5</v>
      </c>
      <c r="AG395" s="37" t="s">
        <v>21</v>
      </c>
      <c r="AH395" s="37" t="s">
        <v>363</v>
      </c>
      <c r="AI395" s="49">
        <v>45535</v>
      </c>
      <c r="AJ395" s="49">
        <v>45580</v>
      </c>
      <c r="AK395" s="49">
        <v>45615</v>
      </c>
      <c r="AN395" s="37" t="str">
        <f t="shared" si="119"/>
        <v/>
      </c>
      <c r="AO395" s="39">
        <v>13547</v>
      </c>
      <c r="AQ395" s="39">
        <f t="shared" si="120"/>
        <v>13547</v>
      </c>
      <c r="AR395" s="40">
        <v>0.2</v>
      </c>
      <c r="AS395" s="39">
        <f t="shared" si="121"/>
        <v>2709.4</v>
      </c>
      <c r="AT395" s="39">
        <f t="shared" si="122"/>
        <v>16256.4</v>
      </c>
      <c r="AU395" s="39" t="str">
        <f t="shared" si="125"/>
        <v>paye</v>
      </c>
      <c r="AV395" s="39">
        <f t="shared" si="123"/>
        <v>13547</v>
      </c>
      <c r="AW395" s="39">
        <f t="shared" si="124"/>
        <v>16256.4</v>
      </c>
      <c r="AX395" s="39" t="s">
        <v>338</v>
      </c>
    </row>
    <row r="396" spans="3:50" x14ac:dyDescent="0.25">
      <c r="C396" s="49"/>
      <c r="D396" s="49"/>
      <c r="E396" s="49"/>
      <c r="J396" s="37" t="str">
        <f t="shared" si="108"/>
        <v/>
      </c>
      <c r="M396" s="39">
        <f t="shared" si="109"/>
        <v>0</v>
      </c>
      <c r="N396" s="39">
        <f t="shared" si="110"/>
        <v>0</v>
      </c>
      <c r="Q396" s="39">
        <f t="shared" si="111"/>
        <v>0</v>
      </c>
      <c r="S396" s="39">
        <f t="shared" si="112"/>
        <v>0</v>
      </c>
      <c r="Y396" s="39">
        <f t="shared" si="113"/>
        <v>0</v>
      </c>
      <c r="Z396" s="39">
        <f t="shared" si="114"/>
        <v>0</v>
      </c>
      <c r="AA396" s="39">
        <f t="shared" si="115"/>
        <v>0</v>
      </c>
      <c r="AB396" s="37" t="str">
        <f t="shared" si="116"/>
        <v/>
      </c>
      <c r="AC396" s="39" t="str">
        <f t="shared" si="117"/>
        <v/>
      </c>
      <c r="AD396" s="39" t="str">
        <f t="shared" si="118"/>
        <v/>
      </c>
      <c r="AE396" s="37" t="s">
        <v>5</v>
      </c>
      <c r="AG396" s="37" t="s">
        <v>19</v>
      </c>
      <c r="AH396" s="37" t="s">
        <v>272</v>
      </c>
      <c r="AI396" s="49">
        <v>45535</v>
      </c>
      <c r="AJ396" s="49">
        <v>45580</v>
      </c>
      <c r="AK396" s="49">
        <v>45587</v>
      </c>
      <c r="AN396" s="37" t="str">
        <f t="shared" si="119"/>
        <v/>
      </c>
      <c r="AO396" s="39">
        <v>1743.75</v>
      </c>
      <c r="AQ396" s="39">
        <f t="shared" si="120"/>
        <v>1743.75</v>
      </c>
      <c r="AR396" s="40">
        <v>0.2</v>
      </c>
      <c r="AS396" s="39">
        <f t="shared" si="121"/>
        <v>348.75</v>
      </c>
      <c r="AT396" s="39">
        <f t="shared" si="122"/>
        <v>2092.5</v>
      </c>
      <c r="AU396" s="39" t="str">
        <f t="shared" si="125"/>
        <v>paye</v>
      </c>
      <c r="AV396" s="39">
        <f t="shared" si="123"/>
        <v>1743.75</v>
      </c>
      <c r="AW396" s="39">
        <f t="shared" si="124"/>
        <v>2092.5</v>
      </c>
      <c r="AX396" s="39" t="s">
        <v>338</v>
      </c>
    </row>
    <row r="397" spans="3:50" x14ac:dyDescent="0.25">
      <c r="C397" s="49"/>
      <c r="D397" s="49"/>
      <c r="E397" s="49"/>
      <c r="J397" s="37" t="str">
        <f t="shared" si="108"/>
        <v/>
      </c>
      <c r="M397" s="39">
        <f t="shared" si="109"/>
        <v>0</v>
      </c>
      <c r="N397" s="39">
        <f t="shared" si="110"/>
        <v>0</v>
      </c>
      <c r="Q397" s="39">
        <f t="shared" si="111"/>
        <v>0</v>
      </c>
      <c r="S397" s="39">
        <f t="shared" si="112"/>
        <v>0</v>
      </c>
      <c r="Y397" s="39">
        <f t="shared" si="113"/>
        <v>0</v>
      </c>
      <c r="Z397" s="39">
        <f t="shared" si="114"/>
        <v>0</v>
      </c>
      <c r="AA397" s="39">
        <f t="shared" si="115"/>
        <v>0</v>
      </c>
      <c r="AB397" s="37" t="str">
        <f t="shared" si="116"/>
        <v/>
      </c>
      <c r="AC397" s="39" t="str">
        <f t="shared" si="117"/>
        <v/>
      </c>
      <c r="AD397" s="39" t="str">
        <f t="shared" si="118"/>
        <v/>
      </c>
      <c r="AE397" s="37" t="s">
        <v>5</v>
      </c>
      <c r="AG397" s="37" t="s">
        <v>27</v>
      </c>
      <c r="AH397" s="37" t="s">
        <v>275</v>
      </c>
      <c r="AI397" s="49">
        <v>45504</v>
      </c>
      <c r="AJ397" s="49">
        <v>45580</v>
      </c>
      <c r="AK397" s="49"/>
      <c r="AN397" s="37" t="str">
        <f t="shared" si="119"/>
        <v/>
      </c>
      <c r="AO397" s="39">
        <v>6377.24</v>
      </c>
      <c r="AQ397" s="39">
        <f t="shared" si="120"/>
        <v>6377.24</v>
      </c>
      <c r="AR397" s="40">
        <v>0.2</v>
      </c>
      <c r="AS397" s="39">
        <f t="shared" si="121"/>
        <v>1275.4480000000001</v>
      </c>
      <c r="AT397" s="39">
        <f t="shared" si="122"/>
        <v>7652.6880000000001</v>
      </c>
      <c r="AU397" s="39" t="str">
        <f t="shared" si="125"/>
        <v>en attente</v>
      </c>
      <c r="AV397" s="39" t="str">
        <f t="shared" si="123"/>
        <v/>
      </c>
      <c r="AW397" s="39" t="str">
        <f t="shared" si="124"/>
        <v/>
      </c>
      <c r="AX397" s="39" t="s">
        <v>338</v>
      </c>
    </row>
    <row r="398" spans="3:50" x14ac:dyDescent="0.25">
      <c r="C398" s="49"/>
      <c r="D398" s="49"/>
      <c r="E398" s="49"/>
      <c r="J398" s="37" t="str">
        <f t="shared" si="108"/>
        <v/>
      </c>
      <c r="M398" s="39">
        <f t="shared" si="109"/>
        <v>0</v>
      </c>
      <c r="N398" s="39">
        <f t="shared" si="110"/>
        <v>0</v>
      </c>
      <c r="Q398" s="39">
        <f t="shared" si="111"/>
        <v>0</v>
      </c>
      <c r="S398" s="39">
        <f t="shared" si="112"/>
        <v>0</v>
      </c>
      <c r="Y398" s="39">
        <f t="shared" si="113"/>
        <v>0</v>
      </c>
      <c r="Z398" s="39">
        <f t="shared" si="114"/>
        <v>0</v>
      </c>
      <c r="AA398" s="39">
        <f t="shared" si="115"/>
        <v>0</v>
      </c>
      <c r="AB398" s="37" t="str">
        <f t="shared" si="116"/>
        <v/>
      </c>
      <c r="AC398" s="39" t="str">
        <f t="shared" si="117"/>
        <v/>
      </c>
      <c r="AD398" s="39" t="str">
        <f t="shared" si="118"/>
        <v/>
      </c>
      <c r="AE398" s="37" t="s">
        <v>5</v>
      </c>
      <c r="AG398" s="37" t="s">
        <v>154</v>
      </c>
      <c r="AH398" s="37" t="s">
        <v>272</v>
      </c>
      <c r="AI398" s="49">
        <v>45535</v>
      </c>
      <c r="AJ398" s="49">
        <v>45580</v>
      </c>
      <c r="AK398" s="49">
        <v>45600</v>
      </c>
      <c r="AN398" s="37" t="str">
        <f t="shared" si="119"/>
        <v/>
      </c>
      <c r="AO398" s="39">
        <v>930</v>
      </c>
      <c r="AQ398" s="39">
        <f t="shared" si="120"/>
        <v>930</v>
      </c>
      <c r="AR398" s="40">
        <v>0.2</v>
      </c>
      <c r="AS398" s="39">
        <f t="shared" si="121"/>
        <v>186</v>
      </c>
      <c r="AT398" s="39">
        <f t="shared" si="122"/>
        <v>1116</v>
      </c>
      <c r="AU398" s="39" t="str">
        <f t="shared" si="125"/>
        <v>paye</v>
      </c>
      <c r="AV398" s="39">
        <f t="shared" si="123"/>
        <v>930</v>
      </c>
      <c r="AW398" s="39">
        <f t="shared" si="124"/>
        <v>1116</v>
      </c>
      <c r="AX398" s="39" t="s">
        <v>338</v>
      </c>
    </row>
    <row r="399" spans="3:50" x14ac:dyDescent="0.25">
      <c r="C399" s="49"/>
      <c r="D399" s="49"/>
      <c r="E399" s="49"/>
      <c r="J399" s="37" t="str">
        <f t="shared" si="108"/>
        <v/>
      </c>
      <c r="M399" s="39">
        <f t="shared" si="109"/>
        <v>0</v>
      </c>
      <c r="N399" s="39">
        <f t="shared" si="110"/>
        <v>0</v>
      </c>
      <c r="Q399" s="39">
        <f t="shared" si="111"/>
        <v>0</v>
      </c>
      <c r="S399" s="39">
        <f t="shared" si="112"/>
        <v>0</v>
      </c>
      <c r="Y399" s="39">
        <f t="shared" si="113"/>
        <v>0</v>
      </c>
      <c r="Z399" s="39">
        <f t="shared" si="114"/>
        <v>0</v>
      </c>
      <c r="AA399" s="39">
        <f t="shared" si="115"/>
        <v>0</v>
      </c>
      <c r="AB399" s="37" t="str">
        <f t="shared" si="116"/>
        <v/>
      </c>
      <c r="AC399" s="39" t="str">
        <f t="shared" si="117"/>
        <v/>
      </c>
      <c r="AD399" s="39" t="str">
        <f t="shared" si="118"/>
        <v/>
      </c>
      <c r="AE399" s="37" t="s">
        <v>5</v>
      </c>
      <c r="AG399" s="37" t="s">
        <v>342</v>
      </c>
      <c r="AH399" s="37" t="s">
        <v>273</v>
      </c>
      <c r="AI399" s="49">
        <v>45498</v>
      </c>
      <c r="AJ399" s="49">
        <v>45540</v>
      </c>
      <c r="AK399" s="49">
        <v>45540</v>
      </c>
      <c r="AN399" s="37" t="str">
        <f t="shared" si="119"/>
        <v/>
      </c>
      <c r="AO399" s="39">
        <v>12933</v>
      </c>
      <c r="AQ399" s="39">
        <f t="shared" si="120"/>
        <v>12933</v>
      </c>
      <c r="AR399" s="40">
        <v>0</v>
      </c>
      <c r="AS399" s="39">
        <f t="shared" si="121"/>
        <v>0</v>
      </c>
      <c r="AT399" s="39">
        <f t="shared" si="122"/>
        <v>12933</v>
      </c>
      <c r="AU399" s="39" t="str">
        <f t="shared" si="125"/>
        <v>paye</v>
      </c>
      <c r="AV399" s="39">
        <f t="shared" si="123"/>
        <v>12933</v>
      </c>
      <c r="AW399" s="39">
        <f t="shared" si="124"/>
        <v>12933</v>
      </c>
      <c r="AX399" s="39" t="s">
        <v>338</v>
      </c>
    </row>
    <row r="400" spans="3:50" x14ac:dyDescent="0.25">
      <c r="C400" s="49"/>
      <c r="D400" s="49"/>
      <c r="E400" s="49"/>
      <c r="J400" s="37" t="str">
        <f t="shared" si="108"/>
        <v/>
      </c>
      <c r="M400" s="39">
        <f t="shared" si="109"/>
        <v>0</v>
      </c>
      <c r="N400" s="39">
        <f t="shared" si="110"/>
        <v>0</v>
      </c>
      <c r="Q400" s="39">
        <f t="shared" si="111"/>
        <v>0</v>
      </c>
      <c r="S400" s="39">
        <f t="shared" si="112"/>
        <v>0</v>
      </c>
      <c r="Y400" s="39">
        <f t="shared" si="113"/>
        <v>0</v>
      </c>
      <c r="Z400" s="39">
        <f t="shared" si="114"/>
        <v>0</v>
      </c>
      <c r="AA400" s="39">
        <f t="shared" si="115"/>
        <v>0</v>
      </c>
      <c r="AB400" s="37" t="str">
        <f t="shared" si="116"/>
        <v/>
      </c>
      <c r="AC400" s="39" t="str">
        <f t="shared" si="117"/>
        <v/>
      </c>
      <c r="AD400" s="39" t="str">
        <f t="shared" si="118"/>
        <v/>
      </c>
      <c r="AE400" s="37" t="s">
        <v>5</v>
      </c>
      <c r="AG400" s="37" t="s">
        <v>53</v>
      </c>
      <c r="AH400" s="37" t="s">
        <v>364</v>
      </c>
      <c r="AI400" s="49">
        <v>45540</v>
      </c>
      <c r="AJ400" s="49">
        <v>45555</v>
      </c>
      <c r="AK400" s="49">
        <v>45558</v>
      </c>
      <c r="AN400" s="37" t="str">
        <f t="shared" si="119"/>
        <v/>
      </c>
      <c r="AO400" s="39">
        <v>32.909999999999997</v>
      </c>
      <c r="AQ400" s="39">
        <f t="shared" si="120"/>
        <v>32.909999999999997</v>
      </c>
      <c r="AR400" s="40">
        <v>5.5E-2</v>
      </c>
      <c r="AS400" s="39">
        <f t="shared" si="121"/>
        <v>1.8100499999999997</v>
      </c>
      <c r="AT400" s="39">
        <f t="shared" si="122"/>
        <v>34.720049999999993</v>
      </c>
      <c r="AU400" s="39" t="str">
        <f t="shared" si="125"/>
        <v>paye</v>
      </c>
      <c r="AV400" s="39">
        <f t="shared" si="123"/>
        <v>32.909999999999997</v>
      </c>
      <c r="AW400" s="39">
        <f t="shared" si="124"/>
        <v>34.720049999999993</v>
      </c>
      <c r="AX400" s="39" t="s">
        <v>338</v>
      </c>
    </row>
    <row r="401" spans="3:50" x14ac:dyDescent="0.25">
      <c r="C401" s="49"/>
      <c r="D401" s="49"/>
      <c r="E401" s="49"/>
      <c r="J401" s="37" t="str">
        <f t="shared" si="108"/>
        <v/>
      </c>
      <c r="M401" s="39">
        <f t="shared" si="109"/>
        <v>0</v>
      </c>
      <c r="N401" s="39">
        <f t="shared" si="110"/>
        <v>0</v>
      </c>
      <c r="Q401" s="39">
        <f t="shared" si="111"/>
        <v>0</v>
      </c>
      <c r="S401" s="39">
        <f t="shared" si="112"/>
        <v>0</v>
      </c>
      <c r="Y401" s="39">
        <f t="shared" si="113"/>
        <v>0</v>
      </c>
      <c r="Z401" s="39">
        <f t="shared" si="114"/>
        <v>0</v>
      </c>
      <c r="AA401" s="39">
        <f t="shared" si="115"/>
        <v>0</v>
      </c>
      <c r="AB401" s="37" t="str">
        <f t="shared" si="116"/>
        <v/>
      </c>
      <c r="AC401" s="39" t="str">
        <f t="shared" si="117"/>
        <v/>
      </c>
      <c r="AD401" s="39" t="str">
        <f t="shared" si="118"/>
        <v/>
      </c>
      <c r="AE401" s="37" t="s">
        <v>5</v>
      </c>
      <c r="AG401" s="37" t="s">
        <v>27</v>
      </c>
      <c r="AH401" s="37" t="s">
        <v>275</v>
      </c>
      <c r="AI401" s="49">
        <v>45535</v>
      </c>
      <c r="AJ401" s="49">
        <v>45565</v>
      </c>
      <c r="AK401" s="49">
        <v>45610</v>
      </c>
      <c r="AN401" s="37" t="str">
        <f t="shared" si="119"/>
        <v/>
      </c>
      <c r="AO401" s="39">
        <v>687.64</v>
      </c>
      <c r="AQ401" s="39">
        <f t="shared" si="120"/>
        <v>687.64</v>
      </c>
      <c r="AR401" s="40">
        <v>0.2</v>
      </c>
      <c r="AS401" s="39">
        <f t="shared" si="121"/>
        <v>137.52799999999999</v>
      </c>
      <c r="AT401" s="39">
        <f t="shared" si="122"/>
        <v>825.16800000000001</v>
      </c>
      <c r="AU401" s="39" t="str">
        <f t="shared" si="125"/>
        <v>paye</v>
      </c>
      <c r="AV401" s="39">
        <f t="shared" si="123"/>
        <v>687.64</v>
      </c>
      <c r="AW401" s="39">
        <f t="shared" si="124"/>
        <v>825.16800000000001</v>
      </c>
      <c r="AX401" s="39" t="s">
        <v>338</v>
      </c>
    </row>
    <row r="402" spans="3:50" x14ac:dyDescent="0.25">
      <c r="C402" s="49"/>
      <c r="D402" s="49"/>
      <c r="E402" s="49"/>
      <c r="J402" s="37" t="str">
        <f t="shared" si="108"/>
        <v/>
      </c>
      <c r="M402" s="39">
        <f t="shared" si="109"/>
        <v>0</v>
      </c>
      <c r="N402" s="39">
        <f t="shared" si="110"/>
        <v>0</v>
      </c>
      <c r="Q402" s="39">
        <f t="shared" si="111"/>
        <v>0</v>
      </c>
      <c r="S402" s="39">
        <f t="shared" si="112"/>
        <v>0</v>
      </c>
      <c r="Y402" s="39">
        <f t="shared" si="113"/>
        <v>0</v>
      </c>
      <c r="Z402" s="39">
        <f t="shared" si="114"/>
        <v>0</v>
      </c>
      <c r="AA402" s="39">
        <f t="shared" si="115"/>
        <v>0</v>
      </c>
      <c r="AB402" s="37" t="str">
        <f t="shared" si="116"/>
        <v/>
      </c>
      <c r="AC402" s="39" t="str">
        <f t="shared" si="117"/>
        <v/>
      </c>
      <c r="AD402" s="39" t="str">
        <f t="shared" si="118"/>
        <v/>
      </c>
      <c r="AE402" s="37" t="s">
        <v>5</v>
      </c>
      <c r="AG402" s="37" t="s">
        <v>14</v>
      </c>
      <c r="AH402" s="37" t="s">
        <v>270</v>
      </c>
      <c r="AI402" s="49">
        <v>45534</v>
      </c>
      <c r="AJ402" s="49">
        <v>45565</v>
      </c>
      <c r="AK402" s="49">
        <v>45569</v>
      </c>
      <c r="AN402" s="37" t="str">
        <f t="shared" si="119"/>
        <v/>
      </c>
      <c r="AO402" s="39">
        <v>8690.48</v>
      </c>
      <c r="AQ402" s="39">
        <f t="shared" si="120"/>
        <v>8690.48</v>
      </c>
      <c r="AR402" s="40">
        <v>0.2</v>
      </c>
      <c r="AS402" s="39">
        <f t="shared" si="121"/>
        <v>1738.096</v>
      </c>
      <c r="AT402" s="39">
        <f t="shared" si="122"/>
        <v>10428.575999999999</v>
      </c>
      <c r="AU402" s="39" t="str">
        <f t="shared" si="125"/>
        <v>paye</v>
      </c>
      <c r="AV402" s="39">
        <f t="shared" si="123"/>
        <v>8690.48</v>
      </c>
      <c r="AW402" s="39">
        <f t="shared" si="124"/>
        <v>10428.575999999999</v>
      </c>
      <c r="AX402" s="39" t="s">
        <v>338</v>
      </c>
    </row>
    <row r="403" spans="3:50" x14ac:dyDescent="0.25">
      <c r="C403" s="49"/>
      <c r="D403" s="49"/>
      <c r="E403" s="49"/>
      <c r="J403" s="37" t="str">
        <f t="shared" si="108"/>
        <v/>
      </c>
      <c r="M403" s="39">
        <f t="shared" si="109"/>
        <v>0</v>
      </c>
      <c r="N403" s="39">
        <f t="shared" si="110"/>
        <v>0</v>
      </c>
      <c r="Q403" s="39">
        <f t="shared" si="111"/>
        <v>0</v>
      </c>
      <c r="S403" s="39">
        <f t="shared" si="112"/>
        <v>0</v>
      </c>
      <c r="Y403" s="39">
        <f t="shared" si="113"/>
        <v>0</v>
      </c>
      <c r="Z403" s="39">
        <f t="shared" si="114"/>
        <v>0</v>
      </c>
      <c r="AA403" s="39">
        <f t="shared" si="115"/>
        <v>0</v>
      </c>
      <c r="AB403" s="37" t="str">
        <f t="shared" si="116"/>
        <v/>
      </c>
      <c r="AC403" s="39" t="str">
        <f t="shared" si="117"/>
        <v/>
      </c>
      <c r="AD403" s="39" t="str">
        <f t="shared" si="118"/>
        <v/>
      </c>
      <c r="AE403" s="37" t="s">
        <v>5</v>
      </c>
      <c r="AG403" s="37" t="s">
        <v>48</v>
      </c>
      <c r="AH403" s="37" t="s">
        <v>271</v>
      </c>
      <c r="AI403" s="49">
        <v>45535</v>
      </c>
      <c r="AJ403" s="49">
        <v>45565</v>
      </c>
      <c r="AK403" s="49">
        <v>45565</v>
      </c>
      <c r="AN403" s="37" t="str">
        <f t="shared" si="119"/>
        <v/>
      </c>
      <c r="AO403" s="39">
        <v>8642.25</v>
      </c>
      <c r="AQ403" s="39">
        <f t="shared" si="120"/>
        <v>8642.25</v>
      </c>
      <c r="AR403" s="40">
        <v>0.2</v>
      </c>
      <c r="AS403" s="39">
        <f t="shared" si="121"/>
        <v>1728.45</v>
      </c>
      <c r="AT403" s="39">
        <f t="shared" si="122"/>
        <v>10370.700000000001</v>
      </c>
      <c r="AU403" s="39" t="str">
        <f t="shared" si="125"/>
        <v>paye</v>
      </c>
      <c r="AV403" s="39">
        <f t="shared" si="123"/>
        <v>8642.25</v>
      </c>
      <c r="AW403" s="39">
        <f t="shared" si="124"/>
        <v>10370.700000000001</v>
      </c>
      <c r="AX403" s="39" t="s">
        <v>338</v>
      </c>
    </row>
    <row r="404" spans="3:50" x14ac:dyDescent="0.25">
      <c r="C404" s="49"/>
      <c r="D404" s="49"/>
      <c r="E404" s="49"/>
      <c r="J404" s="37" t="str">
        <f t="shared" si="108"/>
        <v/>
      </c>
      <c r="M404" s="39">
        <f t="shared" si="109"/>
        <v>0</v>
      </c>
      <c r="N404" s="39">
        <f t="shared" si="110"/>
        <v>0</v>
      </c>
      <c r="Q404" s="39">
        <f t="shared" si="111"/>
        <v>0</v>
      </c>
      <c r="S404" s="39">
        <f t="shared" si="112"/>
        <v>0</v>
      </c>
      <c r="Y404" s="39">
        <f t="shared" si="113"/>
        <v>0</v>
      </c>
      <c r="Z404" s="39">
        <f t="shared" si="114"/>
        <v>0</v>
      </c>
      <c r="AA404" s="39">
        <f t="shared" si="115"/>
        <v>0</v>
      </c>
      <c r="AB404" s="37" t="str">
        <f t="shared" si="116"/>
        <v/>
      </c>
      <c r="AC404" s="39" t="str">
        <f t="shared" si="117"/>
        <v/>
      </c>
      <c r="AD404" s="39" t="str">
        <f t="shared" si="118"/>
        <v/>
      </c>
      <c r="AE404" s="37" t="s">
        <v>5</v>
      </c>
      <c r="AG404" s="37" t="s">
        <v>150</v>
      </c>
      <c r="AH404" s="37" t="s">
        <v>272</v>
      </c>
      <c r="AI404" s="49">
        <v>45534</v>
      </c>
      <c r="AJ404" s="49">
        <v>45565</v>
      </c>
      <c r="AK404" s="49">
        <v>45587</v>
      </c>
      <c r="AN404" s="37" t="str">
        <f t="shared" si="119"/>
        <v/>
      </c>
      <c r="AO404" s="39">
        <v>3413</v>
      </c>
      <c r="AQ404" s="39">
        <f t="shared" si="120"/>
        <v>3413</v>
      </c>
      <c r="AR404" s="40">
        <v>0.2</v>
      </c>
      <c r="AS404" s="39">
        <f t="shared" si="121"/>
        <v>682.6</v>
      </c>
      <c r="AT404" s="39">
        <f t="shared" si="122"/>
        <v>4095.6</v>
      </c>
      <c r="AU404" s="39" t="str">
        <f t="shared" si="125"/>
        <v>paye</v>
      </c>
      <c r="AV404" s="39">
        <f t="shared" si="123"/>
        <v>3413</v>
      </c>
      <c r="AW404" s="39">
        <f t="shared" si="124"/>
        <v>4095.6</v>
      </c>
      <c r="AX404" s="39" t="s">
        <v>338</v>
      </c>
    </row>
    <row r="405" spans="3:50" x14ac:dyDescent="0.25">
      <c r="C405" s="49"/>
      <c r="D405" s="49"/>
      <c r="E405" s="49"/>
      <c r="J405" s="37" t="str">
        <f t="shared" si="108"/>
        <v/>
      </c>
      <c r="M405" s="39">
        <f t="shared" si="109"/>
        <v>0</v>
      </c>
      <c r="N405" s="39">
        <f t="shared" si="110"/>
        <v>0</v>
      </c>
      <c r="Q405" s="39">
        <f t="shared" si="111"/>
        <v>0</v>
      </c>
      <c r="S405" s="39">
        <f t="shared" si="112"/>
        <v>0</v>
      </c>
      <c r="Y405" s="39">
        <f t="shared" si="113"/>
        <v>0</v>
      </c>
      <c r="Z405" s="39">
        <f t="shared" si="114"/>
        <v>0</v>
      </c>
      <c r="AA405" s="39">
        <f t="shared" si="115"/>
        <v>0</v>
      </c>
      <c r="AB405" s="37" t="str">
        <f t="shared" si="116"/>
        <v/>
      </c>
      <c r="AC405" s="39" t="str">
        <f t="shared" si="117"/>
        <v/>
      </c>
      <c r="AD405" s="39" t="str">
        <f t="shared" si="118"/>
        <v/>
      </c>
      <c r="AE405" s="37" t="s">
        <v>5</v>
      </c>
      <c r="AG405" s="37" t="s">
        <v>349</v>
      </c>
      <c r="AH405" s="37" t="s">
        <v>364</v>
      </c>
      <c r="AI405" s="49">
        <v>45531</v>
      </c>
      <c r="AJ405" s="49">
        <v>45545</v>
      </c>
      <c r="AK405" s="49">
        <v>45545</v>
      </c>
      <c r="AN405" s="37" t="str">
        <f t="shared" si="119"/>
        <v/>
      </c>
      <c r="AO405" s="39">
        <v>1580</v>
      </c>
      <c r="AQ405" s="39">
        <f t="shared" si="120"/>
        <v>1580</v>
      </c>
      <c r="AR405" s="40">
        <v>0.2</v>
      </c>
      <c r="AS405" s="39">
        <f t="shared" si="121"/>
        <v>316</v>
      </c>
      <c r="AT405" s="39">
        <f t="shared" si="122"/>
        <v>1896</v>
      </c>
      <c r="AU405" s="39" t="str">
        <f t="shared" si="125"/>
        <v>paye</v>
      </c>
      <c r="AV405" s="39">
        <f t="shared" si="123"/>
        <v>1580</v>
      </c>
      <c r="AW405" s="39">
        <f t="shared" si="124"/>
        <v>1896</v>
      </c>
      <c r="AX405" s="39" t="s">
        <v>338</v>
      </c>
    </row>
    <row r="406" spans="3:50" x14ac:dyDescent="0.25">
      <c r="C406" s="49"/>
      <c r="D406" s="49"/>
      <c r="E406" s="49"/>
      <c r="J406" s="37" t="str">
        <f t="shared" si="108"/>
        <v/>
      </c>
      <c r="M406" s="39">
        <f t="shared" si="109"/>
        <v>0</v>
      </c>
      <c r="N406" s="39">
        <f t="shared" si="110"/>
        <v>0</v>
      </c>
      <c r="Q406" s="39">
        <f t="shared" si="111"/>
        <v>0</v>
      </c>
      <c r="S406" s="39">
        <f t="shared" si="112"/>
        <v>0</v>
      </c>
      <c r="Y406" s="39">
        <f t="shared" si="113"/>
        <v>0</v>
      </c>
      <c r="Z406" s="39">
        <f t="shared" si="114"/>
        <v>0</v>
      </c>
      <c r="AA406" s="39">
        <f t="shared" si="115"/>
        <v>0</v>
      </c>
      <c r="AB406" s="37" t="str">
        <f t="shared" si="116"/>
        <v/>
      </c>
      <c r="AC406" s="39" t="str">
        <f t="shared" si="117"/>
        <v/>
      </c>
      <c r="AD406" s="39" t="str">
        <f t="shared" si="118"/>
        <v/>
      </c>
      <c r="AE406" s="37" t="s">
        <v>5</v>
      </c>
      <c r="AG406" s="37" t="s">
        <v>350</v>
      </c>
      <c r="AH406" s="37" t="s">
        <v>275</v>
      </c>
      <c r="AI406" s="49">
        <v>45446</v>
      </c>
      <c r="AJ406" s="49">
        <v>45545</v>
      </c>
      <c r="AK406" s="49">
        <v>45545</v>
      </c>
      <c r="AN406" s="37" t="str">
        <f t="shared" si="119"/>
        <v/>
      </c>
      <c r="AO406" s="39">
        <v>740</v>
      </c>
      <c r="AQ406" s="39">
        <f t="shared" si="120"/>
        <v>740</v>
      </c>
      <c r="AR406" s="40">
        <v>0.2</v>
      </c>
      <c r="AS406" s="39">
        <f t="shared" si="121"/>
        <v>148</v>
      </c>
      <c r="AT406" s="39">
        <f t="shared" si="122"/>
        <v>888</v>
      </c>
      <c r="AU406" s="39" t="str">
        <f t="shared" si="125"/>
        <v>paye</v>
      </c>
      <c r="AV406" s="39">
        <f t="shared" si="123"/>
        <v>740</v>
      </c>
      <c r="AW406" s="39">
        <f t="shared" si="124"/>
        <v>888</v>
      </c>
      <c r="AX406" s="39" t="s">
        <v>338</v>
      </c>
    </row>
    <row r="407" spans="3:50" x14ac:dyDescent="0.25">
      <c r="C407" s="49"/>
      <c r="D407" s="49"/>
      <c r="E407" s="49"/>
      <c r="J407" s="37" t="str">
        <f t="shared" si="108"/>
        <v/>
      </c>
      <c r="M407" s="39">
        <f t="shared" si="109"/>
        <v>0</v>
      </c>
      <c r="N407" s="39">
        <f t="shared" si="110"/>
        <v>0</v>
      </c>
      <c r="Q407" s="39">
        <f t="shared" si="111"/>
        <v>0</v>
      </c>
      <c r="S407" s="39">
        <f t="shared" si="112"/>
        <v>0</v>
      </c>
      <c r="Y407" s="39">
        <f t="shared" si="113"/>
        <v>0</v>
      </c>
      <c r="Z407" s="39">
        <f t="shared" si="114"/>
        <v>0</v>
      </c>
      <c r="AA407" s="39">
        <f t="shared" si="115"/>
        <v>0</v>
      </c>
      <c r="AB407" s="37" t="str">
        <f t="shared" si="116"/>
        <v/>
      </c>
      <c r="AC407" s="39" t="str">
        <f t="shared" si="117"/>
        <v/>
      </c>
      <c r="AD407" s="39" t="str">
        <f t="shared" si="118"/>
        <v/>
      </c>
      <c r="AE407" s="37" t="s">
        <v>5</v>
      </c>
      <c r="AG407" s="37" t="s">
        <v>35</v>
      </c>
      <c r="AH407" s="37" t="s">
        <v>272</v>
      </c>
      <c r="AI407" s="49">
        <v>45550</v>
      </c>
      <c r="AJ407" s="49">
        <v>45580</v>
      </c>
      <c r="AK407" s="49">
        <v>45587</v>
      </c>
      <c r="AN407" s="37" t="str">
        <f t="shared" si="119"/>
        <v/>
      </c>
      <c r="AO407" s="39">
        <v>326.18</v>
      </c>
      <c r="AQ407" s="39">
        <f t="shared" si="120"/>
        <v>326.18</v>
      </c>
      <c r="AR407" s="40">
        <v>0.2</v>
      </c>
      <c r="AS407" s="39">
        <f t="shared" si="121"/>
        <v>65.236000000000004</v>
      </c>
      <c r="AT407" s="39">
        <f t="shared" si="122"/>
        <v>391.416</v>
      </c>
      <c r="AU407" s="39" t="str">
        <f t="shared" si="125"/>
        <v>paye</v>
      </c>
      <c r="AV407" s="39">
        <f t="shared" si="123"/>
        <v>326.18</v>
      </c>
      <c r="AW407" s="39">
        <f t="shared" si="124"/>
        <v>391.416</v>
      </c>
      <c r="AX407" s="39" t="s">
        <v>338</v>
      </c>
    </row>
    <row r="408" spans="3:50" x14ac:dyDescent="0.25">
      <c r="C408" s="49"/>
      <c r="D408" s="49"/>
      <c r="E408" s="49"/>
      <c r="J408" s="37" t="str">
        <f t="shared" si="108"/>
        <v/>
      </c>
      <c r="M408" s="39">
        <f t="shared" si="109"/>
        <v>0</v>
      </c>
      <c r="N408" s="39">
        <f t="shared" si="110"/>
        <v>0</v>
      </c>
      <c r="Q408" s="39">
        <f t="shared" si="111"/>
        <v>0</v>
      </c>
      <c r="S408" s="39">
        <f t="shared" si="112"/>
        <v>0</v>
      </c>
      <c r="Y408" s="39">
        <f t="shared" si="113"/>
        <v>0</v>
      </c>
      <c r="Z408" s="39">
        <f t="shared" si="114"/>
        <v>0</v>
      </c>
      <c r="AA408" s="39">
        <f t="shared" si="115"/>
        <v>0</v>
      </c>
      <c r="AB408" s="37" t="str">
        <f t="shared" si="116"/>
        <v/>
      </c>
      <c r="AC408" s="39" t="str">
        <f t="shared" si="117"/>
        <v/>
      </c>
      <c r="AD408" s="39" t="str">
        <f t="shared" si="118"/>
        <v/>
      </c>
      <c r="AE408" s="37" t="s">
        <v>5</v>
      </c>
      <c r="AG408" s="37" t="s">
        <v>58</v>
      </c>
      <c r="AH408" s="37" t="s">
        <v>272</v>
      </c>
      <c r="AI408" s="49">
        <v>45545</v>
      </c>
      <c r="AJ408" s="49">
        <v>45575</v>
      </c>
      <c r="AK408" s="49">
        <v>45600</v>
      </c>
      <c r="AN408" s="37" t="str">
        <f t="shared" si="119"/>
        <v/>
      </c>
      <c r="AO408" s="39">
        <v>1025</v>
      </c>
      <c r="AQ408" s="39">
        <f t="shared" si="120"/>
        <v>1025</v>
      </c>
      <c r="AR408" s="40">
        <v>0.2</v>
      </c>
      <c r="AS408" s="39">
        <f t="shared" si="121"/>
        <v>205</v>
      </c>
      <c r="AT408" s="39">
        <f t="shared" si="122"/>
        <v>1230</v>
      </c>
      <c r="AU408" s="39" t="str">
        <f t="shared" si="125"/>
        <v>paye</v>
      </c>
      <c r="AV408" s="39">
        <f t="shared" si="123"/>
        <v>1025</v>
      </c>
      <c r="AW408" s="39">
        <f t="shared" si="124"/>
        <v>1230</v>
      </c>
      <c r="AX408" s="39" t="s">
        <v>338</v>
      </c>
    </row>
    <row r="409" spans="3:50" x14ac:dyDescent="0.25">
      <c r="C409" s="49"/>
      <c r="D409" s="49"/>
      <c r="E409" s="49"/>
      <c r="J409" s="37" t="str">
        <f t="shared" si="108"/>
        <v/>
      </c>
      <c r="M409" s="39">
        <f t="shared" si="109"/>
        <v>0</v>
      </c>
      <c r="N409" s="39">
        <f t="shared" si="110"/>
        <v>0</v>
      </c>
      <c r="Q409" s="39">
        <f t="shared" si="111"/>
        <v>0</v>
      </c>
      <c r="S409" s="39">
        <f t="shared" si="112"/>
        <v>0</v>
      </c>
      <c r="Y409" s="39">
        <f t="shared" si="113"/>
        <v>0</v>
      </c>
      <c r="Z409" s="39">
        <f t="shared" si="114"/>
        <v>0</v>
      </c>
      <c r="AA409" s="39">
        <f t="shared" si="115"/>
        <v>0</v>
      </c>
      <c r="AB409" s="37" t="str">
        <f t="shared" si="116"/>
        <v/>
      </c>
      <c r="AC409" s="39" t="str">
        <f t="shared" si="117"/>
        <v/>
      </c>
      <c r="AD409" s="39" t="str">
        <f t="shared" si="118"/>
        <v/>
      </c>
      <c r="AE409" s="37" t="s">
        <v>5</v>
      </c>
      <c r="AG409" s="37" t="s">
        <v>351</v>
      </c>
      <c r="AH409" s="37" t="s">
        <v>273</v>
      </c>
      <c r="AI409" s="49">
        <v>45559</v>
      </c>
      <c r="AJ409" s="49">
        <v>45611</v>
      </c>
      <c r="AK409" s="49">
        <v>45587</v>
      </c>
      <c r="AN409" s="37" t="str">
        <f t="shared" si="119"/>
        <v/>
      </c>
      <c r="AO409" s="39">
        <v>7870</v>
      </c>
      <c r="AQ409" s="39">
        <f t="shared" si="120"/>
        <v>7870</v>
      </c>
      <c r="AR409" s="40">
        <v>0</v>
      </c>
      <c r="AS409" s="39">
        <f t="shared" si="121"/>
        <v>0</v>
      </c>
      <c r="AT409" s="39">
        <f t="shared" si="122"/>
        <v>7870</v>
      </c>
      <c r="AU409" s="39" t="str">
        <f t="shared" si="125"/>
        <v>paye</v>
      </c>
      <c r="AV409" s="39">
        <f t="shared" si="123"/>
        <v>7870</v>
      </c>
      <c r="AW409" s="39">
        <f t="shared" si="124"/>
        <v>7870</v>
      </c>
      <c r="AX409" s="39" t="s">
        <v>338</v>
      </c>
    </row>
    <row r="410" spans="3:50" x14ac:dyDescent="0.25">
      <c r="C410" s="49"/>
      <c r="D410" s="49"/>
      <c r="E410" s="49"/>
      <c r="J410" s="37" t="str">
        <f t="shared" si="108"/>
        <v/>
      </c>
      <c r="M410" s="39">
        <f t="shared" si="109"/>
        <v>0</v>
      </c>
      <c r="N410" s="39">
        <f t="shared" si="110"/>
        <v>0</v>
      </c>
      <c r="Q410" s="39">
        <f t="shared" si="111"/>
        <v>0</v>
      </c>
      <c r="S410" s="39">
        <f t="shared" si="112"/>
        <v>0</v>
      </c>
      <c r="Y410" s="39">
        <f t="shared" si="113"/>
        <v>0</v>
      </c>
      <c r="Z410" s="39">
        <f t="shared" si="114"/>
        <v>0</v>
      </c>
      <c r="AA410" s="39">
        <f t="shared" si="115"/>
        <v>0</v>
      </c>
      <c r="AB410" s="37" t="str">
        <f t="shared" si="116"/>
        <v/>
      </c>
      <c r="AC410" s="39" t="str">
        <f t="shared" si="117"/>
        <v/>
      </c>
      <c r="AD410" s="39" t="str">
        <f t="shared" si="118"/>
        <v/>
      </c>
      <c r="AE410" s="37" t="s">
        <v>5</v>
      </c>
      <c r="AG410" s="37" t="s">
        <v>351</v>
      </c>
      <c r="AH410" s="37" t="s">
        <v>273</v>
      </c>
      <c r="AI410" s="49">
        <v>45559</v>
      </c>
      <c r="AJ410" s="49">
        <v>45611</v>
      </c>
      <c r="AK410" s="49">
        <v>45583</v>
      </c>
      <c r="AN410" s="37" t="str">
        <f t="shared" si="119"/>
        <v/>
      </c>
      <c r="AO410" s="39">
        <v>20110</v>
      </c>
      <c r="AQ410" s="39">
        <f t="shared" si="120"/>
        <v>20110</v>
      </c>
      <c r="AR410" s="40">
        <v>0</v>
      </c>
      <c r="AS410" s="39">
        <f t="shared" si="121"/>
        <v>0</v>
      </c>
      <c r="AT410" s="39">
        <f t="shared" si="122"/>
        <v>20110</v>
      </c>
      <c r="AU410" s="39" t="str">
        <f t="shared" si="125"/>
        <v>paye</v>
      </c>
      <c r="AV410" s="39">
        <f t="shared" si="123"/>
        <v>20110</v>
      </c>
      <c r="AW410" s="39">
        <f t="shared" si="124"/>
        <v>20110</v>
      </c>
      <c r="AX410" s="39" t="s">
        <v>338</v>
      </c>
    </row>
    <row r="411" spans="3:50" x14ac:dyDescent="0.25">
      <c r="C411" s="49"/>
      <c r="D411" s="49"/>
      <c r="E411" s="49"/>
      <c r="J411" s="37" t="str">
        <f t="shared" si="108"/>
        <v/>
      </c>
      <c r="M411" s="39">
        <f t="shared" si="109"/>
        <v>0</v>
      </c>
      <c r="N411" s="39">
        <f t="shared" si="110"/>
        <v>0</v>
      </c>
      <c r="Q411" s="39">
        <f t="shared" si="111"/>
        <v>0</v>
      </c>
      <c r="S411" s="39">
        <f t="shared" si="112"/>
        <v>0</v>
      </c>
      <c r="Y411" s="39">
        <f t="shared" si="113"/>
        <v>0</v>
      </c>
      <c r="Z411" s="39">
        <f t="shared" si="114"/>
        <v>0</v>
      </c>
      <c r="AA411" s="39">
        <f t="shared" si="115"/>
        <v>0</v>
      </c>
      <c r="AB411" s="37" t="str">
        <f t="shared" si="116"/>
        <v/>
      </c>
      <c r="AC411" s="39" t="str">
        <f t="shared" si="117"/>
        <v/>
      </c>
      <c r="AD411" s="39" t="str">
        <f t="shared" si="118"/>
        <v/>
      </c>
      <c r="AE411" s="37" t="s">
        <v>5</v>
      </c>
      <c r="AG411" s="37" t="s">
        <v>97</v>
      </c>
      <c r="AH411" s="37" t="s">
        <v>272</v>
      </c>
      <c r="AI411" s="49">
        <v>45446</v>
      </c>
      <c r="AJ411" s="49">
        <v>45476</v>
      </c>
      <c r="AK411" s="49">
        <v>45559</v>
      </c>
      <c r="AN411" s="37" t="str">
        <f t="shared" si="119"/>
        <v/>
      </c>
      <c r="AO411" s="39">
        <v>962.09</v>
      </c>
      <c r="AQ411" s="39">
        <f t="shared" si="120"/>
        <v>962.09</v>
      </c>
      <c r="AR411" s="40">
        <v>0.2</v>
      </c>
      <c r="AS411" s="39">
        <f t="shared" si="121"/>
        <v>192.41800000000001</v>
      </c>
      <c r="AT411" s="39">
        <f t="shared" si="122"/>
        <v>1154.508</v>
      </c>
      <c r="AU411" s="39" t="str">
        <f t="shared" si="125"/>
        <v>paye</v>
      </c>
      <c r="AV411" s="39">
        <f t="shared" si="123"/>
        <v>962.09</v>
      </c>
      <c r="AW411" s="39">
        <f t="shared" si="124"/>
        <v>1154.508</v>
      </c>
      <c r="AX411" s="39" t="s">
        <v>338</v>
      </c>
    </row>
    <row r="412" spans="3:50" x14ac:dyDescent="0.25">
      <c r="C412" s="49"/>
      <c r="D412" s="49"/>
      <c r="E412" s="49"/>
      <c r="J412" s="37" t="str">
        <f t="shared" si="108"/>
        <v/>
      </c>
      <c r="M412" s="39">
        <f t="shared" si="109"/>
        <v>0</v>
      </c>
      <c r="N412" s="39">
        <f t="shared" si="110"/>
        <v>0</v>
      </c>
      <c r="Q412" s="39">
        <f t="shared" si="111"/>
        <v>0</v>
      </c>
      <c r="S412" s="39">
        <f t="shared" si="112"/>
        <v>0</v>
      </c>
      <c r="Y412" s="39">
        <f t="shared" si="113"/>
        <v>0</v>
      </c>
      <c r="Z412" s="39">
        <f t="shared" si="114"/>
        <v>0</v>
      </c>
      <c r="AA412" s="39">
        <f t="shared" si="115"/>
        <v>0</v>
      </c>
      <c r="AB412" s="37" t="str">
        <f t="shared" si="116"/>
        <v/>
      </c>
      <c r="AC412" s="39" t="str">
        <f t="shared" si="117"/>
        <v/>
      </c>
      <c r="AD412" s="39" t="str">
        <f t="shared" si="118"/>
        <v/>
      </c>
      <c r="AE412" s="37" t="s">
        <v>5</v>
      </c>
      <c r="AG412" s="37" t="s">
        <v>350</v>
      </c>
      <c r="AH412" s="37" t="s">
        <v>275</v>
      </c>
      <c r="AI412" s="49">
        <v>45543</v>
      </c>
      <c r="AJ412" s="49">
        <v>45543</v>
      </c>
      <c r="AK412" s="49">
        <v>45587</v>
      </c>
      <c r="AN412" s="37" t="str">
        <f t="shared" si="119"/>
        <v/>
      </c>
      <c r="AO412" s="39">
        <v>1170</v>
      </c>
      <c r="AQ412" s="39">
        <f t="shared" si="120"/>
        <v>1170</v>
      </c>
      <c r="AR412" s="40">
        <v>0.2</v>
      </c>
      <c r="AS412" s="39">
        <f t="shared" si="121"/>
        <v>234</v>
      </c>
      <c r="AT412" s="39">
        <f t="shared" si="122"/>
        <v>1404</v>
      </c>
      <c r="AU412" s="39" t="str">
        <f t="shared" si="125"/>
        <v>paye</v>
      </c>
      <c r="AV412" s="39">
        <f t="shared" si="123"/>
        <v>1170</v>
      </c>
      <c r="AW412" s="39">
        <f t="shared" si="124"/>
        <v>1404</v>
      </c>
      <c r="AX412" s="39" t="s">
        <v>338</v>
      </c>
    </row>
    <row r="413" spans="3:50" x14ac:dyDescent="0.25">
      <c r="C413" s="49"/>
      <c r="D413" s="49"/>
      <c r="E413" s="49"/>
      <c r="J413" s="37" t="str">
        <f t="shared" ref="J413:J476" si="126">IF($I413="","",_xlfn.CONCAT("EF-",$I413))</f>
        <v/>
      </c>
      <c r="M413" s="39">
        <f t="shared" si="109"/>
        <v>0</v>
      </c>
      <c r="N413" s="39">
        <f t="shared" si="110"/>
        <v>0</v>
      </c>
      <c r="Q413" s="39">
        <f t="shared" si="111"/>
        <v>0</v>
      </c>
      <c r="S413" s="39">
        <f t="shared" si="112"/>
        <v>0</v>
      </c>
      <c r="Y413" s="39">
        <f t="shared" si="113"/>
        <v>0</v>
      </c>
      <c r="Z413" s="39">
        <f t="shared" si="114"/>
        <v>0</v>
      </c>
      <c r="AA413" s="39">
        <f t="shared" si="115"/>
        <v>0</v>
      </c>
      <c r="AB413" s="37" t="str">
        <f t="shared" si="116"/>
        <v/>
      </c>
      <c r="AC413" s="39" t="str">
        <f t="shared" si="117"/>
        <v/>
      </c>
      <c r="AD413" s="39" t="str">
        <f t="shared" si="118"/>
        <v/>
      </c>
      <c r="AE413" s="37" t="s">
        <v>5</v>
      </c>
      <c r="AG413" s="37" t="s">
        <v>135</v>
      </c>
      <c r="AH413" s="37" t="s">
        <v>272</v>
      </c>
      <c r="AI413" s="49">
        <v>45565</v>
      </c>
      <c r="AJ413" s="49">
        <v>45596</v>
      </c>
      <c r="AK413" s="49">
        <v>45600</v>
      </c>
      <c r="AN413" s="37" t="str">
        <f t="shared" si="119"/>
        <v/>
      </c>
      <c r="AO413" s="39">
        <v>3349.79</v>
      </c>
      <c r="AQ413" s="39">
        <f t="shared" si="120"/>
        <v>3349.79</v>
      </c>
      <c r="AR413" s="40">
        <v>0.2</v>
      </c>
      <c r="AS413" s="39">
        <f t="shared" si="121"/>
        <v>669.95800000000008</v>
      </c>
      <c r="AT413" s="39">
        <f t="shared" si="122"/>
        <v>4019.748</v>
      </c>
      <c r="AU413" s="39" t="str">
        <f t="shared" si="125"/>
        <v>paye</v>
      </c>
      <c r="AV413" s="39">
        <f t="shared" si="123"/>
        <v>3349.79</v>
      </c>
      <c r="AW413" s="39">
        <f t="shared" si="124"/>
        <v>4019.748</v>
      </c>
      <c r="AX413" s="39" t="s">
        <v>338</v>
      </c>
    </row>
    <row r="414" spans="3:50" x14ac:dyDescent="0.25">
      <c r="C414" s="49"/>
      <c r="D414" s="49"/>
      <c r="E414" s="49"/>
      <c r="J414" s="37" t="str">
        <f t="shared" si="126"/>
        <v/>
      </c>
      <c r="M414" s="39">
        <f t="shared" si="109"/>
        <v>0</v>
      </c>
      <c r="N414" s="39">
        <f t="shared" si="110"/>
        <v>0</v>
      </c>
      <c r="Q414" s="39">
        <f t="shared" si="111"/>
        <v>0</v>
      </c>
      <c r="S414" s="39">
        <f t="shared" si="112"/>
        <v>0</v>
      </c>
      <c r="Y414" s="39">
        <f t="shared" si="113"/>
        <v>0</v>
      </c>
      <c r="Z414" s="39">
        <f t="shared" si="114"/>
        <v>0</v>
      </c>
      <c r="AA414" s="39">
        <f t="shared" si="115"/>
        <v>0</v>
      </c>
      <c r="AB414" s="37" t="str">
        <f t="shared" si="116"/>
        <v/>
      </c>
      <c r="AC414" s="39" t="str">
        <f t="shared" si="117"/>
        <v/>
      </c>
      <c r="AD414" s="39" t="str">
        <f t="shared" si="118"/>
        <v/>
      </c>
      <c r="AE414" s="37" t="s">
        <v>5</v>
      </c>
      <c r="AG414" s="37" t="s">
        <v>12</v>
      </c>
      <c r="AH414" s="37" t="s">
        <v>272</v>
      </c>
      <c r="AI414" s="49">
        <v>45566</v>
      </c>
      <c r="AJ414" s="49">
        <v>45641</v>
      </c>
      <c r="AK414" s="49"/>
      <c r="AN414" s="37" t="str">
        <f t="shared" si="119"/>
        <v/>
      </c>
      <c r="AO414" s="39">
        <v>6820</v>
      </c>
      <c r="AQ414" s="39">
        <f t="shared" si="120"/>
        <v>6820</v>
      </c>
      <c r="AR414" s="40">
        <v>0.2</v>
      </c>
      <c r="AS414" s="39">
        <f t="shared" si="121"/>
        <v>1364</v>
      </c>
      <c r="AT414" s="39">
        <f t="shared" si="122"/>
        <v>8184</v>
      </c>
      <c r="AU414" s="39" t="str">
        <f t="shared" si="125"/>
        <v>en attente</v>
      </c>
      <c r="AV414" s="39" t="str">
        <f t="shared" si="123"/>
        <v/>
      </c>
      <c r="AW414" s="39" t="str">
        <f t="shared" si="124"/>
        <v/>
      </c>
      <c r="AX414" s="39" t="s">
        <v>338</v>
      </c>
    </row>
    <row r="415" spans="3:50" x14ac:dyDescent="0.25">
      <c r="C415" s="49"/>
      <c r="D415" s="49"/>
      <c r="E415" s="49"/>
      <c r="J415" s="37" t="str">
        <f t="shared" si="126"/>
        <v/>
      </c>
      <c r="M415" s="39">
        <f t="shared" si="109"/>
        <v>0</v>
      </c>
      <c r="N415" s="39">
        <f t="shared" si="110"/>
        <v>0</v>
      </c>
      <c r="Q415" s="39">
        <f t="shared" si="111"/>
        <v>0</v>
      </c>
      <c r="S415" s="39">
        <f t="shared" si="112"/>
        <v>0</v>
      </c>
      <c r="Y415" s="39">
        <f t="shared" si="113"/>
        <v>0</v>
      </c>
      <c r="Z415" s="39">
        <f t="shared" si="114"/>
        <v>0</v>
      </c>
      <c r="AA415" s="39">
        <f t="shared" si="115"/>
        <v>0</v>
      </c>
      <c r="AB415" s="37" t="str">
        <f t="shared" si="116"/>
        <v/>
      </c>
      <c r="AC415" s="39" t="str">
        <f t="shared" si="117"/>
        <v/>
      </c>
      <c r="AD415" s="39" t="str">
        <f t="shared" si="118"/>
        <v/>
      </c>
      <c r="AE415" s="37" t="s">
        <v>5</v>
      </c>
      <c r="AG415" s="37" t="s">
        <v>12</v>
      </c>
      <c r="AH415" s="37" t="s">
        <v>272</v>
      </c>
      <c r="AI415" s="49">
        <v>45566</v>
      </c>
      <c r="AJ415" s="49">
        <v>45641</v>
      </c>
      <c r="AK415" s="49"/>
      <c r="AN415" s="37" t="str">
        <f t="shared" si="119"/>
        <v/>
      </c>
      <c r="AO415" s="39">
        <v>4450</v>
      </c>
      <c r="AQ415" s="39">
        <f t="shared" si="120"/>
        <v>4450</v>
      </c>
      <c r="AR415" s="40">
        <v>0.2</v>
      </c>
      <c r="AS415" s="39">
        <f t="shared" si="121"/>
        <v>890</v>
      </c>
      <c r="AT415" s="39">
        <f t="shared" si="122"/>
        <v>5340</v>
      </c>
      <c r="AU415" s="39" t="str">
        <f t="shared" si="125"/>
        <v>en attente</v>
      </c>
      <c r="AV415" s="39" t="str">
        <f t="shared" si="123"/>
        <v/>
      </c>
      <c r="AW415" s="39" t="str">
        <f t="shared" si="124"/>
        <v/>
      </c>
      <c r="AX415" s="39" t="s">
        <v>338</v>
      </c>
    </row>
    <row r="416" spans="3:50" x14ac:dyDescent="0.25">
      <c r="C416" s="49"/>
      <c r="D416" s="49"/>
      <c r="E416" s="49"/>
      <c r="J416" s="37" t="str">
        <f t="shared" si="126"/>
        <v/>
      </c>
      <c r="M416" s="39">
        <f t="shared" si="109"/>
        <v>0</v>
      </c>
      <c r="N416" s="39">
        <f t="shared" si="110"/>
        <v>0</v>
      </c>
      <c r="Q416" s="39">
        <f t="shared" si="111"/>
        <v>0</v>
      </c>
      <c r="S416" s="39">
        <f t="shared" si="112"/>
        <v>0</v>
      </c>
      <c r="Y416" s="39">
        <f t="shared" si="113"/>
        <v>0</v>
      </c>
      <c r="Z416" s="39">
        <f t="shared" si="114"/>
        <v>0</v>
      </c>
      <c r="AA416" s="39">
        <f t="shared" si="115"/>
        <v>0</v>
      </c>
      <c r="AB416" s="37" t="str">
        <f t="shared" si="116"/>
        <v/>
      </c>
      <c r="AC416" s="39" t="str">
        <f t="shared" si="117"/>
        <v/>
      </c>
      <c r="AD416" s="39" t="str">
        <f t="shared" si="118"/>
        <v/>
      </c>
      <c r="AE416" s="37" t="s">
        <v>5</v>
      </c>
      <c r="AG416" s="37" t="s">
        <v>93</v>
      </c>
      <c r="AH416" s="37" t="s">
        <v>272</v>
      </c>
      <c r="AI416" s="49">
        <v>45483</v>
      </c>
      <c r="AJ416" s="49">
        <v>45565</v>
      </c>
      <c r="AK416" s="49">
        <v>45565</v>
      </c>
      <c r="AN416" s="37" t="str">
        <f t="shared" si="119"/>
        <v/>
      </c>
      <c r="AO416" s="39">
        <v>2006.3</v>
      </c>
      <c r="AQ416" s="39">
        <f t="shared" si="120"/>
        <v>2006.3</v>
      </c>
      <c r="AR416" s="40">
        <v>0.2</v>
      </c>
      <c r="AS416" s="39">
        <f t="shared" si="121"/>
        <v>401.26</v>
      </c>
      <c r="AT416" s="39">
        <f t="shared" si="122"/>
        <v>2407.56</v>
      </c>
      <c r="AU416" s="39" t="str">
        <f t="shared" si="125"/>
        <v>paye</v>
      </c>
      <c r="AV416" s="39">
        <f t="shared" si="123"/>
        <v>2006.3</v>
      </c>
      <c r="AW416" s="39">
        <f t="shared" si="124"/>
        <v>2407.56</v>
      </c>
      <c r="AX416" s="39" t="s">
        <v>338</v>
      </c>
    </row>
    <row r="417" spans="3:50" x14ac:dyDescent="0.25">
      <c r="C417" s="49"/>
      <c r="D417" s="49"/>
      <c r="E417" s="49"/>
      <c r="J417" s="37" t="str">
        <f t="shared" si="126"/>
        <v/>
      </c>
      <c r="M417" s="39">
        <f t="shared" si="109"/>
        <v>0</v>
      </c>
      <c r="N417" s="39">
        <f t="shared" si="110"/>
        <v>0</v>
      </c>
      <c r="Q417" s="39">
        <f t="shared" si="111"/>
        <v>0</v>
      </c>
      <c r="S417" s="39">
        <f t="shared" si="112"/>
        <v>0</v>
      </c>
      <c r="Y417" s="39">
        <f t="shared" si="113"/>
        <v>0</v>
      </c>
      <c r="Z417" s="39">
        <f t="shared" si="114"/>
        <v>0</v>
      </c>
      <c r="AA417" s="39">
        <f t="shared" si="115"/>
        <v>0</v>
      </c>
      <c r="AB417" s="37" t="str">
        <f t="shared" si="116"/>
        <v/>
      </c>
      <c r="AC417" s="39" t="str">
        <f t="shared" si="117"/>
        <v/>
      </c>
      <c r="AD417" s="39" t="str">
        <f t="shared" si="118"/>
        <v/>
      </c>
      <c r="AE417" s="37" t="s">
        <v>5</v>
      </c>
      <c r="AG417" s="37" t="s">
        <v>14</v>
      </c>
      <c r="AH417" s="37" t="s">
        <v>270</v>
      </c>
      <c r="AI417" s="49">
        <v>45565</v>
      </c>
      <c r="AJ417" s="49">
        <v>45596</v>
      </c>
      <c r="AK417" s="49">
        <v>45601</v>
      </c>
      <c r="AN417" s="37" t="str">
        <f t="shared" si="119"/>
        <v/>
      </c>
      <c r="AO417" s="39">
        <v>56641.120000000003</v>
      </c>
      <c r="AQ417" s="39">
        <f t="shared" si="120"/>
        <v>56641.120000000003</v>
      </c>
      <c r="AR417" s="40">
        <v>0.2</v>
      </c>
      <c r="AS417" s="39">
        <f t="shared" si="121"/>
        <v>11328.224000000002</v>
      </c>
      <c r="AT417" s="39">
        <f t="shared" si="122"/>
        <v>67969.344000000012</v>
      </c>
      <c r="AU417" s="39" t="str">
        <f t="shared" si="125"/>
        <v>paye</v>
      </c>
      <c r="AV417" s="39">
        <f t="shared" si="123"/>
        <v>56641.120000000003</v>
      </c>
      <c r="AW417" s="39">
        <f t="shared" si="124"/>
        <v>67969.344000000012</v>
      </c>
      <c r="AX417" s="39" t="s">
        <v>338</v>
      </c>
    </row>
    <row r="418" spans="3:50" x14ac:dyDescent="0.25">
      <c r="C418" s="49"/>
      <c r="D418" s="49"/>
      <c r="E418" s="49"/>
      <c r="J418" s="37" t="str">
        <f t="shared" si="126"/>
        <v/>
      </c>
      <c r="M418" s="39">
        <f t="shared" si="109"/>
        <v>0</v>
      </c>
      <c r="N418" s="39">
        <f t="shared" si="110"/>
        <v>0</v>
      </c>
      <c r="Q418" s="39">
        <f t="shared" si="111"/>
        <v>0</v>
      </c>
      <c r="S418" s="39">
        <f t="shared" si="112"/>
        <v>0</v>
      </c>
      <c r="Y418" s="39">
        <f t="shared" si="113"/>
        <v>0</v>
      </c>
      <c r="Z418" s="39">
        <f t="shared" si="114"/>
        <v>0</v>
      </c>
      <c r="AA418" s="39">
        <f t="shared" si="115"/>
        <v>0</v>
      </c>
      <c r="AB418" s="37" t="str">
        <f t="shared" si="116"/>
        <v/>
      </c>
      <c r="AC418" s="39" t="str">
        <f t="shared" si="117"/>
        <v/>
      </c>
      <c r="AD418" s="39" t="str">
        <f t="shared" si="118"/>
        <v/>
      </c>
      <c r="AE418" s="37" t="s">
        <v>5</v>
      </c>
      <c r="AG418" s="37" t="s">
        <v>352</v>
      </c>
      <c r="AH418" s="37" t="s">
        <v>363</v>
      </c>
      <c r="AI418" s="49">
        <v>45504</v>
      </c>
      <c r="AJ418" s="49">
        <v>45566</v>
      </c>
      <c r="AK418" s="49">
        <v>45566</v>
      </c>
      <c r="AN418" s="37" t="str">
        <f t="shared" si="119"/>
        <v/>
      </c>
      <c r="AO418" s="39">
        <v>2015</v>
      </c>
      <c r="AQ418" s="39">
        <f t="shared" si="120"/>
        <v>2015</v>
      </c>
      <c r="AR418" s="40">
        <v>0.2</v>
      </c>
      <c r="AS418" s="39">
        <f t="shared" si="121"/>
        <v>403</v>
      </c>
      <c r="AT418" s="39">
        <f t="shared" si="122"/>
        <v>2418</v>
      </c>
      <c r="AU418" s="39" t="str">
        <f t="shared" si="125"/>
        <v>paye</v>
      </c>
      <c r="AV418" s="39">
        <f t="shared" si="123"/>
        <v>2015</v>
      </c>
      <c r="AW418" s="39">
        <f t="shared" si="124"/>
        <v>2418</v>
      </c>
      <c r="AX418" s="39" t="s">
        <v>338</v>
      </c>
    </row>
    <row r="419" spans="3:50" x14ac:dyDescent="0.25">
      <c r="C419" s="49"/>
      <c r="D419" s="49"/>
      <c r="E419" s="49"/>
      <c r="J419" s="37" t="str">
        <f t="shared" si="126"/>
        <v/>
      </c>
      <c r="M419" s="39">
        <f t="shared" si="109"/>
        <v>0</v>
      </c>
      <c r="N419" s="39">
        <f t="shared" si="110"/>
        <v>0</v>
      </c>
      <c r="Q419" s="39">
        <f t="shared" si="111"/>
        <v>0</v>
      </c>
      <c r="S419" s="39">
        <f t="shared" si="112"/>
        <v>0</v>
      </c>
      <c r="Y419" s="39">
        <f t="shared" si="113"/>
        <v>0</v>
      </c>
      <c r="Z419" s="39">
        <f t="shared" si="114"/>
        <v>0</v>
      </c>
      <c r="AA419" s="39">
        <f t="shared" si="115"/>
        <v>0</v>
      </c>
      <c r="AB419" s="37" t="str">
        <f t="shared" si="116"/>
        <v/>
      </c>
      <c r="AC419" s="39" t="str">
        <f t="shared" si="117"/>
        <v/>
      </c>
      <c r="AD419" s="39" t="str">
        <f t="shared" si="118"/>
        <v/>
      </c>
      <c r="AE419" s="37" t="s">
        <v>5</v>
      </c>
      <c r="AG419" s="37" t="s">
        <v>339</v>
      </c>
      <c r="AH419" s="37" t="s">
        <v>363</v>
      </c>
      <c r="AI419" s="49">
        <v>45504</v>
      </c>
      <c r="AJ419" s="49">
        <v>45566</v>
      </c>
      <c r="AK419" s="49">
        <v>45566</v>
      </c>
      <c r="AN419" s="37" t="str">
        <f t="shared" si="119"/>
        <v/>
      </c>
      <c r="AO419" s="39">
        <v>1612</v>
      </c>
      <c r="AQ419" s="39">
        <f t="shared" si="120"/>
        <v>1612</v>
      </c>
      <c r="AR419" s="40">
        <v>0.2</v>
      </c>
      <c r="AS419" s="39">
        <f t="shared" si="121"/>
        <v>322.40000000000003</v>
      </c>
      <c r="AT419" s="39">
        <f t="shared" si="122"/>
        <v>1934.4</v>
      </c>
      <c r="AU419" s="39" t="str">
        <f t="shared" si="125"/>
        <v>paye</v>
      </c>
      <c r="AV419" s="39">
        <f t="shared" si="123"/>
        <v>1612</v>
      </c>
      <c r="AW419" s="39">
        <f t="shared" si="124"/>
        <v>1934.4</v>
      </c>
      <c r="AX419" s="39" t="s">
        <v>338</v>
      </c>
    </row>
    <row r="420" spans="3:50" x14ac:dyDescent="0.25">
      <c r="C420" s="49"/>
      <c r="D420" s="49"/>
      <c r="E420" s="49"/>
      <c r="J420" s="37" t="str">
        <f t="shared" si="126"/>
        <v/>
      </c>
      <c r="M420" s="39">
        <f t="shared" si="109"/>
        <v>0</v>
      </c>
      <c r="N420" s="39">
        <f t="shared" si="110"/>
        <v>0</v>
      </c>
      <c r="Q420" s="39">
        <f t="shared" si="111"/>
        <v>0</v>
      </c>
      <c r="S420" s="39">
        <f t="shared" si="112"/>
        <v>0</v>
      </c>
      <c r="Y420" s="39">
        <f t="shared" si="113"/>
        <v>0</v>
      </c>
      <c r="Z420" s="39">
        <f t="shared" si="114"/>
        <v>0</v>
      </c>
      <c r="AA420" s="39">
        <f t="shared" si="115"/>
        <v>0</v>
      </c>
      <c r="AB420" s="37" t="str">
        <f t="shared" si="116"/>
        <v/>
      </c>
      <c r="AC420" s="39" t="str">
        <f t="shared" si="117"/>
        <v/>
      </c>
      <c r="AD420" s="39" t="str">
        <f t="shared" si="118"/>
        <v/>
      </c>
      <c r="AE420" s="37" t="s">
        <v>5</v>
      </c>
      <c r="AG420" s="37" t="s">
        <v>46</v>
      </c>
      <c r="AH420" s="37" t="s">
        <v>272</v>
      </c>
      <c r="AI420" s="49">
        <v>45565</v>
      </c>
      <c r="AJ420" s="49">
        <v>45596</v>
      </c>
      <c r="AK420" s="49">
        <v>45587</v>
      </c>
      <c r="AN420" s="37" t="str">
        <f t="shared" si="119"/>
        <v/>
      </c>
      <c r="AO420" s="39">
        <v>259.2</v>
      </c>
      <c r="AQ420" s="39">
        <f t="shared" si="120"/>
        <v>259.2</v>
      </c>
      <c r="AR420" s="40">
        <v>0.2</v>
      </c>
      <c r="AS420" s="39">
        <f t="shared" si="121"/>
        <v>51.84</v>
      </c>
      <c r="AT420" s="39">
        <f t="shared" si="122"/>
        <v>311.03999999999996</v>
      </c>
      <c r="AU420" s="39" t="str">
        <f t="shared" si="125"/>
        <v>paye</v>
      </c>
      <c r="AV420" s="39">
        <f t="shared" si="123"/>
        <v>259.2</v>
      </c>
      <c r="AW420" s="39">
        <f t="shared" si="124"/>
        <v>311.03999999999996</v>
      </c>
      <c r="AX420" s="39" t="s">
        <v>338</v>
      </c>
    </row>
    <row r="421" spans="3:50" x14ac:dyDescent="0.25">
      <c r="C421" s="49"/>
      <c r="D421" s="49"/>
      <c r="E421" s="49"/>
      <c r="J421" s="37" t="str">
        <f t="shared" si="126"/>
        <v/>
      </c>
      <c r="M421" s="39">
        <f t="shared" si="109"/>
        <v>0</v>
      </c>
      <c r="N421" s="39">
        <f t="shared" si="110"/>
        <v>0</v>
      </c>
      <c r="Q421" s="39">
        <f t="shared" si="111"/>
        <v>0</v>
      </c>
      <c r="S421" s="39">
        <f t="shared" si="112"/>
        <v>0</v>
      </c>
      <c r="Y421" s="39">
        <f t="shared" si="113"/>
        <v>0</v>
      </c>
      <c r="Z421" s="39">
        <f t="shared" si="114"/>
        <v>0</v>
      </c>
      <c r="AA421" s="39">
        <f t="shared" si="115"/>
        <v>0</v>
      </c>
      <c r="AB421" s="37" t="str">
        <f t="shared" si="116"/>
        <v/>
      </c>
      <c r="AC421" s="39" t="str">
        <f t="shared" si="117"/>
        <v/>
      </c>
      <c r="AD421" s="39" t="str">
        <f t="shared" si="118"/>
        <v/>
      </c>
      <c r="AE421" s="37" t="s">
        <v>5</v>
      </c>
      <c r="AG421" s="37" t="s">
        <v>25</v>
      </c>
      <c r="AH421" s="37" t="s">
        <v>272</v>
      </c>
      <c r="AI421" s="49">
        <v>45535</v>
      </c>
      <c r="AJ421" s="49">
        <v>45596</v>
      </c>
      <c r="AK421" s="49">
        <v>45600</v>
      </c>
      <c r="AN421" s="37" t="str">
        <f t="shared" si="119"/>
        <v/>
      </c>
      <c r="AO421" s="39">
        <v>562.65</v>
      </c>
      <c r="AQ421" s="39">
        <f t="shared" si="120"/>
        <v>562.65</v>
      </c>
      <c r="AR421" s="40">
        <v>0.2</v>
      </c>
      <c r="AS421" s="39">
        <f t="shared" si="121"/>
        <v>112.53</v>
      </c>
      <c r="AT421" s="39">
        <f t="shared" si="122"/>
        <v>675.18</v>
      </c>
      <c r="AU421" s="39" t="str">
        <f t="shared" si="125"/>
        <v>paye</v>
      </c>
      <c r="AV421" s="39">
        <f t="shared" si="123"/>
        <v>562.65</v>
      </c>
      <c r="AW421" s="39">
        <f t="shared" si="124"/>
        <v>675.18</v>
      </c>
      <c r="AX421" s="39" t="s">
        <v>338</v>
      </c>
    </row>
    <row r="422" spans="3:50" x14ac:dyDescent="0.25">
      <c r="C422" s="49"/>
      <c r="D422" s="49"/>
      <c r="E422" s="49"/>
      <c r="J422" s="37" t="str">
        <f t="shared" si="126"/>
        <v/>
      </c>
      <c r="M422" s="39">
        <f t="shared" si="109"/>
        <v>0</v>
      </c>
      <c r="N422" s="39">
        <f t="shared" si="110"/>
        <v>0</v>
      </c>
      <c r="Q422" s="39">
        <f t="shared" si="111"/>
        <v>0</v>
      </c>
      <c r="S422" s="39">
        <f t="shared" si="112"/>
        <v>0</v>
      </c>
      <c r="Y422" s="39">
        <f t="shared" si="113"/>
        <v>0</v>
      </c>
      <c r="Z422" s="39">
        <f t="shared" si="114"/>
        <v>0</v>
      </c>
      <c r="AA422" s="39">
        <f t="shared" si="115"/>
        <v>0</v>
      </c>
      <c r="AB422" s="37" t="str">
        <f t="shared" si="116"/>
        <v/>
      </c>
      <c r="AC422" s="39" t="str">
        <f t="shared" si="117"/>
        <v/>
      </c>
      <c r="AD422" s="39" t="str">
        <f t="shared" si="118"/>
        <v/>
      </c>
      <c r="AE422" s="37" t="s">
        <v>5</v>
      </c>
      <c r="AG422" s="37" t="s">
        <v>154</v>
      </c>
      <c r="AH422" s="37" t="s">
        <v>272</v>
      </c>
      <c r="AI422" s="49">
        <v>45565</v>
      </c>
      <c r="AJ422" s="49">
        <v>45611</v>
      </c>
      <c r="AK422" s="49">
        <v>45615</v>
      </c>
      <c r="AN422" s="37" t="str">
        <f t="shared" si="119"/>
        <v/>
      </c>
      <c r="AO422" s="39">
        <v>900</v>
      </c>
      <c r="AQ422" s="39">
        <f t="shared" si="120"/>
        <v>900</v>
      </c>
      <c r="AR422" s="40">
        <v>0.2</v>
      </c>
      <c r="AS422" s="39">
        <f t="shared" si="121"/>
        <v>180</v>
      </c>
      <c r="AT422" s="39">
        <f t="shared" si="122"/>
        <v>1080</v>
      </c>
      <c r="AU422" s="39" t="str">
        <f t="shared" si="125"/>
        <v>paye</v>
      </c>
      <c r="AV422" s="39">
        <f t="shared" si="123"/>
        <v>900</v>
      </c>
      <c r="AW422" s="39">
        <f t="shared" si="124"/>
        <v>1080</v>
      </c>
      <c r="AX422" s="39" t="s">
        <v>338</v>
      </c>
    </row>
    <row r="423" spans="3:50" x14ac:dyDescent="0.25">
      <c r="C423" s="49"/>
      <c r="D423" s="49"/>
      <c r="E423" s="49"/>
      <c r="J423" s="37" t="str">
        <f t="shared" si="126"/>
        <v/>
      </c>
      <c r="M423" s="39">
        <f t="shared" si="109"/>
        <v>0</v>
      </c>
      <c r="N423" s="39">
        <f t="shared" si="110"/>
        <v>0</v>
      </c>
      <c r="Q423" s="39">
        <f t="shared" si="111"/>
        <v>0</v>
      </c>
      <c r="S423" s="39">
        <f t="shared" si="112"/>
        <v>0</v>
      </c>
      <c r="Y423" s="39">
        <f t="shared" si="113"/>
        <v>0</v>
      </c>
      <c r="Z423" s="39">
        <f t="shared" si="114"/>
        <v>0</v>
      </c>
      <c r="AA423" s="39">
        <f t="shared" si="115"/>
        <v>0</v>
      </c>
      <c r="AB423" s="37" t="str">
        <f t="shared" si="116"/>
        <v/>
      </c>
      <c r="AC423" s="39" t="str">
        <f t="shared" si="117"/>
        <v/>
      </c>
      <c r="AD423" s="39" t="str">
        <f t="shared" si="118"/>
        <v/>
      </c>
      <c r="AE423" s="37" t="s">
        <v>5</v>
      </c>
      <c r="AG423" s="37" t="s">
        <v>353</v>
      </c>
      <c r="AH423" s="37" t="s">
        <v>273</v>
      </c>
      <c r="AI423" s="49">
        <v>45555</v>
      </c>
      <c r="AJ423" s="49">
        <v>45572</v>
      </c>
      <c r="AK423" s="49">
        <v>45572</v>
      </c>
      <c r="AN423" s="37" t="str">
        <f t="shared" si="119"/>
        <v/>
      </c>
      <c r="AO423" s="39">
        <v>1200</v>
      </c>
      <c r="AQ423" s="39">
        <f t="shared" si="120"/>
        <v>1200</v>
      </c>
      <c r="AR423" s="40">
        <v>0</v>
      </c>
      <c r="AS423" s="39">
        <f t="shared" si="121"/>
        <v>0</v>
      </c>
      <c r="AT423" s="39">
        <f t="shared" si="122"/>
        <v>1200</v>
      </c>
      <c r="AU423" s="39" t="str">
        <f t="shared" si="125"/>
        <v>paye</v>
      </c>
      <c r="AV423" s="39">
        <f t="shared" si="123"/>
        <v>1200</v>
      </c>
      <c r="AW423" s="39">
        <f t="shared" si="124"/>
        <v>1200</v>
      </c>
      <c r="AX423" s="39" t="s">
        <v>338</v>
      </c>
    </row>
    <row r="424" spans="3:50" x14ac:dyDescent="0.25">
      <c r="C424" s="49"/>
      <c r="D424" s="49"/>
      <c r="E424" s="49"/>
      <c r="J424" s="37" t="str">
        <f t="shared" si="126"/>
        <v/>
      </c>
      <c r="M424" s="39">
        <f t="shared" si="109"/>
        <v>0</v>
      </c>
      <c r="N424" s="39">
        <f t="shared" si="110"/>
        <v>0</v>
      </c>
      <c r="Q424" s="39">
        <f t="shared" si="111"/>
        <v>0</v>
      </c>
      <c r="S424" s="39">
        <f t="shared" si="112"/>
        <v>0</v>
      </c>
      <c r="Y424" s="39">
        <f t="shared" si="113"/>
        <v>0</v>
      </c>
      <c r="Z424" s="39">
        <f t="shared" si="114"/>
        <v>0</v>
      </c>
      <c r="AA424" s="39">
        <f t="shared" si="115"/>
        <v>0</v>
      </c>
      <c r="AB424" s="37" t="str">
        <f t="shared" si="116"/>
        <v/>
      </c>
      <c r="AC424" s="39" t="str">
        <f t="shared" si="117"/>
        <v/>
      </c>
      <c r="AD424" s="39" t="str">
        <f t="shared" si="118"/>
        <v/>
      </c>
      <c r="AE424" s="37" t="s">
        <v>5</v>
      </c>
      <c r="AG424" s="37" t="s">
        <v>150</v>
      </c>
      <c r="AH424" s="37" t="s">
        <v>272</v>
      </c>
      <c r="AI424" s="49">
        <v>45565</v>
      </c>
      <c r="AJ424" s="49">
        <v>45595</v>
      </c>
      <c r="AK424" s="49">
        <v>45600</v>
      </c>
      <c r="AN424" s="37" t="str">
        <f t="shared" si="119"/>
        <v/>
      </c>
      <c r="AO424" s="39">
        <v>3413</v>
      </c>
      <c r="AQ424" s="39">
        <f t="shared" si="120"/>
        <v>3413</v>
      </c>
      <c r="AR424" s="40">
        <v>0.2</v>
      </c>
      <c r="AS424" s="39">
        <f t="shared" si="121"/>
        <v>682.6</v>
      </c>
      <c r="AT424" s="39">
        <f t="shared" si="122"/>
        <v>4095.6</v>
      </c>
      <c r="AU424" s="39" t="str">
        <f t="shared" si="125"/>
        <v>paye</v>
      </c>
      <c r="AV424" s="39">
        <f t="shared" si="123"/>
        <v>3413</v>
      </c>
      <c r="AW424" s="39">
        <f t="shared" si="124"/>
        <v>4095.6</v>
      </c>
      <c r="AX424" s="39" t="s">
        <v>338</v>
      </c>
    </row>
    <row r="425" spans="3:50" x14ac:dyDescent="0.25">
      <c r="C425" s="49"/>
      <c r="D425" s="49"/>
      <c r="E425" s="49"/>
      <c r="J425" s="37" t="str">
        <f t="shared" si="126"/>
        <v/>
      </c>
      <c r="M425" s="39">
        <f t="shared" si="109"/>
        <v>0</v>
      </c>
      <c r="N425" s="39">
        <f t="shared" si="110"/>
        <v>0</v>
      </c>
      <c r="Q425" s="39">
        <f t="shared" si="111"/>
        <v>0</v>
      </c>
      <c r="S425" s="39">
        <f t="shared" si="112"/>
        <v>0</v>
      </c>
      <c r="Y425" s="39">
        <f t="shared" si="113"/>
        <v>0</v>
      </c>
      <c r="Z425" s="39">
        <f t="shared" si="114"/>
        <v>0</v>
      </c>
      <c r="AA425" s="39">
        <f t="shared" si="115"/>
        <v>0</v>
      </c>
      <c r="AB425" s="37" t="str">
        <f t="shared" si="116"/>
        <v/>
      </c>
      <c r="AC425" s="39" t="str">
        <f t="shared" si="117"/>
        <v/>
      </c>
      <c r="AD425" s="39" t="str">
        <f t="shared" si="118"/>
        <v/>
      </c>
      <c r="AE425" s="37" t="s">
        <v>5</v>
      </c>
      <c r="AG425" s="37" t="s">
        <v>150</v>
      </c>
      <c r="AH425" s="37" t="s">
        <v>272</v>
      </c>
      <c r="AI425" s="49">
        <v>45565</v>
      </c>
      <c r="AJ425" s="49">
        <v>45595</v>
      </c>
      <c r="AK425" s="49">
        <v>45600</v>
      </c>
      <c r="AN425" s="37" t="str">
        <f t="shared" si="119"/>
        <v/>
      </c>
      <c r="AO425" s="39">
        <v>6885.04</v>
      </c>
      <c r="AQ425" s="39">
        <f t="shared" si="120"/>
        <v>6885.04</v>
      </c>
      <c r="AR425" s="40">
        <v>0.2</v>
      </c>
      <c r="AS425" s="39">
        <f t="shared" si="121"/>
        <v>1377.008</v>
      </c>
      <c r="AT425" s="39">
        <f t="shared" si="122"/>
        <v>8262.0480000000007</v>
      </c>
      <c r="AU425" s="39" t="str">
        <f t="shared" si="125"/>
        <v>paye</v>
      </c>
      <c r="AV425" s="39">
        <f t="shared" si="123"/>
        <v>6885.04</v>
      </c>
      <c r="AW425" s="39">
        <f t="shared" si="124"/>
        <v>8262.0480000000007</v>
      </c>
      <c r="AX425" s="39" t="s">
        <v>338</v>
      </c>
    </row>
    <row r="426" spans="3:50" x14ac:dyDescent="0.25">
      <c r="C426" s="49"/>
      <c r="D426" s="49"/>
      <c r="E426" s="49"/>
      <c r="J426" s="37" t="str">
        <f t="shared" si="126"/>
        <v/>
      </c>
      <c r="M426" s="39">
        <f t="shared" si="109"/>
        <v>0</v>
      </c>
      <c r="N426" s="39">
        <f t="shared" si="110"/>
        <v>0</v>
      </c>
      <c r="Q426" s="39">
        <f t="shared" si="111"/>
        <v>0</v>
      </c>
      <c r="S426" s="39">
        <f t="shared" si="112"/>
        <v>0</v>
      </c>
      <c r="Y426" s="39">
        <f t="shared" si="113"/>
        <v>0</v>
      </c>
      <c r="Z426" s="39">
        <f t="shared" si="114"/>
        <v>0</v>
      </c>
      <c r="AA426" s="39">
        <f t="shared" si="115"/>
        <v>0</v>
      </c>
      <c r="AB426" s="37" t="str">
        <f t="shared" si="116"/>
        <v/>
      </c>
      <c r="AC426" s="39" t="str">
        <f t="shared" si="117"/>
        <v/>
      </c>
      <c r="AD426" s="39" t="str">
        <f t="shared" si="118"/>
        <v/>
      </c>
      <c r="AE426" s="37" t="s">
        <v>5</v>
      </c>
      <c r="AG426" s="37" t="s">
        <v>19</v>
      </c>
      <c r="AH426" s="37" t="s">
        <v>272</v>
      </c>
      <c r="AI426" s="49">
        <v>45565</v>
      </c>
      <c r="AJ426" s="49">
        <v>45610</v>
      </c>
      <c r="AK426" s="49">
        <v>45615</v>
      </c>
      <c r="AN426" s="37" t="str">
        <f t="shared" si="119"/>
        <v/>
      </c>
      <c r="AO426" s="39">
        <v>5177.8900000000003</v>
      </c>
      <c r="AQ426" s="39">
        <f t="shared" si="120"/>
        <v>5177.8900000000003</v>
      </c>
      <c r="AR426" s="40">
        <v>0.2</v>
      </c>
      <c r="AS426" s="39">
        <f t="shared" si="121"/>
        <v>1035.5780000000002</v>
      </c>
      <c r="AT426" s="39">
        <f t="shared" si="122"/>
        <v>6213.4680000000008</v>
      </c>
      <c r="AU426" s="39" t="str">
        <f t="shared" si="125"/>
        <v>paye</v>
      </c>
      <c r="AV426" s="39">
        <f t="shared" si="123"/>
        <v>5177.8900000000003</v>
      </c>
      <c r="AW426" s="39">
        <f t="shared" si="124"/>
        <v>6213.4680000000008</v>
      </c>
      <c r="AX426" s="39" t="s">
        <v>338</v>
      </c>
    </row>
    <row r="427" spans="3:50" x14ac:dyDescent="0.25">
      <c r="C427" s="49"/>
      <c r="D427" s="49"/>
      <c r="E427" s="49"/>
      <c r="J427" s="37" t="str">
        <f t="shared" si="126"/>
        <v/>
      </c>
      <c r="M427" s="39">
        <f t="shared" si="109"/>
        <v>0</v>
      </c>
      <c r="N427" s="39">
        <f t="shared" si="110"/>
        <v>0</v>
      </c>
      <c r="Q427" s="39">
        <f t="shared" si="111"/>
        <v>0</v>
      </c>
      <c r="S427" s="39">
        <f t="shared" si="112"/>
        <v>0</v>
      </c>
      <c r="Y427" s="39">
        <f t="shared" si="113"/>
        <v>0</v>
      </c>
      <c r="Z427" s="39">
        <f t="shared" si="114"/>
        <v>0</v>
      </c>
      <c r="AA427" s="39">
        <f t="shared" si="115"/>
        <v>0</v>
      </c>
      <c r="AB427" s="37" t="str">
        <f t="shared" si="116"/>
        <v/>
      </c>
      <c r="AC427" s="39" t="str">
        <f t="shared" si="117"/>
        <v/>
      </c>
      <c r="AD427" s="39" t="str">
        <f t="shared" si="118"/>
        <v/>
      </c>
      <c r="AE427" s="37" t="s">
        <v>5</v>
      </c>
      <c r="AG427" s="37" t="s">
        <v>19</v>
      </c>
      <c r="AH427" s="37" t="s">
        <v>272</v>
      </c>
      <c r="AI427" s="49">
        <v>45565</v>
      </c>
      <c r="AJ427" s="49">
        <v>45610</v>
      </c>
      <c r="AK427" s="49">
        <v>45615</v>
      </c>
      <c r="AN427" s="37" t="str">
        <f t="shared" si="119"/>
        <v/>
      </c>
      <c r="AO427" s="39">
        <v>1150</v>
      </c>
      <c r="AQ427" s="39">
        <f t="shared" si="120"/>
        <v>1150</v>
      </c>
      <c r="AR427" s="40">
        <v>0.2</v>
      </c>
      <c r="AS427" s="39">
        <f t="shared" si="121"/>
        <v>230</v>
      </c>
      <c r="AT427" s="39">
        <f t="shared" si="122"/>
        <v>1380</v>
      </c>
      <c r="AU427" s="39" t="str">
        <f t="shared" si="125"/>
        <v>paye</v>
      </c>
      <c r="AV427" s="39">
        <f t="shared" si="123"/>
        <v>1150</v>
      </c>
      <c r="AW427" s="39">
        <f t="shared" si="124"/>
        <v>1380</v>
      </c>
      <c r="AX427" s="39" t="s">
        <v>338</v>
      </c>
    </row>
    <row r="428" spans="3:50" x14ac:dyDescent="0.25">
      <c r="C428" s="49"/>
      <c r="D428" s="49"/>
      <c r="E428" s="49"/>
      <c r="J428" s="37" t="str">
        <f t="shared" si="126"/>
        <v/>
      </c>
      <c r="M428" s="39">
        <f t="shared" si="109"/>
        <v>0</v>
      </c>
      <c r="N428" s="39">
        <f t="shared" si="110"/>
        <v>0</v>
      </c>
      <c r="Q428" s="39">
        <f t="shared" si="111"/>
        <v>0</v>
      </c>
      <c r="S428" s="39">
        <f t="shared" si="112"/>
        <v>0</v>
      </c>
      <c r="Y428" s="39">
        <f t="shared" si="113"/>
        <v>0</v>
      </c>
      <c r="Z428" s="39">
        <f t="shared" si="114"/>
        <v>0</v>
      </c>
      <c r="AA428" s="39">
        <f t="shared" si="115"/>
        <v>0</v>
      </c>
      <c r="AB428" s="37" t="str">
        <f t="shared" si="116"/>
        <v/>
      </c>
      <c r="AC428" s="39" t="str">
        <f t="shared" si="117"/>
        <v/>
      </c>
      <c r="AD428" s="39" t="str">
        <f t="shared" si="118"/>
        <v/>
      </c>
      <c r="AE428" s="37" t="s">
        <v>5</v>
      </c>
      <c r="AG428" s="37" t="s">
        <v>25</v>
      </c>
      <c r="AH428" s="37" t="s">
        <v>272</v>
      </c>
      <c r="AI428" s="49">
        <v>45565</v>
      </c>
      <c r="AJ428" s="49">
        <v>45626</v>
      </c>
      <c r="AK428" s="49"/>
      <c r="AN428" s="37" t="str">
        <f t="shared" si="119"/>
        <v/>
      </c>
      <c r="AO428" s="39">
        <v>1305</v>
      </c>
      <c r="AQ428" s="39">
        <f t="shared" si="120"/>
        <v>1305</v>
      </c>
      <c r="AR428" s="40">
        <v>0.2</v>
      </c>
      <c r="AS428" s="39">
        <f t="shared" si="121"/>
        <v>261</v>
      </c>
      <c r="AT428" s="39">
        <f t="shared" si="122"/>
        <v>1566</v>
      </c>
      <c r="AU428" s="39" t="str">
        <f t="shared" si="125"/>
        <v>en attente</v>
      </c>
      <c r="AV428" s="39" t="str">
        <f t="shared" si="123"/>
        <v/>
      </c>
      <c r="AW428" s="39" t="str">
        <f t="shared" si="124"/>
        <v/>
      </c>
      <c r="AX428" s="39" t="s">
        <v>338</v>
      </c>
    </row>
    <row r="429" spans="3:50" x14ac:dyDescent="0.25">
      <c r="C429" s="49"/>
      <c r="D429" s="49"/>
      <c r="E429" s="49"/>
      <c r="J429" s="37" t="str">
        <f t="shared" si="126"/>
        <v/>
      </c>
      <c r="M429" s="39">
        <f t="shared" si="109"/>
        <v>0</v>
      </c>
      <c r="N429" s="39">
        <f t="shared" si="110"/>
        <v>0</v>
      </c>
      <c r="Q429" s="39">
        <f t="shared" si="111"/>
        <v>0</v>
      </c>
      <c r="S429" s="39">
        <f t="shared" si="112"/>
        <v>0</v>
      </c>
      <c r="Y429" s="39">
        <f t="shared" si="113"/>
        <v>0</v>
      </c>
      <c r="Z429" s="39">
        <f t="shared" si="114"/>
        <v>0</v>
      </c>
      <c r="AA429" s="39">
        <f t="shared" si="115"/>
        <v>0</v>
      </c>
      <c r="AB429" s="37" t="str">
        <f t="shared" si="116"/>
        <v/>
      </c>
      <c r="AC429" s="39" t="str">
        <f t="shared" si="117"/>
        <v/>
      </c>
      <c r="AD429" s="39" t="str">
        <f t="shared" si="118"/>
        <v/>
      </c>
      <c r="AE429" s="37" t="s">
        <v>5</v>
      </c>
      <c r="AG429" s="37" t="s">
        <v>25</v>
      </c>
      <c r="AH429" s="37" t="s">
        <v>272</v>
      </c>
      <c r="AI429" s="49">
        <v>45565</v>
      </c>
      <c r="AJ429" s="49">
        <v>45626</v>
      </c>
      <c r="AK429" s="49"/>
      <c r="AN429" s="37" t="str">
        <f t="shared" si="119"/>
        <v/>
      </c>
      <c r="AO429" s="39">
        <v>1237.9100000000001</v>
      </c>
      <c r="AQ429" s="39">
        <f t="shared" si="120"/>
        <v>1237.9100000000001</v>
      </c>
      <c r="AR429" s="40">
        <v>0.2</v>
      </c>
      <c r="AS429" s="39">
        <f t="shared" si="121"/>
        <v>247.58200000000002</v>
      </c>
      <c r="AT429" s="39">
        <f t="shared" si="122"/>
        <v>1485.4920000000002</v>
      </c>
      <c r="AU429" s="39" t="str">
        <f t="shared" si="125"/>
        <v>en attente</v>
      </c>
      <c r="AV429" s="39" t="str">
        <f t="shared" si="123"/>
        <v/>
      </c>
      <c r="AW429" s="39" t="str">
        <f t="shared" si="124"/>
        <v/>
      </c>
      <c r="AX429" s="39" t="s">
        <v>338</v>
      </c>
    </row>
    <row r="430" spans="3:50" x14ac:dyDescent="0.25">
      <c r="C430" s="49"/>
      <c r="D430" s="49"/>
      <c r="E430" s="49"/>
      <c r="J430" s="37" t="str">
        <f t="shared" si="126"/>
        <v/>
      </c>
      <c r="M430" s="39">
        <f t="shared" si="109"/>
        <v>0</v>
      </c>
      <c r="N430" s="39">
        <f t="shared" si="110"/>
        <v>0</v>
      </c>
      <c r="Q430" s="39">
        <f t="shared" si="111"/>
        <v>0</v>
      </c>
      <c r="S430" s="39">
        <f t="shared" si="112"/>
        <v>0</v>
      </c>
      <c r="Y430" s="39">
        <f t="shared" si="113"/>
        <v>0</v>
      </c>
      <c r="Z430" s="39">
        <f t="shared" si="114"/>
        <v>0</v>
      </c>
      <c r="AA430" s="39">
        <f t="shared" si="115"/>
        <v>0</v>
      </c>
      <c r="AB430" s="37" t="str">
        <f t="shared" si="116"/>
        <v/>
      </c>
      <c r="AC430" s="39" t="str">
        <f t="shared" si="117"/>
        <v/>
      </c>
      <c r="AD430" s="39" t="str">
        <f t="shared" si="118"/>
        <v/>
      </c>
      <c r="AE430" s="37" t="s">
        <v>5</v>
      </c>
      <c r="AG430" s="37" t="s">
        <v>27</v>
      </c>
      <c r="AH430" s="37" t="s">
        <v>275</v>
      </c>
      <c r="AI430" s="49">
        <v>45565</v>
      </c>
      <c r="AJ430" s="49">
        <v>45611</v>
      </c>
      <c r="AK430" s="49">
        <v>45610</v>
      </c>
      <c r="AN430" s="37" t="str">
        <f t="shared" si="119"/>
        <v/>
      </c>
      <c r="AO430" s="39">
        <v>6287.68</v>
      </c>
      <c r="AQ430" s="39">
        <f t="shared" si="120"/>
        <v>6287.68</v>
      </c>
      <c r="AR430" s="40">
        <v>0.199794</v>
      </c>
      <c r="AS430" s="39">
        <f t="shared" si="121"/>
        <v>1256.2407379200001</v>
      </c>
      <c r="AT430" s="39">
        <f t="shared" si="122"/>
        <v>7543.9207379200006</v>
      </c>
      <c r="AU430" s="39" t="str">
        <f t="shared" si="125"/>
        <v>paye</v>
      </c>
      <c r="AV430" s="39">
        <f t="shared" si="123"/>
        <v>6287.68</v>
      </c>
      <c r="AW430" s="39">
        <f t="shared" si="124"/>
        <v>7543.9207379200006</v>
      </c>
      <c r="AX430" s="39" t="s">
        <v>338</v>
      </c>
    </row>
    <row r="431" spans="3:50" x14ac:dyDescent="0.25">
      <c r="C431" s="49"/>
      <c r="D431" s="49"/>
      <c r="E431" s="49"/>
      <c r="J431" s="37" t="str">
        <f t="shared" si="126"/>
        <v/>
      </c>
      <c r="M431" s="39">
        <f t="shared" si="109"/>
        <v>0</v>
      </c>
      <c r="N431" s="39">
        <f t="shared" si="110"/>
        <v>0</v>
      </c>
      <c r="Q431" s="39">
        <f t="shared" si="111"/>
        <v>0</v>
      </c>
      <c r="S431" s="39">
        <f t="shared" si="112"/>
        <v>0</v>
      </c>
      <c r="Y431" s="39">
        <f t="shared" si="113"/>
        <v>0</v>
      </c>
      <c r="Z431" s="39">
        <f t="shared" si="114"/>
        <v>0</v>
      </c>
      <c r="AA431" s="39">
        <f t="shared" si="115"/>
        <v>0</v>
      </c>
      <c r="AB431" s="37" t="str">
        <f t="shared" si="116"/>
        <v/>
      </c>
      <c r="AC431" s="39" t="str">
        <f t="shared" si="117"/>
        <v/>
      </c>
      <c r="AD431" s="39" t="str">
        <f t="shared" si="118"/>
        <v/>
      </c>
      <c r="AE431" s="37" t="s">
        <v>5</v>
      </c>
      <c r="AG431" s="37" t="s">
        <v>53</v>
      </c>
      <c r="AH431" s="37" t="s">
        <v>364</v>
      </c>
      <c r="AI431" s="49">
        <v>45560</v>
      </c>
      <c r="AJ431" s="49">
        <v>45575</v>
      </c>
      <c r="AK431" s="49">
        <v>45575</v>
      </c>
      <c r="AN431" s="37" t="str">
        <f t="shared" si="119"/>
        <v/>
      </c>
      <c r="AO431" s="39">
        <v>1291</v>
      </c>
      <c r="AQ431" s="39">
        <f t="shared" si="120"/>
        <v>1291</v>
      </c>
      <c r="AR431" s="40">
        <v>0.2</v>
      </c>
      <c r="AS431" s="39">
        <f t="shared" si="121"/>
        <v>258.2</v>
      </c>
      <c r="AT431" s="39">
        <f t="shared" si="122"/>
        <v>1549.2</v>
      </c>
      <c r="AU431" s="39" t="str">
        <f t="shared" si="125"/>
        <v>paye</v>
      </c>
      <c r="AV431" s="39">
        <f t="shared" si="123"/>
        <v>1291</v>
      </c>
      <c r="AW431" s="39">
        <f t="shared" si="124"/>
        <v>1549.2</v>
      </c>
      <c r="AX431" s="39" t="s">
        <v>338</v>
      </c>
    </row>
    <row r="432" spans="3:50" x14ac:dyDescent="0.25">
      <c r="C432" s="49"/>
      <c r="D432" s="49"/>
      <c r="E432" s="49"/>
      <c r="J432" s="37" t="str">
        <f t="shared" si="126"/>
        <v/>
      </c>
      <c r="M432" s="39">
        <f t="shared" si="109"/>
        <v>0</v>
      </c>
      <c r="N432" s="39">
        <f t="shared" si="110"/>
        <v>0</v>
      </c>
      <c r="Q432" s="39">
        <f t="shared" si="111"/>
        <v>0</v>
      </c>
      <c r="S432" s="39">
        <f t="shared" si="112"/>
        <v>0</v>
      </c>
      <c r="Y432" s="39">
        <f t="shared" si="113"/>
        <v>0</v>
      </c>
      <c r="Z432" s="39">
        <f t="shared" si="114"/>
        <v>0</v>
      </c>
      <c r="AA432" s="39">
        <f t="shared" si="115"/>
        <v>0</v>
      </c>
      <c r="AB432" s="37" t="str">
        <f t="shared" si="116"/>
        <v/>
      </c>
      <c r="AC432" s="39" t="str">
        <f t="shared" si="117"/>
        <v/>
      </c>
      <c r="AD432" s="39" t="str">
        <f t="shared" si="118"/>
        <v/>
      </c>
      <c r="AE432" s="37" t="s">
        <v>5</v>
      </c>
      <c r="AG432" s="37" t="s">
        <v>339</v>
      </c>
      <c r="AH432" s="37" t="s">
        <v>363</v>
      </c>
      <c r="AI432" s="49">
        <v>45565</v>
      </c>
      <c r="AJ432" s="49">
        <v>45611</v>
      </c>
      <c r="AK432" s="49">
        <v>45600</v>
      </c>
      <c r="AN432" s="37" t="str">
        <f t="shared" si="119"/>
        <v/>
      </c>
      <c r="AO432" s="39">
        <v>55669.5</v>
      </c>
      <c r="AQ432" s="39">
        <f t="shared" si="120"/>
        <v>55669.5</v>
      </c>
      <c r="AR432" s="40">
        <v>0.2</v>
      </c>
      <c r="AS432" s="39">
        <f t="shared" si="121"/>
        <v>11133.900000000001</v>
      </c>
      <c r="AT432" s="39">
        <f t="shared" si="122"/>
        <v>66803.399999999994</v>
      </c>
      <c r="AU432" s="39" t="str">
        <f t="shared" si="125"/>
        <v>paye</v>
      </c>
      <c r="AV432" s="39">
        <f t="shared" si="123"/>
        <v>55669.5</v>
      </c>
      <c r="AW432" s="39">
        <f t="shared" si="124"/>
        <v>66803.399999999994</v>
      </c>
      <c r="AX432" s="39" t="s">
        <v>338</v>
      </c>
    </row>
    <row r="433" spans="3:50" x14ac:dyDescent="0.25">
      <c r="C433" s="49"/>
      <c r="D433" s="49"/>
      <c r="E433" s="49"/>
      <c r="J433" s="37" t="str">
        <f t="shared" si="126"/>
        <v/>
      </c>
      <c r="M433" s="39">
        <f t="shared" si="109"/>
        <v>0</v>
      </c>
      <c r="N433" s="39">
        <f t="shared" si="110"/>
        <v>0</v>
      </c>
      <c r="Q433" s="39">
        <f t="shared" si="111"/>
        <v>0</v>
      </c>
      <c r="S433" s="39">
        <f t="shared" si="112"/>
        <v>0</v>
      </c>
      <c r="Y433" s="39">
        <f t="shared" si="113"/>
        <v>0</v>
      </c>
      <c r="Z433" s="39">
        <f t="shared" si="114"/>
        <v>0</v>
      </c>
      <c r="AA433" s="39">
        <f t="shared" si="115"/>
        <v>0</v>
      </c>
      <c r="AB433" s="37" t="str">
        <f t="shared" si="116"/>
        <v/>
      </c>
      <c r="AC433" s="39" t="str">
        <f t="shared" si="117"/>
        <v/>
      </c>
      <c r="AD433" s="39" t="str">
        <f t="shared" si="118"/>
        <v/>
      </c>
      <c r="AE433" s="37" t="s">
        <v>5</v>
      </c>
      <c r="AG433" s="37" t="s">
        <v>354</v>
      </c>
      <c r="AH433" s="37" t="s">
        <v>275</v>
      </c>
      <c r="AI433" s="49">
        <v>45562</v>
      </c>
      <c r="AJ433" s="49">
        <v>45626</v>
      </c>
      <c r="AK433" s="49"/>
      <c r="AN433" s="37" t="str">
        <f t="shared" si="119"/>
        <v/>
      </c>
      <c r="AO433" s="39">
        <v>895</v>
      </c>
      <c r="AQ433" s="39">
        <f t="shared" si="120"/>
        <v>895</v>
      </c>
      <c r="AR433" s="40">
        <v>0.2</v>
      </c>
      <c r="AS433" s="39">
        <f t="shared" si="121"/>
        <v>179</v>
      </c>
      <c r="AT433" s="39">
        <f t="shared" si="122"/>
        <v>1074</v>
      </c>
      <c r="AU433" s="39" t="str">
        <f t="shared" si="125"/>
        <v>en attente</v>
      </c>
      <c r="AV433" s="39" t="str">
        <f t="shared" si="123"/>
        <v/>
      </c>
      <c r="AW433" s="39" t="str">
        <f t="shared" si="124"/>
        <v/>
      </c>
      <c r="AX433" s="39" t="s">
        <v>338</v>
      </c>
    </row>
    <row r="434" spans="3:50" x14ac:dyDescent="0.25">
      <c r="C434" s="49"/>
      <c r="D434" s="49"/>
      <c r="E434" s="49"/>
      <c r="J434" s="37" t="str">
        <f t="shared" si="126"/>
        <v/>
      </c>
      <c r="M434" s="39">
        <f t="shared" si="109"/>
        <v>0</v>
      </c>
      <c r="N434" s="39">
        <f t="shared" si="110"/>
        <v>0</v>
      </c>
      <c r="Q434" s="39">
        <f t="shared" si="111"/>
        <v>0</v>
      </c>
      <c r="S434" s="39">
        <f t="shared" si="112"/>
        <v>0</v>
      </c>
      <c r="Y434" s="39">
        <f t="shared" si="113"/>
        <v>0</v>
      </c>
      <c r="Z434" s="39">
        <f t="shared" si="114"/>
        <v>0</v>
      </c>
      <c r="AA434" s="39">
        <f t="shared" si="115"/>
        <v>0</v>
      </c>
      <c r="AB434" s="37" t="str">
        <f t="shared" si="116"/>
        <v/>
      </c>
      <c r="AC434" s="39" t="str">
        <f t="shared" si="117"/>
        <v/>
      </c>
      <c r="AD434" s="39" t="str">
        <f t="shared" si="118"/>
        <v/>
      </c>
      <c r="AE434" s="37" t="s">
        <v>5</v>
      </c>
      <c r="AG434" s="37" t="s">
        <v>48</v>
      </c>
      <c r="AH434" s="37" t="s">
        <v>271</v>
      </c>
      <c r="AI434" s="49">
        <v>45565</v>
      </c>
      <c r="AJ434" s="49">
        <v>45596</v>
      </c>
      <c r="AK434" s="49">
        <v>45596</v>
      </c>
      <c r="AN434" s="37" t="str">
        <f t="shared" si="119"/>
        <v/>
      </c>
      <c r="AO434" s="39">
        <v>43652.12</v>
      </c>
      <c r="AQ434" s="39">
        <f t="shared" si="120"/>
        <v>43652.12</v>
      </c>
      <c r="AR434" s="40">
        <v>0.2</v>
      </c>
      <c r="AS434" s="39">
        <f t="shared" si="121"/>
        <v>8730.4240000000009</v>
      </c>
      <c r="AT434" s="39">
        <f t="shared" si="122"/>
        <v>52382.544000000002</v>
      </c>
      <c r="AU434" s="39" t="str">
        <f t="shared" si="125"/>
        <v>paye</v>
      </c>
      <c r="AV434" s="39">
        <f t="shared" si="123"/>
        <v>43652.12</v>
      </c>
      <c r="AW434" s="39">
        <f t="shared" si="124"/>
        <v>52382.544000000002</v>
      </c>
      <c r="AX434" s="39" t="s">
        <v>338</v>
      </c>
    </row>
    <row r="435" spans="3:50" x14ac:dyDescent="0.25">
      <c r="C435" s="49"/>
      <c r="D435" s="49"/>
      <c r="E435" s="49"/>
      <c r="J435" s="37" t="str">
        <f t="shared" si="126"/>
        <v/>
      </c>
      <c r="M435" s="39">
        <f t="shared" si="109"/>
        <v>0</v>
      </c>
      <c r="N435" s="39">
        <f t="shared" si="110"/>
        <v>0</v>
      </c>
      <c r="Q435" s="39">
        <f t="shared" si="111"/>
        <v>0</v>
      </c>
      <c r="S435" s="39">
        <f t="shared" si="112"/>
        <v>0</v>
      </c>
      <c r="Y435" s="39">
        <f t="shared" si="113"/>
        <v>0</v>
      </c>
      <c r="Z435" s="39">
        <f t="shared" si="114"/>
        <v>0</v>
      </c>
      <c r="AA435" s="39">
        <f t="shared" si="115"/>
        <v>0</v>
      </c>
      <c r="AB435" s="37" t="str">
        <f t="shared" si="116"/>
        <v/>
      </c>
      <c r="AC435" s="39" t="str">
        <f t="shared" si="117"/>
        <v/>
      </c>
      <c r="AD435" s="39" t="str">
        <f t="shared" si="118"/>
        <v/>
      </c>
      <c r="AE435" s="37" t="s">
        <v>5</v>
      </c>
      <c r="AG435" s="37" t="s">
        <v>29</v>
      </c>
      <c r="AH435" s="37" t="s">
        <v>275</v>
      </c>
      <c r="AI435" s="49">
        <v>45565</v>
      </c>
      <c r="AJ435" s="49">
        <v>45611</v>
      </c>
      <c r="AK435" s="49">
        <v>45614</v>
      </c>
      <c r="AN435" s="37" t="str">
        <f t="shared" si="119"/>
        <v/>
      </c>
      <c r="AO435" s="39">
        <v>13110.71</v>
      </c>
      <c r="AQ435" s="39">
        <f t="shared" si="120"/>
        <v>13110.71</v>
      </c>
      <c r="AR435" s="40">
        <v>0.2</v>
      </c>
      <c r="AS435" s="39">
        <f t="shared" si="121"/>
        <v>2622.1419999999998</v>
      </c>
      <c r="AT435" s="39">
        <f t="shared" si="122"/>
        <v>15732.851999999999</v>
      </c>
      <c r="AU435" s="39" t="str">
        <f t="shared" si="125"/>
        <v>paye</v>
      </c>
      <c r="AV435" s="39">
        <f t="shared" si="123"/>
        <v>13110.71</v>
      </c>
      <c r="AW435" s="39">
        <f t="shared" si="124"/>
        <v>15732.851999999999</v>
      </c>
      <c r="AX435" s="39" t="s">
        <v>338</v>
      </c>
    </row>
    <row r="436" spans="3:50" x14ac:dyDescent="0.25">
      <c r="C436" s="49"/>
      <c r="D436" s="49"/>
      <c r="E436" s="49"/>
      <c r="J436" s="37" t="str">
        <f t="shared" si="126"/>
        <v/>
      </c>
      <c r="M436" s="39">
        <f t="shared" si="109"/>
        <v>0</v>
      </c>
      <c r="N436" s="39">
        <f t="shared" si="110"/>
        <v>0</v>
      </c>
      <c r="Q436" s="39">
        <f t="shared" si="111"/>
        <v>0</v>
      </c>
      <c r="S436" s="39">
        <f t="shared" si="112"/>
        <v>0</v>
      </c>
      <c r="Y436" s="39">
        <f t="shared" si="113"/>
        <v>0</v>
      </c>
      <c r="Z436" s="39">
        <f t="shared" si="114"/>
        <v>0</v>
      </c>
      <c r="AA436" s="39">
        <f t="shared" si="115"/>
        <v>0</v>
      </c>
      <c r="AB436" s="37" t="str">
        <f t="shared" si="116"/>
        <v/>
      </c>
      <c r="AC436" s="39" t="str">
        <f t="shared" si="117"/>
        <v/>
      </c>
      <c r="AD436" s="39" t="str">
        <f t="shared" si="118"/>
        <v/>
      </c>
      <c r="AE436" s="37" t="s">
        <v>5</v>
      </c>
      <c r="AG436" s="37" t="s">
        <v>146</v>
      </c>
      <c r="AH436" s="37" t="s">
        <v>271</v>
      </c>
      <c r="AI436" s="49">
        <v>45565</v>
      </c>
      <c r="AJ436" s="49">
        <v>45596</v>
      </c>
      <c r="AK436" s="49">
        <v>45600</v>
      </c>
      <c r="AN436" s="37" t="str">
        <f t="shared" si="119"/>
        <v/>
      </c>
      <c r="AO436" s="39">
        <v>33706.5</v>
      </c>
      <c r="AQ436" s="39">
        <f t="shared" si="120"/>
        <v>33706.5</v>
      </c>
      <c r="AR436" s="40">
        <v>0.2</v>
      </c>
      <c r="AS436" s="39">
        <f t="shared" si="121"/>
        <v>6741.3</v>
      </c>
      <c r="AT436" s="39">
        <f t="shared" si="122"/>
        <v>40447.800000000003</v>
      </c>
      <c r="AU436" s="39" t="str">
        <f t="shared" si="125"/>
        <v>paye</v>
      </c>
      <c r="AV436" s="39">
        <f t="shared" si="123"/>
        <v>33706.5</v>
      </c>
      <c r="AW436" s="39">
        <f t="shared" si="124"/>
        <v>40447.800000000003</v>
      </c>
      <c r="AX436" s="39" t="s">
        <v>338</v>
      </c>
    </row>
    <row r="437" spans="3:50" x14ac:dyDescent="0.25">
      <c r="C437" s="49"/>
      <c r="D437" s="49"/>
      <c r="E437" s="49"/>
      <c r="J437" s="37" t="str">
        <f t="shared" si="126"/>
        <v/>
      </c>
      <c r="M437" s="39">
        <f t="shared" si="109"/>
        <v>0</v>
      </c>
      <c r="N437" s="39">
        <f t="shared" si="110"/>
        <v>0</v>
      </c>
      <c r="Q437" s="39">
        <f t="shared" si="111"/>
        <v>0</v>
      </c>
      <c r="S437" s="39">
        <f t="shared" si="112"/>
        <v>0</v>
      </c>
      <c r="Y437" s="39">
        <f t="shared" si="113"/>
        <v>0</v>
      </c>
      <c r="Z437" s="39">
        <f t="shared" si="114"/>
        <v>0</v>
      </c>
      <c r="AA437" s="39">
        <f t="shared" si="115"/>
        <v>0</v>
      </c>
      <c r="AB437" s="37" t="str">
        <f t="shared" si="116"/>
        <v/>
      </c>
      <c r="AC437" s="39" t="str">
        <f t="shared" si="117"/>
        <v/>
      </c>
      <c r="AD437" s="39" t="str">
        <f t="shared" si="118"/>
        <v/>
      </c>
      <c r="AE437" s="37" t="s">
        <v>5</v>
      </c>
      <c r="AG437" s="37" t="s">
        <v>93</v>
      </c>
      <c r="AH437" s="37" t="s">
        <v>272</v>
      </c>
      <c r="AI437" s="49">
        <v>45562</v>
      </c>
      <c r="AJ437" s="49">
        <v>45626</v>
      </c>
      <c r="AK437" s="49"/>
      <c r="AN437" s="37" t="str">
        <f t="shared" si="119"/>
        <v/>
      </c>
      <c r="AO437" s="39">
        <v>1110.5999999999999</v>
      </c>
      <c r="AQ437" s="39">
        <f t="shared" si="120"/>
        <v>1110.5999999999999</v>
      </c>
      <c r="AR437" s="40">
        <v>0.2</v>
      </c>
      <c r="AS437" s="39">
        <f t="shared" si="121"/>
        <v>222.12</v>
      </c>
      <c r="AT437" s="39">
        <f t="shared" si="122"/>
        <v>1332.7199999999998</v>
      </c>
      <c r="AU437" s="39" t="str">
        <f t="shared" si="125"/>
        <v>en attente</v>
      </c>
      <c r="AV437" s="39" t="str">
        <f t="shared" si="123"/>
        <v/>
      </c>
      <c r="AW437" s="39" t="str">
        <f t="shared" si="124"/>
        <v/>
      </c>
      <c r="AX437" s="39" t="s">
        <v>338</v>
      </c>
    </row>
    <row r="438" spans="3:50" x14ac:dyDescent="0.25">
      <c r="C438" s="49"/>
      <c r="D438" s="49"/>
      <c r="E438" s="49"/>
      <c r="J438" s="37" t="str">
        <f t="shared" si="126"/>
        <v/>
      </c>
      <c r="M438" s="39">
        <f t="shared" si="109"/>
        <v>0</v>
      </c>
      <c r="N438" s="39">
        <f t="shared" si="110"/>
        <v>0</v>
      </c>
      <c r="Q438" s="39">
        <f t="shared" si="111"/>
        <v>0</v>
      </c>
      <c r="S438" s="39">
        <f t="shared" si="112"/>
        <v>0</v>
      </c>
      <c r="Y438" s="39">
        <f t="shared" si="113"/>
        <v>0</v>
      </c>
      <c r="Z438" s="39">
        <f t="shared" si="114"/>
        <v>0</v>
      </c>
      <c r="AA438" s="39">
        <f t="shared" si="115"/>
        <v>0</v>
      </c>
      <c r="AB438" s="37" t="str">
        <f t="shared" si="116"/>
        <v/>
      </c>
      <c r="AC438" s="39" t="str">
        <f t="shared" si="117"/>
        <v/>
      </c>
      <c r="AD438" s="39" t="str">
        <f t="shared" si="118"/>
        <v/>
      </c>
      <c r="AE438" s="37" t="s">
        <v>5</v>
      </c>
      <c r="AG438" s="37" t="s">
        <v>142</v>
      </c>
      <c r="AH438" s="37" t="s">
        <v>272</v>
      </c>
      <c r="AI438" s="49">
        <v>45562</v>
      </c>
      <c r="AJ438" s="49">
        <v>45592</v>
      </c>
      <c r="AK438" s="49">
        <v>45593</v>
      </c>
      <c r="AN438" s="37" t="str">
        <f t="shared" si="119"/>
        <v/>
      </c>
      <c r="AO438" s="39">
        <v>79.25</v>
      </c>
      <c r="AQ438" s="39">
        <f t="shared" si="120"/>
        <v>79.25</v>
      </c>
      <c r="AR438" s="40">
        <v>0.2</v>
      </c>
      <c r="AS438" s="39">
        <f t="shared" si="121"/>
        <v>15.850000000000001</v>
      </c>
      <c r="AT438" s="39">
        <f t="shared" si="122"/>
        <v>95.1</v>
      </c>
      <c r="AU438" s="39" t="str">
        <f t="shared" si="125"/>
        <v>paye</v>
      </c>
      <c r="AV438" s="39">
        <f t="shared" si="123"/>
        <v>79.25</v>
      </c>
      <c r="AW438" s="39">
        <f t="shared" si="124"/>
        <v>95.1</v>
      </c>
      <c r="AX438" s="39" t="s">
        <v>338</v>
      </c>
    </row>
    <row r="439" spans="3:50" x14ac:dyDescent="0.25">
      <c r="C439" s="49"/>
      <c r="D439" s="49"/>
      <c r="E439" s="49"/>
      <c r="J439" s="37" t="str">
        <f t="shared" si="126"/>
        <v/>
      </c>
      <c r="M439" s="39">
        <f t="shared" si="109"/>
        <v>0</v>
      </c>
      <c r="N439" s="39">
        <f t="shared" si="110"/>
        <v>0</v>
      </c>
      <c r="Q439" s="39">
        <f t="shared" si="111"/>
        <v>0</v>
      </c>
      <c r="S439" s="39">
        <f t="shared" si="112"/>
        <v>0</v>
      </c>
      <c r="Y439" s="39">
        <f t="shared" si="113"/>
        <v>0</v>
      </c>
      <c r="Z439" s="39">
        <f t="shared" si="114"/>
        <v>0</v>
      </c>
      <c r="AA439" s="39">
        <f t="shared" si="115"/>
        <v>0</v>
      </c>
      <c r="AB439" s="37" t="str">
        <f t="shared" si="116"/>
        <v/>
      </c>
      <c r="AC439" s="39" t="str">
        <f t="shared" si="117"/>
        <v/>
      </c>
      <c r="AD439" s="39" t="str">
        <f t="shared" si="118"/>
        <v/>
      </c>
      <c r="AE439" s="37" t="s">
        <v>5</v>
      </c>
      <c r="AG439" s="37" t="s">
        <v>76</v>
      </c>
      <c r="AH439" s="37" t="s">
        <v>272</v>
      </c>
      <c r="AI439" s="49">
        <v>45565</v>
      </c>
      <c r="AJ439" s="49">
        <v>45596</v>
      </c>
      <c r="AK439" s="49">
        <v>45596</v>
      </c>
      <c r="AN439" s="37" t="str">
        <f t="shared" si="119"/>
        <v/>
      </c>
      <c r="AO439" s="39">
        <v>13789.25</v>
      </c>
      <c r="AQ439" s="39">
        <f t="shared" si="120"/>
        <v>13789.25</v>
      </c>
      <c r="AR439" s="40">
        <v>0.2</v>
      </c>
      <c r="AS439" s="39">
        <f t="shared" si="121"/>
        <v>2757.8500000000004</v>
      </c>
      <c r="AT439" s="39">
        <f t="shared" si="122"/>
        <v>16547.099999999999</v>
      </c>
      <c r="AU439" s="39" t="str">
        <f t="shared" si="125"/>
        <v>paye</v>
      </c>
      <c r="AV439" s="39">
        <f t="shared" si="123"/>
        <v>13789.25</v>
      </c>
      <c r="AW439" s="39">
        <f t="shared" si="124"/>
        <v>16547.099999999999</v>
      </c>
      <c r="AX439" s="39" t="s">
        <v>338</v>
      </c>
    </row>
    <row r="440" spans="3:50" x14ac:dyDescent="0.25">
      <c r="C440" s="49"/>
      <c r="D440" s="49"/>
      <c r="E440" s="49"/>
      <c r="J440" s="37" t="str">
        <f t="shared" si="126"/>
        <v/>
      </c>
      <c r="M440" s="39">
        <f t="shared" si="109"/>
        <v>0</v>
      </c>
      <c r="N440" s="39">
        <f t="shared" si="110"/>
        <v>0</v>
      </c>
      <c r="Q440" s="39">
        <f t="shared" si="111"/>
        <v>0</v>
      </c>
      <c r="S440" s="39">
        <f t="shared" si="112"/>
        <v>0</v>
      </c>
      <c r="Y440" s="39">
        <f t="shared" si="113"/>
        <v>0</v>
      </c>
      <c r="Z440" s="39">
        <f t="shared" si="114"/>
        <v>0</v>
      </c>
      <c r="AA440" s="39">
        <f t="shared" si="115"/>
        <v>0</v>
      </c>
      <c r="AB440" s="37" t="str">
        <f t="shared" si="116"/>
        <v/>
      </c>
      <c r="AC440" s="39" t="str">
        <f t="shared" si="117"/>
        <v/>
      </c>
      <c r="AD440" s="39" t="str">
        <f t="shared" si="118"/>
        <v/>
      </c>
      <c r="AE440" s="37" t="s">
        <v>5</v>
      </c>
      <c r="AG440" s="37" t="s">
        <v>135</v>
      </c>
      <c r="AH440" s="37" t="s">
        <v>272</v>
      </c>
      <c r="AI440" s="49">
        <v>45565</v>
      </c>
      <c r="AJ440" s="49">
        <v>45596</v>
      </c>
      <c r="AK440" s="49"/>
      <c r="AN440" s="37" t="str">
        <f t="shared" si="119"/>
        <v/>
      </c>
      <c r="AO440" s="39">
        <v>1628.01</v>
      </c>
      <c r="AQ440" s="39">
        <f t="shared" si="120"/>
        <v>1628.01</v>
      </c>
      <c r="AR440" s="40">
        <v>0.2</v>
      </c>
      <c r="AS440" s="39">
        <f t="shared" si="121"/>
        <v>325.60200000000003</v>
      </c>
      <c r="AT440" s="39">
        <f t="shared" si="122"/>
        <v>1953.6120000000001</v>
      </c>
      <c r="AU440" s="39" t="str">
        <f t="shared" si="125"/>
        <v>en attente</v>
      </c>
      <c r="AV440" s="39" t="str">
        <f t="shared" si="123"/>
        <v/>
      </c>
      <c r="AW440" s="39" t="str">
        <f t="shared" si="124"/>
        <v/>
      </c>
      <c r="AX440" s="39" t="s">
        <v>338</v>
      </c>
    </row>
    <row r="441" spans="3:50" x14ac:dyDescent="0.25">
      <c r="C441" s="49"/>
      <c r="D441" s="49"/>
      <c r="E441" s="49"/>
      <c r="J441" s="37" t="str">
        <f t="shared" si="126"/>
        <v/>
      </c>
      <c r="M441" s="39">
        <f t="shared" si="109"/>
        <v>0</v>
      </c>
      <c r="N441" s="39">
        <f t="shared" si="110"/>
        <v>0</v>
      </c>
      <c r="Q441" s="39">
        <f t="shared" si="111"/>
        <v>0</v>
      </c>
      <c r="S441" s="39">
        <f t="shared" si="112"/>
        <v>0</v>
      </c>
      <c r="Y441" s="39">
        <f t="shared" si="113"/>
        <v>0</v>
      </c>
      <c r="Z441" s="39">
        <f t="shared" si="114"/>
        <v>0</v>
      </c>
      <c r="AA441" s="39">
        <f t="shared" si="115"/>
        <v>0</v>
      </c>
      <c r="AB441" s="37" t="str">
        <f t="shared" si="116"/>
        <v/>
      </c>
      <c r="AC441" s="39" t="str">
        <f t="shared" si="117"/>
        <v/>
      </c>
      <c r="AD441" s="39" t="str">
        <f t="shared" si="118"/>
        <v/>
      </c>
      <c r="AE441" s="37" t="s">
        <v>5</v>
      </c>
      <c r="AG441" s="37" t="s">
        <v>21</v>
      </c>
      <c r="AH441" s="37" t="s">
        <v>363</v>
      </c>
      <c r="AI441" s="49">
        <v>45565</v>
      </c>
      <c r="AJ441" s="49">
        <v>45611</v>
      </c>
      <c r="AK441" s="49">
        <v>45587</v>
      </c>
      <c r="AN441" s="37" t="str">
        <f t="shared" si="119"/>
        <v/>
      </c>
      <c r="AO441" s="39">
        <v>13530</v>
      </c>
      <c r="AQ441" s="39">
        <f t="shared" si="120"/>
        <v>13530</v>
      </c>
      <c r="AR441" s="40">
        <v>0.2</v>
      </c>
      <c r="AS441" s="39">
        <f t="shared" si="121"/>
        <v>2706</v>
      </c>
      <c r="AT441" s="39">
        <f t="shared" si="122"/>
        <v>16236</v>
      </c>
      <c r="AU441" s="39" t="str">
        <f t="shared" si="125"/>
        <v>paye</v>
      </c>
      <c r="AV441" s="39">
        <f t="shared" si="123"/>
        <v>13530</v>
      </c>
      <c r="AW441" s="39">
        <f t="shared" si="124"/>
        <v>16236</v>
      </c>
      <c r="AX441" s="39" t="s">
        <v>338</v>
      </c>
    </row>
    <row r="442" spans="3:50" x14ac:dyDescent="0.25">
      <c r="C442" s="49"/>
      <c r="D442" s="49"/>
      <c r="E442" s="49"/>
      <c r="J442" s="37" t="str">
        <f t="shared" si="126"/>
        <v/>
      </c>
      <c r="M442" s="39">
        <f t="shared" si="109"/>
        <v>0</v>
      </c>
      <c r="N442" s="39">
        <f t="shared" si="110"/>
        <v>0</v>
      </c>
      <c r="Q442" s="39">
        <f t="shared" si="111"/>
        <v>0</v>
      </c>
      <c r="S442" s="39">
        <f t="shared" si="112"/>
        <v>0</v>
      </c>
      <c r="Y442" s="39">
        <f t="shared" si="113"/>
        <v>0</v>
      </c>
      <c r="Z442" s="39">
        <f t="shared" si="114"/>
        <v>0</v>
      </c>
      <c r="AA442" s="39">
        <f t="shared" si="115"/>
        <v>0</v>
      </c>
      <c r="AB442" s="37" t="str">
        <f t="shared" si="116"/>
        <v/>
      </c>
      <c r="AC442" s="39" t="str">
        <f t="shared" si="117"/>
        <v/>
      </c>
      <c r="AD442" s="39" t="str">
        <f t="shared" si="118"/>
        <v/>
      </c>
      <c r="AE442" s="37" t="s">
        <v>5</v>
      </c>
      <c r="AG442" s="37" t="s">
        <v>53</v>
      </c>
      <c r="AH442" s="37" t="s">
        <v>364</v>
      </c>
      <c r="AI442" s="49">
        <v>45565</v>
      </c>
      <c r="AJ442" s="49">
        <v>45580</v>
      </c>
      <c r="AK442" s="49">
        <v>45587</v>
      </c>
      <c r="AN442" s="37" t="str">
        <f t="shared" si="119"/>
        <v/>
      </c>
      <c r="AO442" s="39">
        <v>72.75</v>
      </c>
      <c r="AQ442" s="39">
        <f t="shared" si="120"/>
        <v>72.75</v>
      </c>
      <c r="AR442" s="40">
        <v>2.2700000000000001E-2</v>
      </c>
      <c r="AS442" s="39">
        <f t="shared" si="121"/>
        <v>1.6514250000000001</v>
      </c>
      <c r="AT442" s="39">
        <f t="shared" si="122"/>
        <v>74.401425000000003</v>
      </c>
      <c r="AU442" s="39" t="str">
        <f t="shared" si="125"/>
        <v>paye</v>
      </c>
      <c r="AV442" s="39">
        <f t="shared" si="123"/>
        <v>72.75</v>
      </c>
      <c r="AW442" s="39">
        <f t="shared" si="124"/>
        <v>74.401425000000003</v>
      </c>
      <c r="AX442" s="39" t="s">
        <v>338</v>
      </c>
    </row>
    <row r="443" spans="3:50" x14ac:dyDescent="0.25">
      <c r="C443" s="49"/>
      <c r="D443" s="49"/>
      <c r="E443" s="49"/>
      <c r="J443" s="37" t="str">
        <f t="shared" si="126"/>
        <v/>
      </c>
      <c r="M443" s="39">
        <f t="shared" si="109"/>
        <v>0</v>
      </c>
      <c r="N443" s="39">
        <f t="shared" si="110"/>
        <v>0</v>
      </c>
      <c r="Q443" s="39">
        <f t="shared" si="111"/>
        <v>0</v>
      </c>
      <c r="S443" s="39">
        <f t="shared" si="112"/>
        <v>0</v>
      </c>
      <c r="Y443" s="39">
        <f t="shared" si="113"/>
        <v>0</v>
      </c>
      <c r="Z443" s="39">
        <f t="shared" si="114"/>
        <v>0</v>
      </c>
      <c r="AA443" s="39">
        <f t="shared" si="115"/>
        <v>0</v>
      </c>
      <c r="AB443" s="37" t="str">
        <f t="shared" si="116"/>
        <v/>
      </c>
      <c r="AC443" s="39" t="str">
        <f t="shared" si="117"/>
        <v/>
      </c>
      <c r="AD443" s="39" t="str">
        <f t="shared" si="118"/>
        <v/>
      </c>
      <c r="AE443" s="37" t="s">
        <v>5</v>
      </c>
      <c r="AG443" s="37" t="s">
        <v>53</v>
      </c>
      <c r="AH443" s="37" t="s">
        <v>364</v>
      </c>
      <c r="AI443" s="49">
        <v>45575</v>
      </c>
      <c r="AJ443" s="49">
        <v>45590</v>
      </c>
      <c r="AK443" s="49">
        <v>45587</v>
      </c>
      <c r="AN443" s="37" t="str">
        <f t="shared" si="119"/>
        <v/>
      </c>
      <c r="AO443" s="39">
        <v>494.59</v>
      </c>
      <c r="AQ443" s="39">
        <f t="shared" si="120"/>
        <v>494.59</v>
      </c>
      <c r="AR443" s="40">
        <v>0.16347999999999999</v>
      </c>
      <c r="AS443" s="39">
        <f t="shared" si="121"/>
        <v>80.855573199999995</v>
      </c>
      <c r="AT443" s="39">
        <f t="shared" si="122"/>
        <v>575.44557320000001</v>
      </c>
      <c r="AU443" s="39" t="str">
        <f t="shared" si="125"/>
        <v>paye</v>
      </c>
      <c r="AV443" s="39">
        <f t="shared" si="123"/>
        <v>494.59</v>
      </c>
      <c r="AW443" s="39">
        <f t="shared" si="124"/>
        <v>575.44557320000001</v>
      </c>
      <c r="AX443" s="39" t="s">
        <v>338</v>
      </c>
    </row>
    <row r="444" spans="3:50" x14ac:dyDescent="0.25">
      <c r="C444" s="49"/>
      <c r="D444" s="49"/>
      <c r="E444" s="49"/>
      <c r="J444" s="37" t="str">
        <f t="shared" si="126"/>
        <v/>
      </c>
      <c r="M444" s="39">
        <f t="shared" si="109"/>
        <v>0</v>
      </c>
      <c r="N444" s="39">
        <f t="shared" si="110"/>
        <v>0</v>
      </c>
      <c r="Q444" s="39">
        <f t="shared" si="111"/>
        <v>0</v>
      </c>
      <c r="S444" s="39">
        <f t="shared" si="112"/>
        <v>0</v>
      </c>
      <c r="Y444" s="39">
        <f t="shared" si="113"/>
        <v>0</v>
      </c>
      <c r="Z444" s="39">
        <f t="shared" si="114"/>
        <v>0</v>
      </c>
      <c r="AA444" s="39">
        <f t="shared" si="115"/>
        <v>0</v>
      </c>
      <c r="AB444" s="37" t="str">
        <f t="shared" si="116"/>
        <v/>
      </c>
      <c r="AC444" s="39" t="str">
        <f t="shared" si="117"/>
        <v/>
      </c>
      <c r="AD444" s="39" t="str">
        <f t="shared" si="118"/>
        <v/>
      </c>
      <c r="AE444" s="37" t="s">
        <v>5</v>
      </c>
      <c r="AG444" s="37" t="s">
        <v>11</v>
      </c>
      <c r="AH444" s="37" t="s">
        <v>274</v>
      </c>
      <c r="AI444" s="49">
        <v>45565</v>
      </c>
      <c r="AJ444" s="49">
        <v>45565</v>
      </c>
      <c r="AK444" s="49">
        <v>45600</v>
      </c>
      <c r="AN444" s="37" t="str">
        <f t="shared" si="119"/>
        <v/>
      </c>
      <c r="AO444" s="39">
        <v>63.96</v>
      </c>
      <c r="AQ444" s="39">
        <f t="shared" si="120"/>
        <v>63.96</v>
      </c>
      <c r="AR444" s="40">
        <v>0.2</v>
      </c>
      <c r="AS444" s="39">
        <f t="shared" si="121"/>
        <v>12.792000000000002</v>
      </c>
      <c r="AT444" s="39">
        <f t="shared" si="122"/>
        <v>76.75200000000001</v>
      </c>
      <c r="AU444" s="39" t="str">
        <f t="shared" si="125"/>
        <v>paye</v>
      </c>
      <c r="AV444" s="39">
        <f t="shared" si="123"/>
        <v>63.96</v>
      </c>
      <c r="AW444" s="39">
        <f t="shared" si="124"/>
        <v>76.75200000000001</v>
      </c>
      <c r="AX444" s="39" t="s">
        <v>338</v>
      </c>
    </row>
    <row r="445" spans="3:50" x14ac:dyDescent="0.25">
      <c r="C445" s="49"/>
      <c r="D445" s="49"/>
      <c r="E445" s="49"/>
      <c r="J445" s="37" t="str">
        <f t="shared" si="126"/>
        <v/>
      </c>
      <c r="M445" s="39">
        <f t="shared" si="109"/>
        <v>0</v>
      </c>
      <c r="N445" s="39">
        <f t="shared" si="110"/>
        <v>0</v>
      </c>
      <c r="Q445" s="39">
        <f t="shared" si="111"/>
        <v>0</v>
      </c>
      <c r="S445" s="39">
        <f t="shared" si="112"/>
        <v>0</v>
      </c>
      <c r="Y445" s="39">
        <f t="shared" si="113"/>
        <v>0</v>
      </c>
      <c r="Z445" s="39">
        <f t="shared" si="114"/>
        <v>0</v>
      </c>
      <c r="AA445" s="39">
        <f t="shared" si="115"/>
        <v>0</v>
      </c>
      <c r="AB445" s="37" t="str">
        <f t="shared" si="116"/>
        <v/>
      </c>
      <c r="AC445" s="39" t="str">
        <f t="shared" si="117"/>
        <v/>
      </c>
      <c r="AD445" s="39" t="str">
        <f t="shared" si="118"/>
        <v/>
      </c>
      <c r="AE445" s="37" t="s">
        <v>5</v>
      </c>
      <c r="AG445" s="37" t="s">
        <v>53</v>
      </c>
      <c r="AH445" s="37" t="s">
        <v>364</v>
      </c>
      <c r="AI445" s="49">
        <v>45581</v>
      </c>
      <c r="AJ445" s="49">
        <v>45596</v>
      </c>
      <c r="AK445" s="49">
        <v>45596</v>
      </c>
      <c r="AN445" s="37" t="str">
        <f t="shared" si="119"/>
        <v/>
      </c>
      <c r="AO445" s="39">
        <v>555.92999999999995</v>
      </c>
      <c r="AQ445" s="39">
        <f t="shared" si="120"/>
        <v>555.92999999999995</v>
      </c>
      <c r="AR445" s="40">
        <v>0.2</v>
      </c>
      <c r="AS445" s="39">
        <f t="shared" si="121"/>
        <v>111.18599999999999</v>
      </c>
      <c r="AT445" s="39">
        <f t="shared" si="122"/>
        <v>667.11599999999999</v>
      </c>
      <c r="AU445" s="39" t="str">
        <f t="shared" si="125"/>
        <v>paye</v>
      </c>
      <c r="AV445" s="39">
        <f t="shared" si="123"/>
        <v>555.92999999999995</v>
      </c>
      <c r="AW445" s="39">
        <f t="shared" si="124"/>
        <v>667.11599999999999</v>
      </c>
      <c r="AX445" s="39" t="s">
        <v>338</v>
      </c>
    </row>
    <row r="446" spans="3:50" x14ac:dyDescent="0.25">
      <c r="C446" s="49"/>
      <c r="D446" s="49"/>
      <c r="E446" s="49"/>
      <c r="J446" s="37" t="str">
        <f t="shared" si="126"/>
        <v/>
      </c>
      <c r="M446" s="39">
        <f t="shared" si="109"/>
        <v>0</v>
      </c>
      <c r="N446" s="39">
        <f t="shared" si="110"/>
        <v>0</v>
      </c>
      <c r="Q446" s="39">
        <f t="shared" si="111"/>
        <v>0</v>
      </c>
      <c r="S446" s="39">
        <f t="shared" si="112"/>
        <v>0</v>
      </c>
      <c r="Y446" s="39">
        <f t="shared" si="113"/>
        <v>0</v>
      </c>
      <c r="Z446" s="39">
        <f t="shared" si="114"/>
        <v>0</v>
      </c>
      <c r="AA446" s="39">
        <f t="shared" si="115"/>
        <v>0</v>
      </c>
      <c r="AB446" s="37" t="str">
        <f t="shared" si="116"/>
        <v/>
      </c>
      <c r="AC446" s="39" t="str">
        <f t="shared" si="117"/>
        <v/>
      </c>
      <c r="AD446" s="39" t="str">
        <f t="shared" si="118"/>
        <v/>
      </c>
      <c r="AE446" s="37" t="s">
        <v>5</v>
      </c>
      <c r="AG446" s="37" t="s">
        <v>46</v>
      </c>
      <c r="AH446" s="37" t="s">
        <v>272</v>
      </c>
      <c r="AI446" s="49">
        <v>45590</v>
      </c>
      <c r="AJ446" s="49">
        <v>45626</v>
      </c>
      <c r="AK446" s="49"/>
      <c r="AN446" s="37" t="str">
        <f t="shared" si="119"/>
        <v/>
      </c>
      <c r="AO446" s="39">
        <v>410.4</v>
      </c>
      <c r="AQ446" s="39">
        <f t="shared" si="120"/>
        <v>410.4</v>
      </c>
      <c r="AR446" s="40">
        <v>0.2</v>
      </c>
      <c r="AS446" s="39">
        <f t="shared" si="121"/>
        <v>82.08</v>
      </c>
      <c r="AT446" s="39">
        <f t="shared" si="122"/>
        <v>492.47999999999996</v>
      </c>
      <c r="AU446" s="39" t="str">
        <f t="shared" si="125"/>
        <v>en attente</v>
      </c>
      <c r="AV446" s="39" t="str">
        <f t="shared" si="123"/>
        <v/>
      </c>
      <c r="AW446" s="39" t="str">
        <f t="shared" si="124"/>
        <v/>
      </c>
      <c r="AX446" s="39" t="s">
        <v>338</v>
      </c>
    </row>
    <row r="447" spans="3:50" x14ac:dyDescent="0.25">
      <c r="C447" s="49"/>
      <c r="D447" s="49"/>
      <c r="E447" s="49"/>
      <c r="J447" s="37" t="str">
        <f t="shared" si="126"/>
        <v/>
      </c>
      <c r="M447" s="39">
        <f t="shared" si="109"/>
        <v>0</v>
      </c>
      <c r="N447" s="39">
        <f t="shared" si="110"/>
        <v>0</v>
      </c>
      <c r="Q447" s="39">
        <f t="shared" si="111"/>
        <v>0</v>
      </c>
      <c r="S447" s="39">
        <f t="shared" si="112"/>
        <v>0</v>
      </c>
      <c r="Y447" s="39">
        <f t="shared" si="113"/>
        <v>0</v>
      </c>
      <c r="Z447" s="39">
        <f t="shared" si="114"/>
        <v>0</v>
      </c>
      <c r="AA447" s="39">
        <f t="shared" si="115"/>
        <v>0</v>
      </c>
      <c r="AB447" s="37" t="str">
        <f t="shared" si="116"/>
        <v/>
      </c>
      <c r="AC447" s="39" t="str">
        <f t="shared" si="117"/>
        <v/>
      </c>
      <c r="AD447" s="39" t="str">
        <f t="shared" si="118"/>
        <v/>
      </c>
      <c r="AE447" s="37" t="s">
        <v>5</v>
      </c>
      <c r="AG447" s="37" t="s">
        <v>58</v>
      </c>
      <c r="AH447" s="37" t="s">
        <v>272</v>
      </c>
      <c r="AI447" s="49">
        <v>45575</v>
      </c>
      <c r="AJ447" s="49">
        <v>45605</v>
      </c>
      <c r="AK447" s="49"/>
      <c r="AN447" s="37" t="str">
        <f t="shared" si="119"/>
        <v/>
      </c>
      <c r="AO447" s="39">
        <v>1025</v>
      </c>
      <c r="AQ447" s="39">
        <f t="shared" si="120"/>
        <v>1025</v>
      </c>
      <c r="AR447" s="40">
        <v>0.2</v>
      </c>
      <c r="AS447" s="39">
        <f t="shared" si="121"/>
        <v>205</v>
      </c>
      <c r="AT447" s="39">
        <f t="shared" si="122"/>
        <v>1230</v>
      </c>
      <c r="AU447" s="39" t="str">
        <f t="shared" si="125"/>
        <v>en attente</v>
      </c>
      <c r="AV447" s="39" t="str">
        <f t="shared" si="123"/>
        <v/>
      </c>
      <c r="AW447" s="39" t="str">
        <f t="shared" si="124"/>
        <v/>
      </c>
      <c r="AX447" s="39" t="s">
        <v>338</v>
      </c>
    </row>
    <row r="448" spans="3:50" x14ac:dyDescent="0.25">
      <c r="C448" s="49"/>
      <c r="D448" s="49"/>
      <c r="E448" s="49"/>
      <c r="J448" s="37" t="str">
        <f t="shared" si="126"/>
        <v/>
      </c>
      <c r="M448" s="39">
        <f t="shared" si="109"/>
        <v>0</v>
      </c>
      <c r="N448" s="39">
        <f t="shared" si="110"/>
        <v>0</v>
      </c>
      <c r="Q448" s="39">
        <f t="shared" si="111"/>
        <v>0</v>
      </c>
      <c r="S448" s="39">
        <f t="shared" si="112"/>
        <v>0</v>
      </c>
      <c r="Y448" s="39">
        <f t="shared" si="113"/>
        <v>0</v>
      </c>
      <c r="Z448" s="39">
        <f t="shared" si="114"/>
        <v>0</v>
      </c>
      <c r="AA448" s="39">
        <f t="shared" si="115"/>
        <v>0</v>
      </c>
      <c r="AB448" s="37" t="str">
        <f t="shared" si="116"/>
        <v/>
      </c>
      <c r="AC448" s="39" t="str">
        <f t="shared" si="117"/>
        <v/>
      </c>
      <c r="AD448" s="39" t="str">
        <f t="shared" si="118"/>
        <v/>
      </c>
      <c r="AE448" s="37" t="s">
        <v>5</v>
      </c>
      <c r="AG448" s="37" t="s">
        <v>348</v>
      </c>
      <c r="AH448" s="37" t="s">
        <v>273</v>
      </c>
      <c r="AI448" s="49">
        <v>45489</v>
      </c>
      <c r="AJ448" s="49">
        <v>45519</v>
      </c>
      <c r="AK448" s="49"/>
      <c r="AN448" s="37" t="str">
        <f t="shared" si="119"/>
        <v/>
      </c>
      <c r="AO448" s="39">
        <v>1000</v>
      </c>
      <c r="AQ448" s="39">
        <f t="shared" si="120"/>
        <v>1000</v>
      </c>
      <c r="AR448" s="40">
        <v>0</v>
      </c>
      <c r="AS448" s="39">
        <f t="shared" si="121"/>
        <v>0</v>
      </c>
      <c r="AT448" s="39">
        <f t="shared" si="122"/>
        <v>1000</v>
      </c>
      <c r="AU448" s="39" t="str">
        <f t="shared" si="125"/>
        <v>en attente</v>
      </c>
      <c r="AV448" s="39" t="str">
        <f t="shared" si="123"/>
        <v/>
      </c>
      <c r="AW448" s="39" t="str">
        <f t="shared" si="124"/>
        <v/>
      </c>
      <c r="AX448" s="39" t="s">
        <v>338</v>
      </c>
    </row>
    <row r="449" spans="3:50" x14ac:dyDescent="0.25">
      <c r="C449" s="49"/>
      <c r="D449" s="49"/>
      <c r="E449" s="49"/>
      <c r="J449" s="37" t="str">
        <f t="shared" si="126"/>
        <v/>
      </c>
      <c r="M449" s="39">
        <f t="shared" si="109"/>
        <v>0</v>
      </c>
      <c r="N449" s="39">
        <f t="shared" si="110"/>
        <v>0</v>
      </c>
      <c r="Q449" s="39">
        <f t="shared" si="111"/>
        <v>0</v>
      </c>
      <c r="S449" s="39">
        <f t="shared" si="112"/>
        <v>0</v>
      </c>
      <c r="Y449" s="39">
        <f t="shared" si="113"/>
        <v>0</v>
      </c>
      <c r="Z449" s="39">
        <f t="shared" si="114"/>
        <v>0</v>
      </c>
      <c r="AA449" s="39">
        <f t="shared" si="115"/>
        <v>0</v>
      </c>
      <c r="AB449" s="37" t="str">
        <f t="shared" si="116"/>
        <v/>
      </c>
      <c r="AC449" s="39" t="str">
        <f t="shared" si="117"/>
        <v/>
      </c>
      <c r="AD449" s="39" t="str">
        <f t="shared" si="118"/>
        <v/>
      </c>
      <c r="AE449" s="37" t="s">
        <v>5</v>
      </c>
      <c r="AG449" s="37" t="s">
        <v>116</v>
      </c>
      <c r="AH449" s="37" t="s">
        <v>274</v>
      </c>
      <c r="AI449" s="49">
        <v>45534</v>
      </c>
      <c r="AJ449" s="49">
        <v>45580</v>
      </c>
      <c r="AK449" s="49"/>
      <c r="AN449" s="37" t="str">
        <f t="shared" si="119"/>
        <v/>
      </c>
      <c r="AO449" s="39">
        <v>27625</v>
      </c>
      <c r="AQ449" s="39">
        <f t="shared" si="120"/>
        <v>27625</v>
      </c>
      <c r="AR449" s="40">
        <v>0.2</v>
      </c>
      <c r="AS449" s="39">
        <f t="shared" si="121"/>
        <v>5525</v>
      </c>
      <c r="AT449" s="39">
        <f t="shared" si="122"/>
        <v>33150</v>
      </c>
      <c r="AU449" s="39" t="str">
        <f t="shared" si="125"/>
        <v>en attente</v>
      </c>
      <c r="AV449" s="39" t="str">
        <f t="shared" si="123"/>
        <v/>
      </c>
      <c r="AW449" s="39" t="str">
        <f t="shared" si="124"/>
        <v/>
      </c>
      <c r="AX449" s="39" t="s">
        <v>338</v>
      </c>
    </row>
    <row r="450" spans="3:50" x14ac:dyDescent="0.25">
      <c r="C450" s="49"/>
      <c r="D450" s="49"/>
      <c r="E450" s="49"/>
      <c r="J450" s="37" t="str">
        <f t="shared" si="126"/>
        <v/>
      </c>
      <c r="M450" s="39">
        <f t="shared" ref="M450:M513" si="127">$K450*$L450</f>
        <v>0</v>
      </c>
      <c r="N450" s="39">
        <f t="shared" ref="N450:N513" si="128">$K450+$M450</f>
        <v>0</v>
      </c>
      <c r="Q450" s="39">
        <f t="shared" ref="Q450:Q513" si="129">$N450*$P450</f>
        <v>0</v>
      </c>
      <c r="S450" s="39">
        <f t="shared" ref="S450:S513" si="130">$N450*$R450</f>
        <v>0</v>
      </c>
      <c r="Y450" s="39">
        <f t="shared" ref="Y450:Y513" si="131">$AA450-$Z450</f>
        <v>0</v>
      </c>
      <c r="Z450" s="39">
        <f t="shared" ref="Z450:Z513" si="132">$AA450*$L450</f>
        <v>0</v>
      </c>
      <c r="AA450" s="39">
        <f t="shared" ref="AA450:AA513" si="133">$N450-$O450-$Q450-$S450-$T450-$U450-$V450-$W450-$X450</f>
        <v>0</v>
      </c>
      <c r="AB450" s="37" t="str">
        <f t="shared" ref="AB450:AB513" si="134">IF(A450="","",IF($E450="","en attente",IF($F450="","paye","partiel")))</f>
        <v/>
      </c>
      <c r="AC450" s="39" t="str">
        <f t="shared" ref="AC450:AC513" si="135">IF($AB450="paye",$Y450,IF($AB450="partiel",$F450-$F450*$L450,""))</f>
        <v/>
      </c>
      <c r="AD450" s="39" t="str">
        <f t="shared" ref="AD450:AD513" si="136">IF($AB450="paye",$AA450,IF($AB450="partiel",$F450,""))</f>
        <v/>
      </c>
      <c r="AE450" s="37" t="s">
        <v>5</v>
      </c>
      <c r="AG450" s="37" t="s">
        <v>349</v>
      </c>
      <c r="AH450" s="37" t="s">
        <v>364</v>
      </c>
      <c r="AI450" s="49">
        <v>45575</v>
      </c>
      <c r="AJ450" s="49">
        <v>45590</v>
      </c>
      <c r="AK450" s="49">
        <v>45590</v>
      </c>
      <c r="AN450" s="37" t="str">
        <f t="shared" ref="AN450:AN513" si="137">IF($AM450="","",_xlfn.CONCAT("SF-",$AM450))</f>
        <v/>
      </c>
      <c r="AO450" s="39">
        <v>2513.33</v>
      </c>
      <c r="AQ450" s="39">
        <f t="shared" ref="AQ450:AQ513" si="138">IF($AO450&lt;&gt;0,$AO450,$AP450-$AS450)</f>
        <v>2513.33</v>
      </c>
      <c r="AR450" s="40">
        <v>0.2</v>
      </c>
      <c r="AS450" s="39">
        <f t="shared" ref="AS450:AS513" si="139">IF($AO450&lt;&gt;0,$AO450*$AR450,IF($AP450&lt;&gt;0,$AP450*$AR450,0))</f>
        <v>502.666</v>
      </c>
      <c r="AT450" s="39">
        <f t="shared" ref="AT450:AT513" si="140">$AQ450+$AS450</f>
        <v>3015.9960000000001</v>
      </c>
      <c r="AU450" s="39" t="str">
        <f t="shared" si="125"/>
        <v>paye</v>
      </c>
      <c r="AV450" s="39">
        <f t="shared" ref="AV450:AV513" si="141">IF($AU450="paye",$AQ450,IF($AU450="partiel",$AL450-$AL450*$AR450,""))</f>
        <v>2513.33</v>
      </c>
      <c r="AW450" s="39">
        <f t="shared" ref="AW450:AW513" si="142">IF($AU450="paye",$AT450,IF($AU450="partiel",$AL450,""))</f>
        <v>3015.9960000000001</v>
      </c>
      <c r="AX450" s="39" t="s">
        <v>338</v>
      </c>
    </row>
    <row r="451" spans="3:50" x14ac:dyDescent="0.25">
      <c r="C451" s="49"/>
      <c r="D451" s="49"/>
      <c r="E451" s="49"/>
      <c r="J451" s="37" t="str">
        <f t="shared" si="126"/>
        <v/>
      </c>
      <c r="M451" s="39">
        <f t="shared" si="127"/>
        <v>0</v>
      </c>
      <c r="N451" s="39">
        <f t="shared" si="128"/>
        <v>0</v>
      </c>
      <c r="Q451" s="39">
        <f t="shared" si="129"/>
        <v>0</v>
      </c>
      <c r="S451" s="39">
        <f t="shared" si="130"/>
        <v>0</v>
      </c>
      <c r="Y451" s="39">
        <f t="shared" si="131"/>
        <v>0</v>
      </c>
      <c r="Z451" s="39">
        <f t="shared" si="132"/>
        <v>0</v>
      </c>
      <c r="AA451" s="39">
        <f t="shared" si="133"/>
        <v>0</v>
      </c>
      <c r="AB451" s="37" t="str">
        <f t="shared" si="134"/>
        <v/>
      </c>
      <c r="AC451" s="39" t="str">
        <f t="shared" si="135"/>
        <v/>
      </c>
      <c r="AD451" s="39" t="str">
        <f t="shared" si="136"/>
        <v/>
      </c>
      <c r="AE451" s="37" t="s">
        <v>5</v>
      </c>
      <c r="AG451" s="37" t="s">
        <v>93</v>
      </c>
      <c r="AH451" s="37" t="s">
        <v>272</v>
      </c>
      <c r="AI451" s="49">
        <v>45503</v>
      </c>
      <c r="AJ451" s="49">
        <v>45565</v>
      </c>
      <c r="AK451" s="49">
        <v>45600</v>
      </c>
      <c r="AN451" s="37" t="str">
        <f t="shared" si="137"/>
        <v/>
      </c>
      <c r="AO451" s="39">
        <v>1147.6199999999999</v>
      </c>
      <c r="AQ451" s="39">
        <f t="shared" si="138"/>
        <v>1147.6199999999999</v>
      </c>
      <c r="AR451" s="40">
        <v>0.2</v>
      </c>
      <c r="AS451" s="39">
        <f t="shared" si="139"/>
        <v>229.524</v>
      </c>
      <c r="AT451" s="39">
        <f t="shared" si="140"/>
        <v>1377.1439999999998</v>
      </c>
      <c r="AU451" s="39" t="str">
        <f t="shared" ref="AU451:AU514" si="143">IF(AE451="","",IF($AK451="","en attente",IF($AL451="","paye","partiel")))</f>
        <v>paye</v>
      </c>
      <c r="AV451" s="39">
        <f t="shared" si="141"/>
        <v>1147.6199999999999</v>
      </c>
      <c r="AW451" s="39">
        <f t="shared" si="142"/>
        <v>1377.1439999999998</v>
      </c>
      <c r="AX451" s="39" t="s">
        <v>338</v>
      </c>
    </row>
    <row r="452" spans="3:50" x14ac:dyDescent="0.25">
      <c r="C452" s="49"/>
      <c r="D452" s="49"/>
      <c r="E452" s="49"/>
      <c r="J452" s="37" t="str">
        <f t="shared" si="126"/>
        <v/>
      </c>
      <c r="M452" s="39">
        <f t="shared" si="127"/>
        <v>0</v>
      </c>
      <c r="N452" s="39">
        <f t="shared" si="128"/>
        <v>0</v>
      </c>
      <c r="Q452" s="39">
        <f t="shared" si="129"/>
        <v>0</v>
      </c>
      <c r="S452" s="39">
        <f t="shared" si="130"/>
        <v>0</v>
      </c>
      <c r="Y452" s="39">
        <f t="shared" si="131"/>
        <v>0</v>
      </c>
      <c r="Z452" s="39">
        <f t="shared" si="132"/>
        <v>0</v>
      </c>
      <c r="AA452" s="39">
        <f t="shared" si="133"/>
        <v>0</v>
      </c>
      <c r="AB452" s="37" t="str">
        <f t="shared" si="134"/>
        <v/>
      </c>
      <c r="AC452" s="39" t="str">
        <f t="shared" si="135"/>
        <v/>
      </c>
      <c r="AD452" s="39" t="str">
        <f t="shared" si="136"/>
        <v/>
      </c>
      <c r="AE452" s="37" t="s">
        <v>5</v>
      </c>
      <c r="AG452" s="37" t="s">
        <v>342</v>
      </c>
      <c r="AH452" s="37" t="s">
        <v>273</v>
      </c>
      <c r="AI452" s="49">
        <v>45568</v>
      </c>
      <c r="AJ452" s="49">
        <v>45568</v>
      </c>
      <c r="AK452" s="49">
        <v>45615</v>
      </c>
      <c r="AN452" s="37" t="str">
        <f t="shared" si="137"/>
        <v/>
      </c>
      <c r="AO452" s="39">
        <v>1850</v>
      </c>
      <c r="AQ452" s="39">
        <f t="shared" si="138"/>
        <v>1850</v>
      </c>
      <c r="AR452" s="40">
        <v>0</v>
      </c>
      <c r="AS452" s="39">
        <f t="shared" si="139"/>
        <v>0</v>
      </c>
      <c r="AT452" s="39">
        <f t="shared" si="140"/>
        <v>1850</v>
      </c>
      <c r="AU452" s="39" t="str">
        <f t="shared" si="143"/>
        <v>paye</v>
      </c>
      <c r="AV452" s="39">
        <f t="shared" si="141"/>
        <v>1850</v>
      </c>
      <c r="AW452" s="39">
        <f t="shared" si="142"/>
        <v>1850</v>
      </c>
      <c r="AX452" s="39" t="s">
        <v>338</v>
      </c>
    </row>
    <row r="453" spans="3:50" x14ac:dyDescent="0.25">
      <c r="C453" s="49"/>
      <c r="D453" s="49"/>
      <c r="E453" s="49"/>
      <c r="J453" s="37" t="str">
        <f t="shared" si="126"/>
        <v/>
      </c>
      <c r="M453" s="39">
        <f t="shared" si="127"/>
        <v>0</v>
      </c>
      <c r="N453" s="39">
        <f t="shared" si="128"/>
        <v>0</v>
      </c>
      <c r="Q453" s="39">
        <f t="shared" si="129"/>
        <v>0</v>
      </c>
      <c r="S453" s="39">
        <f t="shared" si="130"/>
        <v>0</v>
      </c>
      <c r="Y453" s="39">
        <f t="shared" si="131"/>
        <v>0</v>
      </c>
      <c r="Z453" s="39">
        <f t="shared" si="132"/>
        <v>0</v>
      </c>
      <c r="AA453" s="39">
        <f t="shared" si="133"/>
        <v>0</v>
      </c>
      <c r="AB453" s="37" t="str">
        <f t="shared" si="134"/>
        <v/>
      </c>
      <c r="AC453" s="39" t="str">
        <f t="shared" si="135"/>
        <v/>
      </c>
      <c r="AD453" s="39" t="str">
        <f t="shared" si="136"/>
        <v/>
      </c>
      <c r="AE453" s="37" t="s">
        <v>5</v>
      </c>
      <c r="AG453" s="37" t="s">
        <v>342</v>
      </c>
      <c r="AH453" s="37" t="s">
        <v>273</v>
      </c>
      <c r="AI453" s="49">
        <v>45555</v>
      </c>
      <c r="AJ453" s="49">
        <v>45555</v>
      </c>
      <c r="AK453" s="49">
        <v>45600</v>
      </c>
      <c r="AN453" s="37" t="str">
        <f t="shared" si="137"/>
        <v/>
      </c>
      <c r="AO453" s="39">
        <v>8691</v>
      </c>
      <c r="AQ453" s="39">
        <f t="shared" si="138"/>
        <v>8691</v>
      </c>
      <c r="AR453" s="40">
        <v>0</v>
      </c>
      <c r="AS453" s="39">
        <f t="shared" si="139"/>
        <v>0</v>
      </c>
      <c r="AT453" s="39">
        <f t="shared" si="140"/>
        <v>8691</v>
      </c>
      <c r="AU453" s="39" t="str">
        <f t="shared" si="143"/>
        <v>paye</v>
      </c>
      <c r="AV453" s="39">
        <f t="shared" si="141"/>
        <v>8691</v>
      </c>
      <c r="AW453" s="39">
        <f t="shared" si="142"/>
        <v>8691</v>
      </c>
      <c r="AX453" s="39" t="s">
        <v>338</v>
      </c>
    </row>
    <row r="454" spans="3:50" x14ac:dyDescent="0.25">
      <c r="C454" s="49"/>
      <c r="D454" s="49"/>
      <c r="E454" s="49"/>
      <c r="J454" s="37" t="str">
        <f t="shared" si="126"/>
        <v/>
      </c>
      <c r="M454" s="39">
        <f t="shared" si="127"/>
        <v>0</v>
      </c>
      <c r="N454" s="39">
        <f t="shared" si="128"/>
        <v>0</v>
      </c>
      <c r="Q454" s="39">
        <f t="shared" si="129"/>
        <v>0</v>
      </c>
      <c r="S454" s="39">
        <f t="shared" si="130"/>
        <v>0</v>
      </c>
      <c r="Y454" s="39">
        <f t="shared" si="131"/>
        <v>0</v>
      </c>
      <c r="Z454" s="39">
        <f t="shared" si="132"/>
        <v>0</v>
      </c>
      <c r="AA454" s="39">
        <f t="shared" si="133"/>
        <v>0</v>
      </c>
      <c r="AB454" s="37" t="str">
        <f t="shared" si="134"/>
        <v/>
      </c>
      <c r="AC454" s="39" t="str">
        <f t="shared" si="135"/>
        <v/>
      </c>
      <c r="AD454" s="39" t="str">
        <f t="shared" si="136"/>
        <v/>
      </c>
      <c r="AE454" s="37" t="s">
        <v>5</v>
      </c>
      <c r="AG454" s="37" t="s">
        <v>342</v>
      </c>
      <c r="AH454" s="37" t="s">
        <v>273</v>
      </c>
      <c r="AI454" s="49">
        <v>45471</v>
      </c>
      <c r="AJ454" s="49">
        <v>45471</v>
      </c>
      <c r="AK454" s="49">
        <v>45600</v>
      </c>
      <c r="AN454" s="37" t="str">
        <f t="shared" si="137"/>
        <v/>
      </c>
      <c r="AO454" s="39">
        <v>1500</v>
      </c>
      <c r="AQ454" s="39">
        <f t="shared" si="138"/>
        <v>1500</v>
      </c>
      <c r="AR454" s="40">
        <v>0</v>
      </c>
      <c r="AS454" s="39">
        <f t="shared" si="139"/>
        <v>0</v>
      </c>
      <c r="AT454" s="39">
        <f t="shared" si="140"/>
        <v>1500</v>
      </c>
      <c r="AU454" s="39" t="str">
        <f t="shared" si="143"/>
        <v>paye</v>
      </c>
      <c r="AV454" s="39">
        <f t="shared" si="141"/>
        <v>1500</v>
      </c>
      <c r="AW454" s="39">
        <f t="shared" si="142"/>
        <v>1500</v>
      </c>
      <c r="AX454" s="39" t="s">
        <v>338</v>
      </c>
    </row>
    <row r="455" spans="3:50" x14ac:dyDescent="0.25">
      <c r="C455" s="49"/>
      <c r="D455" s="49"/>
      <c r="E455" s="49"/>
      <c r="J455" s="37" t="str">
        <f t="shared" si="126"/>
        <v/>
      </c>
      <c r="M455" s="39">
        <f t="shared" si="127"/>
        <v>0</v>
      </c>
      <c r="N455" s="39">
        <f t="shared" si="128"/>
        <v>0</v>
      </c>
      <c r="Q455" s="39">
        <f t="shared" si="129"/>
        <v>0</v>
      </c>
      <c r="S455" s="39">
        <f t="shared" si="130"/>
        <v>0</v>
      </c>
      <c r="Y455" s="39">
        <f t="shared" si="131"/>
        <v>0</v>
      </c>
      <c r="Z455" s="39">
        <f t="shared" si="132"/>
        <v>0</v>
      </c>
      <c r="AA455" s="39">
        <f t="shared" si="133"/>
        <v>0</v>
      </c>
      <c r="AB455" s="37" t="str">
        <f t="shared" si="134"/>
        <v/>
      </c>
      <c r="AC455" s="39" t="str">
        <f t="shared" si="135"/>
        <v/>
      </c>
      <c r="AD455" s="39" t="str">
        <f t="shared" si="136"/>
        <v/>
      </c>
      <c r="AE455" s="37" t="s">
        <v>5</v>
      </c>
      <c r="AG455" s="37" t="s">
        <v>342</v>
      </c>
      <c r="AH455" s="37" t="s">
        <v>273</v>
      </c>
      <c r="AI455" s="49">
        <v>45534</v>
      </c>
      <c r="AJ455" s="49">
        <v>45534</v>
      </c>
      <c r="AK455" s="49">
        <v>45600</v>
      </c>
      <c r="AN455" s="37" t="str">
        <f t="shared" si="137"/>
        <v/>
      </c>
      <c r="AO455" s="39">
        <v>2345</v>
      </c>
      <c r="AQ455" s="39">
        <f t="shared" si="138"/>
        <v>2345</v>
      </c>
      <c r="AR455" s="40">
        <v>0</v>
      </c>
      <c r="AS455" s="39">
        <f t="shared" si="139"/>
        <v>0</v>
      </c>
      <c r="AT455" s="39">
        <f t="shared" si="140"/>
        <v>2345</v>
      </c>
      <c r="AU455" s="39" t="str">
        <f t="shared" si="143"/>
        <v>paye</v>
      </c>
      <c r="AV455" s="39">
        <f t="shared" si="141"/>
        <v>2345</v>
      </c>
      <c r="AW455" s="39">
        <f t="shared" si="142"/>
        <v>2345</v>
      </c>
      <c r="AX455" s="39" t="s">
        <v>338</v>
      </c>
    </row>
    <row r="456" spans="3:50" x14ac:dyDescent="0.25">
      <c r="C456" s="49"/>
      <c r="D456" s="49"/>
      <c r="E456" s="49"/>
      <c r="J456" s="37" t="str">
        <f t="shared" si="126"/>
        <v/>
      </c>
      <c r="M456" s="39">
        <f t="shared" si="127"/>
        <v>0</v>
      </c>
      <c r="N456" s="39">
        <f t="shared" si="128"/>
        <v>0</v>
      </c>
      <c r="Q456" s="39">
        <f t="shared" si="129"/>
        <v>0</v>
      </c>
      <c r="S456" s="39">
        <f t="shared" si="130"/>
        <v>0</v>
      </c>
      <c r="Y456" s="39">
        <f t="shared" si="131"/>
        <v>0</v>
      </c>
      <c r="Z456" s="39">
        <f t="shared" si="132"/>
        <v>0</v>
      </c>
      <c r="AA456" s="39">
        <f t="shared" si="133"/>
        <v>0</v>
      </c>
      <c r="AB456" s="37" t="str">
        <f t="shared" si="134"/>
        <v/>
      </c>
      <c r="AC456" s="39" t="str">
        <f t="shared" si="135"/>
        <v/>
      </c>
      <c r="AD456" s="39" t="str">
        <f t="shared" si="136"/>
        <v/>
      </c>
      <c r="AE456" s="37" t="s">
        <v>5</v>
      </c>
      <c r="AG456" s="37" t="s">
        <v>351</v>
      </c>
      <c r="AH456" s="37" t="s">
        <v>273</v>
      </c>
      <c r="AI456" s="49">
        <v>45596</v>
      </c>
      <c r="AJ456" s="49">
        <v>45641</v>
      </c>
      <c r="AK456" s="49"/>
      <c r="AN456" s="37" t="str">
        <f t="shared" si="137"/>
        <v/>
      </c>
      <c r="AO456" s="39">
        <v>58573</v>
      </c>
      <c r="AQ456" s="39">
        <f t="shared" si="138"/>
        <v>58573</v>
      </c>
      <c r="AR456" s="40">
        <v>0</v>
      </c>
      <c r="AS456" s="39">
        <f t="shared" si="139"/>
        <v>0</v>
      </c>
      <c r="AT456" s="39">
        <f t="shared" si="140"/>
        <v>58573</v>
      </c>
      <c r="AU456" s="39" t="str">
        <f t="shared" si="143"/>
        <v>en attente</v>
      </c>
      <c r="AV456" s="39" t="str">
        <f t="shared" si="141"/>
        <v/>
      </c>
      <c r="AW456" s="39" t="str">
        <f t="shared" si="142"/>
        <v/>
      </c>
      <c r="AX456" s="39" t="s">
        <v>338</v>
      </c>
    </row>
    <row r="457" spans="3:50" x14ac:dyDescent="0.25">
      <c r="C457" s="49"/>
      <c r="D457" s="49"/>
      <c r="E457" s="49"/>
      <c r="J457" s="37" t="str">
        <f t="shared" si="126"/>
        <v/>
      </c>
      <c r="M457" s="39">
        <f t="shared" si="127"/>
        <v>0</v>
      </c>
      <c r="N457" s="39">
        <f t="shared" si="128"/>
        <v>0</v>
      </c>
      <c r="Q457" s="39">
        <f t="shared" si="129"/>
        <v>0</v>
      </c>
      <c r="S457" s="39">
        <f t="shared" si="130"/>
        <v>0</v>
      </c>
      <c r="Y457" s="39">
        <f t="shared" si="131"/>
        <v>0</v>
      </c>
      <c r="Z457" s="39">
        <f t="shared" si="132"/>
        <v>0</v>
      </c>
      <c r="AA457" s="39">
        <f t="shared" si="133"/>
        <v>0</v>
      </c>
      <c r="AB457" s="37" t="str">
        <f t="shared" si="134"/>
        <v/>
      </c>
      <c r="AC457" s="39" t="str">
        <f t="shared" si="135"/>
        <v/>
      </c>
      <c r="AD457" s="39" t="str">
        <f t="shared" si="136"/>
        <v/>
      </c>
      <c r="AE457" s="37" t="s">
        <v>5</v>
      </c>
      <c r="AG457" s="37" t="s">
        <v>355</v>
      </c>
      <c r="AH457" s="37" t="s">
        <v>272</v>
      </c>
      <c r="AI457" s="49">
        <v>45589</v>
      </c>
      <c r="AJ457" s="49">
        <v>45641</v>
      </c>
      <c r="AK457" s="49"/>
      <c r="AN457" s="37" t="str">
        <f t="shared" si="137"/>
        <v/>
      </c>
      <c r="AO457" s="39">
        <v>3886.8</v>
      </c>
      <c r="AQ457" s="39">
        <f t="shared" si="138"/>
        <v>3886.8</v>
      </c>
      <c r="AR457" s="40">
        <v>0.2</v>
      </c>
      <c r="AS457" s="39">
        <f t="shared" si="139"/>
        <v>777.36000000000013</v>
      </c>
      <c r="AT457" s="39">
        <f t="shared" si="140"/>
        <v>4664.16</v>
      </c>
      <c r="AU457" s="39" t="str">
        <f t="shared" si="143"/>
        <v>en attente</v>
      </c>
      <c r="AV457" s="39" t="str">
        <f t="shared" si="141"/>
        <v/>
      </c>
      <c r="AW457" s="39" t="str">
        <f t="shared" si="142"/>
        <v/>
      </c>
      <c r="AX457" s="39" t="s">
        <v>338</v>
      </c>
    </row>
    <row r="458" spans="3:50" x14ac:dyDescent="0.25">
      <c r="C458" s="49"/>
      <c r="D458" s="49"/>
      <c r="E458" s="49"/>
      <c r="J458" s="37" t="str">
        <f t="shared" si="126"/>
        <v/>
      </c>
      <c r="M458" s="39">
        <f t="shared" si="127"/>
        <v>0</v>
      </c>
      <c r="N458" s="39">
        <f t="shared" si="128"/>
        <v>0</v>
      </c>
      <c r="Q458" s="39">
        <f t="shared" si="129"/>
        <v>0</v>
      </c>
      <c r="S458" s="39">
        <f t="shared" si="130"/>
        <v>0</v>
      </c>
      <c r="Y458" s="39">
        <f t="shared" si="131"/>
        <v>0</v>
      </c>
      <c r="Z458" s="39">
        <f t="shared" si="132"/>
        <v>0</v>
      </c>
      <c r="AA458" s="39">
        <f t="shared" si="133"/>
        <v>0</v>
      </c>
      <c r="AB458" s="37" t="str">
        <f t="shared" si="134"/>
        <v/>
      </c>
      <c r="AC458" s="39" t="str">
        <f t="shared" si="135"/>
        <v/>
      </c>
      <c r="AD458" s="39" t="str">
        <f t="shared" si="136"/>
        <v/>
      </c>
      <c r="AE458" s="37" t="s">
        <v>5</v>
      </c>
      <c r="AG458" s="37" t="s">
        <v>93</v>
      </c>
      <c r="AH458" s="37" t="s">
        <v>272</v>
      </c>
      <c r="AI458" s="49">
        <v>45595</v>
      </c>
      <c r="AJ458" s="49">
        <v>45657</v>
      </c>
      <c r="AK458" s="49"/>
      <c r="AN458" s="37" t="str">
        <f t="shared" si="137"/>
        <v/>
      </c>
      <c r="AO458" s="39">
        <v>1147.6199999999999</v>
      </c>
      <c r="AQ458" s="39">
        <f t="shared" si="138"/>
        <v>1147.6199999999999</v>
      </c>
      <c r="AR458" s="40">
        <v>0.2</v>
      </c>
      <c r="AS458" s="39">
        <f t="shared" si="139"/>
        <v>229.524</v>
      </c>
      <c r="AT458" s="39">
        <f t="shared" si="140"/>
        <v>1377.1439999999998</v>
      </c>
      <c r="AU458" s="39" t="str">
        <f t="shared" si="143"/>
        <v>en attente</v>
      </c>
      <c r="AV458" s="39" t="str">
        <f t="shared" si="141"/>
        <v/>
      </c>
      <c r="AW458" s="39" t="str">
        <f t="shared" si="142"/>
        <v/>
      </c>
      <c r="AX458" s="39" t="s">
        <v>338</v>
      </c>
    </row>
    <row r="459" spans="3:50" x14ac:dyDescent="0.25">
      <c r="C459" s="49"/>
      <c r="D459" s="49"/>
      <c r="E459" s="49"/>
      <c r="J459" s="37" t="str">
        <f t="shared" si="126"/>
        <v/>
      </c>
      <c r="M459" s="39">
        <f t="shared" si="127"/>
        <v>0</v>
      </c>
      <c r="N459" s="39">
        <f t="shared" si="128"/>
        <v>0</v>
      </c>
      <c r="Q459" s="39">
        <f t="shared" si="129"/>
        <v>0</v>
      </c>
      <c r="S459" s="39">
        <f t="shared" si="130"/>
        <v>0</v>
      </c>
      <c r="Y459" s="39">
        <f t="shared" si="131"/>
        <v>0</v>
      </c>
      <c r="Z459" s="39">
        <f t="shared" si="132"/>
        <v>0</v>
      </c>
      <c r="AA459" s="39">
        <f t="shared" si="133"/>
        <v>0</v>
      </c>
      <c r="AB459" s="37" t="str">
        <f t="shared" si="134"/>
        <v/>
      </c>
      <c r="AC459" s="39" t="str">
        <f t="shared" si="135"/>
        <v/>
      </c>
      <c r="AD459" s="39" t="str">
        <f t="shared" si="136"/>
        <v/>
      </c>
      <c r="AE459" s="37" t="s">
        <v>5</v>
      </c>
      <c r="AG459" s="37" t="s">
        <v>356</v>
      </c>
      <c r="AH459" s="37" t="s">
        <v>271</v>
      </c>
      <c r="AI459" s="49">
        <v>45596</v>
      </c>
      <c r="AJ459" s="49">
        <v>45626</v>
      </c>
      <c r="AK459" s="49"/>
      <c r="AN459" s="37" t="str">
        <f t="shared" si="137"/>
        <v/>
      </c>
      <c r="AO459" s="39">
        <v>41744.410000000003</v>
      </c>
      <c r="AQ459" s="39">
        <f t="shared" si="138"/>
        <v>41744.410000000003</v>
      </c>
      <c r="AR459" s="40">
        <v>0.2</v>
      </c>
      <c r="AS459" s="39">
        <f t="shared" si="139"/>
        <v>8348.8820000000014</v>
      </c>
      <c r="AT459" s="39">
        <f t="shared" si="140"/>
        <v>50093.292000000001</v>
      </c>
      <c r="AU459" s="39" t="str">
        <f t="shared" si="143"/>
        <v>en attente</v>
      </c>
      <c r="AV459" s="39" t="str">
        <f t="shared" si="141"/>
        <v/>
      </c>
      <c r="AW459" s="39" t="str">
        <f t="shared" si="142"/>
        <v/>
      </c>
      <c r="AX459" s="39" t="s">
        <v>338</v>
      </c>
    </row>
    <row r="460" spans="3:50" x14ac:dyDescent="0.25">
      <c r="C460" s="49"/>
      <c r="D460" s="49"/>
      <c r="E460" s="49"/>
      <c r="J460" s="37" t="str">
        <f t="shared" si="126"/>
        <v/>
      </c>
      <c r="M460" s="39">
        <f t="shared" si="127"/>
        <v>0</v>
      </c>
      <c r="N460" s="39">
        <f t="shared" si="128"/>
        <v>0</v>
      </c>
      <c r="Q460" s="39">
        <f t="shared" si="129"/>
        <v>0</v>
      </c>
      <c r="S460" s="39">
        <f t="shared" si="130"/>
        <v>0</v>
      </c>
      <c r="Y460" s="39">
        <f t="shared" si="131"/>
        <v>0</v>
      </c>
      <c r="Z460" s="39">
        <f t="shared" si="132"/>
        <v>0</v>
      </c>
      <c r="AA460" s="39">
        <f t="shared" si="133"/>
        <v>0</v>
      </c>
      <c r="AB460" s="37" t="str">
        <f t="shared" si="134"/>
        <v/>
      </c>
      <c r="AC460" s="39" t="str">
        <f t="shared" si="135"/>
        <v/>
      </c>
      <c r="AD460" s="39" t="str">
        <f t="shared" si="136"/>
        <v/>
      </c>
      <c r="AE460" s="37" t="s">
        <v>5</v>
      </c>
      <c r="AG460" s="37" t="s">
        <v>14</v>
      </c>
      <c r="AH460" s="37" t="s">
        <v>270</v>
      </c>
      <c r="AI460" s="49">
        <v>45596</v>
      </c>
      <c r="AJ460" s="49">
        <v>45626</v>
      </c>
      <c r="AK460" s="49"/>
      <c r="AN460" s="37" t="str">
        <f t="shared" si="137"/>
        <v/>
      </c>
      <c r="AO460" s="39">
        <v>37553.370000000003</v>
      </c>
      <c r="AQ460" s="39">
        <f t="shared" si="138"/>
        <v>37553.370000000003</v>
      </c>
      <c r="AR460" s="40">
        <v>0.2</v>
      </c>
      <c r="AS460" s="39">
        <f t="shared" si="139"/>
        <v>7510.6740000000009</v>
      </c>
      <c r="AT460" s="39">
        <f t="shared" si="140"/>
        <v>45064.044000000002</v>
      </c>
      <c r="AU460" s="39" t="str">
        <f t="shared" si="143"/>
        <v>en attente</v>
      </c>
      <c r="AV460" s="39" t="str">
        <f t="shared" si="141"/>
        <v/>
      </c>
      <c r="AW460" s="39" t="str">
        <f t="shared" si="142"/>
        <v/>
      </c>
      <c r="AX460" s="39" t="s">
        <v>338</v>
      </c>
    </row>
    <row r="461" spans="3:50" x14ac:dyDescent="0.25">
      <c r="C461" s="49"/>
      <c r="D461" s="49"/>
      <c r="E461" s="49"/>
      <c r="J461" s="37" t="str">
        <f t="shared" si="126"/>
        <v/>
      </c>
      <c r="M461" s="39">
        <f t="shared" si="127"/>
        <v>0</v>
      </c>
      <c r="N461" s="39">
        <f t="shared" si="128"/>
        <v>0</v>
      </c>
      <c r="Q461" s="39">
        <f t="shared" si="129"/>
        <v>0</v>
      </c>
      <c r="S461" s="39">
        <f t="shared" si="130"/>
        <v>0</v>
      </c>
      <c r="Y461" s="39">
        <f t="shared" si="131"/>
        <v>0</v>
      </c>
      <c r="Z461" s="39">
        <f t="shared" si="132"/>
        <v>0</v>
      </c>
      <c r="AA461" s="39">
        <f t="shared" si="133"/>
        <v>0</v>
      </c>
      <c r="AB461" s="37" t="str">
        <f t="shared" si="134"/>
        <v/>
      </c>
      <c r="AC461" s="39" t="str">
        <f t="shared" si="135"/>
        <v/>
      </c>
      <c r="AD461" s="39" t="str">
        <f t="shared" si="136"/>
        <v/>
      </c>
      <c r="AE461" s="37" t="s">
        <v>5</v>
      </c>
      <c r="AG461" s="37" t="s">
        <v>77</v>
      </c>
      <c r="AH461" s="37" t="s">
        <v>275</v>
      </c>
      <c r="AI461" s="49">
        <v>45596</v>
      </c>
      <c r="AJ461" s="49">
        <v>45641</v>
      </c>
      <c r="AK461" s="49"/>
      <c r="AN461" s="37" t="str">
        <f t="shared" si="137"/>
        <v/>
      </c>
      <c r="AO461" s="39">
        <v>5836.49</v>
      </c>
      <c r="AQ461" s="39">
        <f t="shared" si="138"/>
        <v>5836.49</v>
      </c>
      <c r="AR461" s="40">
        <v>0.2</v>
      </c>
      <c r="AS461" s="39">
        <f t="shared" si="139"/>
        <v>1167.298</v>
      </c>
      <c r="AT461" s="39">
        <f t="shared" si="140"/>
        <v>7003.7879999999996</v>
      </c>
      <c r="AU461" s="39" t="str">
        <f t="shared" si="143"/>
        <v>en attente</v>
      </c>
      <c r="AV461" s="39" t="str">
        <f t="shared" si="141"/>
        <v/>
      </c>
      <c r="AW461" s="39" t="str">
        <f t="shared" si="142"/>
        <v/>
      </c>
      <c r="AX461" s="39" t="s">
        <v>338</v>
      </c>
    </row>
    <row r="462" spans="3:50" x14ac:dyDescent="0.25">
      <c r="C462" s="49"/>
      <c r="D462" s="49"/>
      <c r="E462" s="49"/>
      <c r="J462" s="37" t="str">
        <f t="shared" si="126"/>
        <v/>
      </c>
      <c r="M462" s="39">
        <f t="shared" si="127"/>
        <v>0</v>
      </c>
      <c r="N462" s="39">
        <f t="shared" si="128"/>
        <v>0</v>
      </c>
      <c r="Q462" s="39">
        <f t="shared" si="129"/>
        <v>0</v>
      </c>
      <c r="S462" s="39">
        <f t="shared" si="130"/>
        <v>0</v>
      </c>
      <c r="Y462" s="39">
        <f t="shared" si="131"/>
        <v>0</v>
      </c>
      <c r="Z462" s="39">
        <f t="shared" si="132"/>
        <v>0</v>
      </c>
      <c r="AA462" s="39">
        <f t="shared" si="133"/>
        <v>0</v>
      </c>
      <c r="AB462" s="37" t="str">
        <f t="shared" si="134"/>
        <v/>
      </c>
      <c r="AC462" s="39" t="str">
        <f t="shared" si="135"/>
        <v/>
      </c>
      <c r="AD462" s="39" t="str">
        <f t="shared" si="136"/>
        <v/>
      </c>
      <c r="AE462" s="37" t="s">
        <v>5</v>
      </c>
      <c r="AG462" s="37" t="s">
        <v>11</v>
      </c>
      <c r="AH462" s="37" t="s">
        <v>275</v>
      </c>
      <c r="AI462" s="49">
        <v>45596</v>
      </c>
      <c r="AJ462" s="49">
        <v>45596</v>
      </c>
      <c r="AK462" s="49"/>
      <c r="AN462" s="37" t="str">
        <f t="shared" si="137"/>
        <v/>
      </c>
      <c r="AO462" s="39">
        <v>215.28</v>
      </c>
      <c r="AQ462" s="39">
        <f t="shared" si="138"/>
        <v>215.28</v>
      </c>
      <c r="AR462" s="40">
        <v>0.2</v>
      </c>
      <c r="AS462" s="39">
        <f t="shared" si="139"/>
        <v>43.056000000000004</v>
      </c>
      <c r="AT462" s="39">
        <f t="shared" si="140"/>
        <v>258.33600000000001</v>
      </c>
      <c r="AU462" s="39" t="str">
        <f t="shared" si="143"/>
        <v>en attente</v>
      </c>
      <c r="AV462" s="39" t="str">
        <f t="shared" si="141"/>
        <v/>
      </c>
      <c r="AW462" s="39" t="str">
        <f t="shared" si="142"/>
        <v/>
      </c>
      <c r="AX462" s="39" t="s">
        <v>338</v>
      </c>
    </row>
    <row r="463" spans="3:50" x14ac:dyDescent="0.25">
      <c r="C463" s="49"/>
      <c r="D463" s="49"/>
      <c r="E463" s="49"/>
      <c r="J463" s="37" t="str">
        <f t="shared" si="126"/>
        <v/>
      </c>
      <c r="M463" s="39">
        <f t="shared" si="127"/>
        <v>0</v>
      </c>
      <c r="N463" s="39">
        <f t="shared" si="128"/>
        <v>0</v>
      </c>
      <c r="Q463" s="39">
        <f t="shared" si="129"/>
        <v>0</v>
      </c>
      <c r="S463" s="39">
        <f t="shared" si="130"/>
        <v>0</v>
      </c>
      <c r="Y463" s="39">
        <f t="shared" si="131"/>
        <v>0</v>
      </c>
      <c r="Z463" s="39">
        <f t="shared" si="132"/>
        <v>0</v>
      </c>
      <c r="AA463" s="39">
        <f t="shared" si="133"/>
        <v>0</v>
      </c>
      <c r="AB463" s="37" t="str">
        <f t="shared" si="134"/>
        <v/>
      </c>
      <c r="AC463" s="39" t="str">
        <f t="shared" si="135"/>
        <v/>
      </c>
      <c r="AD463" s="39" t="str">
        <f t="shared" si="136"/>
        <v/>
      </c>
      <c r="AE463" s="37" t="s">
        <v>5</v>
      </c>
      <c r="AG463" s="37" t="s">
        <v>19</v>
      </c>
      <c r="AH463" s="37" t="s">
        <v>272</v>
      </c>
      <c r="AI463" s="49">
        <v>45596</v>
      </c>
      <c r="AJ463" s="49">
        <v>45641</v>
      </c>
      <c r="AK463" s="49"/>
      <c r="AN463" s="37" t="str">
        <f t="shared" si="137"/>
        <v/>
      </c>
      <c r="AO463" s="39">
        <v>5186.41</v>
      </c>
      <c r="AQ463" s="39">
        <f t="shared" si="138"/>
        <v>5186.41</v>
      </c>
      <c r="AR463" s="40">
        <v>0.2</v>
      </c>
      <c r="AS463" s="39">
        <f t="shared" si="139"/>
        <v>1037.2819999999999</v>
      </c>
      <c r="AT463" s="39">
        <f t="shared" si="140"/>
        <v>6223.692</v>
      </c>
      <c r="AU463" s="39" t="str">
        <f t="shared" si="143"/>
        <v>en attente</v>
      </c>
      <c r="AV463" s="39" t="str">
        <f t="shared" si="141"/>
        <v/>
      </c>
      <c r="AW463" s="39" t="str">
        <f t="shared" si="142"/>
        <v/>
      </c>
      <c r="AX463" s="39" t="s">
        <v>338</v>
      </c>
    </row>
    <row r="464" spans="3:50" x14ac:dyDescent="0.25">
      <c r="C464" s="49"/>
      <c r="D464" s="49"/>
      <c r="E464" s="49"/>
      <c r="J464" s="37" t="str">
        <f t="shared" si="126"/>
        <v/>
      </c>
      <c r="M464" s="39">
        <f t="shared" si="127"/>
        <v>0</v>
      </c>
      <c r="N464" s="39">
        <f t="shared" si="128"/>
        <v>0</v>
      </c>
      <c r="Q464" s="39">
        <f t="shared" si="129"/>
        <v>0</v>
      </c>
      <c r="S464" s="39">
        <f t="shared" si="130"/>
        <v>0</v>
      </c>
      <c r="Y464" s="39">
        <f t="shared" si="131"/>
        <v>0</v>
      </c>
      <c r="Z464" s="39">
        <f t="shared" si="132"/>
        <v>0</v>
      </c>
      <c r="AA464" s="39">
        <f t="shared" si="133"/>
        <v>0</v>
      </c>
      <c r="AB464" s="37" t="str">
        <f t="shared" si="134"/>
        <v/>
      </c>
      <c r="AC464" s="39" t="str">
        <f t="shared" si="135"/>
        <v/>
      </c>
      <c r="AD464" s="39" t="str">
        <f t="shared" si="136"/>
        <v/>
      </c>
      <c r="AE464" s="37" t="s">
        <v>5</v>
      </c>
      <c r="AG464" s="37" t="s">
        <v>53</v>
      </c>
      <c r="AH464" s="37" t="s">
        <v>364</v>
      </c>
      <c r="AI464" s="49">
        <v>45514</v>
      </c>
      <c r="AJ464" s="49">
        <v>45530</v>
      </c>
      <c r="AK464" s="49"/>
      <c r="AN464" s="37" t="str">
        <f t="shared" si="137"/>
        <v/>
      </c>
      <c r="AO464" s="39">
        <v>180.49</v>
      </c>
      <c r="AQ464" s="39">
        <f t="shared" si="138"/>
        <v>180.49</v>
      </c>
      <c r="AR464" s="40">
        <v>0.14319999999999999</v>
      </c>
      <c r="AS464" s="39">
        <f t="shared" si="139"/>
        <v>25.846167999999999</v>
      </c>
      <c r="AT464" s="39">
        <f t="shared" si="140"/>
        <v>206.33616800000001</v>
      </c>
      <c r="AU464" s="39" t="str">
        <f t="shared" si="143"/>
        <v>en attente</v>
      </c>
      <c r="AV464" s="39" t="str">
        <f t="shared" si="141"/>
        <v/>
      </c>
      <c r="AW464" s="39" t="str">
        <f t="shared" si="142"/>
        <v/>
      </c>
      <c r="AX464" s="39" t="s">
        <v>338</v>
      </c>
    </row>
    <row r="465" spans="1:50" x14ac:dyDescent="0.25">
      <c r="C465" s="49"/>
      <c r="D465" s="49"/>
      <c r="E465" s="49"/>
      <c r="J465" s="37" t="str">
        <f t="shared" si="126"/>
        <v/>
      </c>
      <c r="M465" s="39">
        <f t="shared" si="127"/>
        <v>0</v>
      </c>
      <c r="N465" s="39">
        <f t="shared" si="128"/>
        <v>0</v>
      </c>
      <c r="Q465" s="39">
        <f t="shared" si="129"/>
        <v>0</v>
      </c>
      <c r="S465" s="39">
        <f t="shared" si="130"/>
        <v>0</v>
      </c>
      <c r="Y465" s="39">
        <f t="shared" si="131"/>
        <v>0</v>
      </c>
      <c r="Z465" s="39">
        <f t="shared" si="132"/>
        <v>0</v>
      </c>
      <c r="AA465" s="39">
        <f t="shared" si="133"/>
        <v>0</v>
      </c>
      <c r="AB465" s="37" t="str">
        <f t="shared" si="134"/>
        <v/>
      </c>
      <c r="AC465" s="39" t="str">
        <f t="shared" si="135"/>
        <v/>
      </c>
      <c r="AD465" s="39" t="str">
        <f t="shared" si="136"/>
        <v/>
      </c>
      <c r="AE465" s="37" t="s">
        <v>5</v>
      </c>
      <c r="AG465" s="37" t="s">
        <v>53</v>
      </c>
      <c r="AH465" s="37" t="s">
        <v>364</v>
      </c>
      <c r="AI465" s="49">
        <v>45601</v>
      </c>
      <c r="AJ465" s="49">
        <v>45616</v>
      </c>
      <c r="AK465" s="49">
        <v>45615</v>
      </c>
      <c r="AN465" s="37" t="str">
        <f t="shared" si="137"/>
        <v/>
      </c>
      <c r="AO465" s="39">
        <v>183.28</v>
      </c>
      <c r="AQ465" s="39">
        <f t="shared" si="138"/>
        <v>183.28</v>
      </c>
      <c r="AR465" s="40">
        <v>0.17624999999999999</v>
      </c>
      <c r="AS465" s="39">
        <f t="shared" si="139"/>
        <v>32.303100000000001</v>
      </c>
      <c r="AT465" s="39">
        <f t="shared" si="140"/>
        <v>215.5831</v>
      </c>
      <c r="AU465" s="39" t="str">
        <f t="shared" si="143"/>
        <v>paye</v>
      </c>
      <c r="AV465" s="39">
        <f t="shared" si="141"/>
        <v>183.28</v>
      </c>
      <c r="AW465" s="39">
        <f t="shared" si="142"/>
        <v>215.5831</v>
      </c>
      <c r="AX465" s="39" t="s">
        <v>338</v>
      </c>
    </row>
    <row r="466" spans="1:50" x14ac:dyDescent="0.25">
      <c r="C466" s="49"/>
      <c r="D466" s="49"/>
      <c r="E466" s="49"/>
      <c r="J466" s="37" t="str">
        <f t="shared" si="126"/>
        <v/>
      </c>
      <c r="M466" s="39">
        <f t="shared" si="127"/>
        <v>0</v>
      </c>
      <c r="N466" s="39">
        <f t="shared" si="128"/>
        <v>0</v>
      </c>
      <c r="Q466" s="39">
        <f t="shared" si="129"/>
        <v>0</v>
      </c>
      <c r="S466" s="39">
        <f t="shared" si="130"/>
        <v>0</v>
      </c>
      <c r="Y466" s="39">
        <f t="shared" si="131"/>
        <v>0</v>
      </c>
      <c r="Z466" s="39">
        <f t="shared" si="132"/>
        <v>0</v>
      </c>
      <c r="AA466" s="39">
        <f t="shared" si="133"/>
        <v>0</v>
      </c>
      <c r="AB466" s="37" t="str">
        <f t="shared" si="134"/>
        <v/>
      </c>
      <c r="AC466" s="39" t="str">
        <f t="shared" si="135"/>
        <v/>
      </c>
      <c r="AD466" s="39" t="str">
        <f t="shared" si="136"/>
        <v/>
      </c>
      <c r="AE466" s="37" t="s">
        <v>5</v>
      </c>
      <c r="AG466" s="37" t="s">
        <v>154</v>
      </c>
      <c r="AH466" s="37" t="s">
        <v>275</v>
      </c>
      <c r="AI466" s="49">
        <v>45596</v>
      </c>
      <c r="AJ466" s="49">
        <v>45641</v>
      </c>
      <c r="AK466" s="49"/>
      <c r="AN466" s="37" t="str">
        <f t="shared" si="137"/>
        <v/>
      </c>
      <c r="AO466" s="39">
        <v>930</v>
      </c>
      <c r="AQ466" s="39">
        <f t="shared" si="138"/>
        <v>930</v>
      </c>
      <c r="AR466" s="40">
        <v>0.2</v>
      </c>
      <c r="AS466" s="39">
        <f t="shared" si="139"/>
        <v>186</v>
      </c>
      <c r="AT466" s="39">
        <f t="shared" si="140"/>
        <v>1116</v>
      </c>
      <c r="AU466" s="39" t="str">
        <f t="shared" si="143"/>
        <v>en attente</v>
      </c>
      <c r="AV466" s="39" t="str">
        <f t="shared" si="141"/>
        <v/>
      </c>
      <c r="AW466" s="39" t="str">
        <f t="shared" si="142"/>
        <v/>
      </c>
      <c r="AX466" s="39" t="s">
        <v>338</v>
      </c>
    </row>
    <row r="467" spans="1:50" x14ac:dyDescent="0.25">
      <c r="C467" s="49"/>
      <c r="D467" s="49"/>
      <c r="E467" s="49"/>
      <c r="J467" s="37" t="str">
        <f t="shared" si="126"/>
        <v/>
      </c>
      <c r="M467" s="39">
        <f t="shared" si="127"/>
        <v>0</v>
      </c>
      <c r="N467" s="39">
        <f t="shared" si="128"/>
        <v>0</v>
      </c>
      <c r="Q467" s="39">
        <f t="shared" si="129"/>
        <v>0</v>
      </c>
      <c r="S467" s="39">
        <f t="shared" si="130"/>
        <v>0</v>
      </c>
      <c r="Y467" s="39">
        <f t="shared" si="131"/>
        <v>0</v>
      </c>
      <c r="Z467" s="39">
        <f t="shared" si="132"/>
        <v>0</v>
      </c>
      <c r="AA467" s="39">
        <f t="shared" si="133"/>
        <v>0</v>
      </c>
      <c r="AB467" s="37" t="str">
        <f t="shared" si="134"/>
        <v/>
      </c>
      <c r="AC467" s="39" t="str">
        <f t="shared" si="135"/>
        <v/>
      </c>
      <c r="AD467" s="39" t="str">
        <f t="shared" si="136"/>
        <v/>
      </c>
      <c r="AE467" s="37" t="s">
        <v>5</v>
      </c>
      <c r="AG467" s="37" t="s">
        <v>150</v>
      </c>
      <c r="AH467" s="37" t="s">
        <v>272</v>
      </c>
      <c r="AI467" s="49">
        <v>45596</v>
      </c>
      <c r="AJ467" s="49">
        <v>45626</v>
      </c>
      <c r="AK467" s="49"/>
      <c r="AN467" s="37" t="str">
        <f t="shared" si="137"/>
        <v/>
      </c>
      <c r="AO467" s="39">
        <v>3413</v>
      </c>
      <c r="AQ467" s="39">
        <f t="shared" si="138"/>
        <v>3413</v>
      </c>
      <c r="AR467" s="40">
        <v>0.2</v>
      </c>
      <c r="AS467" s="39">
        <f t="shared" si="139"/>
        <v>682.6</v>
      </c>
      <c r="AT467" s="39">
        <f t="shared" si="140"/>
        <v>4095.6</v>
      </c>
      <c r="AU467" s="39" t="str">
        <f t="shared" si="143"/>
        <v>en attente</v>
      </c>
      <c r="AV467" s="39" t="str">
        <f t="shared" si="141"/>
        <v/>
      </c>
      <c r="AW467" s="39" t="str">
        <f t="shared" si="142"/>
        <v/>
      </c>
      <c r="AX467" s="39" t="s">
        <v>338</v>
      </c>
    </row>
    <row r="468" spans="1:50" x14ac:dyDescent="0.25">
      <c r="C468" s="49"/>
      <c r="D468" s="49"/>
      <c r="E468" s="49"/>
      <c r="J468" s="37" t="str">
        <f t="shared" si="126"/>
        <v/>
      </c>
      <c r="M468" s="39">
        <f t="shared" si="127"/>
        <v>0</v>
      </c>
      <c r="N468" s="39">
        <f t="shared" si="128"/>
        <v>0</v>
      </c>
      <c r="Q468" s="39">
        <f t="shared" si="129"/>
        <v>0</v>
      </c>
      <c r="S468" s="39">
        <f t="shared" si="130"/>
        <v>0</v>
      </c>
      <c r="Y468" s="39">
        <f t="shared" si="131"/>
        <v>0</v>
      </c>
      <c r="Z468" s="39">
        <f t="shared" si="132"/>
        <v>0</v>
      </c>
      <c r="AA468" s="39">
        <f t="shared" si="133"/>
        <v>0</v>
      </c>
      <c r="AB468" s="37" t="str">
        <f t="shared" si="134"/>
        <v/>
      </c>
      <c r="AC468" s="39" t="str">
        <f t="shared" si="135"/>
        <v/>
      </c>
      <c r="AD468" s="39" t="str">
        <f t="shared" si="136"/>
        <v/>
      </c>
      <c r="AE468" s="37" t="s">
        <v>5</v>
      </c>
      <c r="AG468" s="37" t="s">
        <v>150</v>
      </c>
      <c r="AH468" s="37" t="s">
        <v>272</v>
      </c>
      <c r="AI468" s="49">
        <v>45596</v>
      </c>
      <c r="AJ468" s="49">
        <v>45626</v>
      </c>
      <c r="AK468" s="49"/>
      <c r="AN468" s="37" t="str">
        <f t="shared" si="137"/>
        <v/>
      </c>
      <c r="AO468" s="39">
        <v>3403</v>
      </c>
      <c r="AQ468" s="39">
        <f t="shared" si="138"/>
        <v>3403</v>
      </c>
      <c r="AR468" s="40">
        <v>0.2</v>
      </c>
      <c r="AS468" s="39">
        <f t="shared" si="139"/>
        <v>680.6</v>
      </c>
      <c r="AT468" s="39">
        <f t="shared" si="140"/>
        <v>4083.6</v>
      </c>
      <c r="AU468" s="39" t="str">
        <f t="shared" si="143"/>
        <v>en attente</v>
      </c>
      <c r="AV468" s="39" t="str">
        <f t="shared" si="141"/>
        <v/>
      </c>
      <c r="AW468" s="39" t="str">
        <f t="shared" si="142"/>
        <v/>
      </c>
      <c r="AX468" s="39" t="s">
        <v>338</v>
      </c>
    </row>
    <row r="469" spans="1:50" x14ac:dyDescent="0.25">
      <c r="C469" s="49"/>
      <c r="D469" s="49"/>
      <c r="E469" s="49"/>
      <c r="J469" s="37" t="str">
        <f t="shared" si="126"/>
        <v/>
      </c>
      <c r="M469" s="39">
        <f t="shared" si="127"/>
        <v>0</v>
      </c>
      <c r="N469" s="39">
        <f t="shared" si="128"/>
        <v>0</v>
      </c>
      <c r="Q469" s="39">
        <f t="shared" si="129"/>
        <v>0</v>
      </c>
      <c r="S469" s="39">
        <f t="shared" si="130"/>
        <v>0</v>
      </c>
      <c r="Y469" s="39">
        <f t="shared" si="131"/>
        <v>0</v>
      </c>
      <c r="Z469" s="39">
        <f t="shared" si="132"/>
        <v>0</v>
      </c>
      <c r="AA469" s="39">
        <f t="shared" si="133"/>
        <v>0</v>
      </c>
      <c r="AB469" s="37" t="str">
        <f t="shared" si="134"/>
        <v/>
      </c>
      <c r="AC469" s="39" t="str">
        <f t="shared" si="135"/>
        <v/>
      </c>
      <c r="AD469" s="39" t="str">
        <f t="shared" si="136"/>
        <v/>
      </c>
      <c r="AE469" s="37" t="s">
        <v>5</v>
      </c>
      <c r="AG469" s="37" t="s">
        <v>65</v>
      </c>
      <c r="AH469" s="37" t="s">
        <v>274</v>
      </c>
      <c r="AI469" s="49">
        <v>45596</v>
      </c>
      <c r="AJ469" s="49">
        <v>45626</v>
      </c>
      <c r="AK469" s="49"/>
      <c r="AN469" s="37" t="str">
        <f t="shared" si="137"/>
        <v/>
      </c>
      <c r="AO469" s="39">
        <v>210</v>
      </c>
      <c r="AQ469" s="39">
        <f t="shared" si="138"/>
        <v>210</v>
      </c>
      <c r="AR469" s="40">
        <v>0.2</v>
      </c>
      <c r="AS469" s="39">
        <f t="shared" si="139"/>
        <v>42</v>
      </c>
      <c r="AT469" s="39">
        <f t="shared" si="140"/>
        <v>252</v>
      </c>
      <c r="AU469" s="39" t="str">
        <f t="shared" si="143"/>
        <v>en attente</v>
      </c>
      <c r="AV469" s="39" t="str">
        <f t="shared" si="141"/>
        <v/>
      </c>
      <c r="AW469" s="39" t="str">
        <f t="shared" si="142"/>
        <v/>
      </c>
      <c r="AX469" s="39" t="s">
        <v>338</v>
      </c>
    </row>
    <row r="470" spans="1:50" x14ac:dyDescent="0.25">
      <c r="C470" s="49"/>
      <c r="D470" s="49"/>
      <c r="E470" s="49"/>
      <c r="J470" s="37" t="str">
        <f t="shared" si="126"/>
        <v/>
      </c>
      <c r="M470" s="39">
        <f t="shared" si="127"/>
        <v>0</v>
      </c>
      <c r="N470" s="39">
        <f t="shared" si="128"/>
        <v>0</v>
      </c>
      <c r="Q470" s="39">
        <f t="shared" si="129"/>
        <v>0</v>
      </c>
      <c r="S470" s="39">
        <f t="shared" si="130"/>
        <v>0</v>
      </c>
      <c r="Y470" s="39">
        <f t="shared" si="131"/>
        <v>0</v>
      </c>
      <c r="Z470" s="39">
        <f t="shared" si="132"/>
        <v>0</v>
      </c>
      <c r="AA470" s="39">
        <f t="shared" si="133"/>
        <v>0</v>
      </c>
      <c r="AB470" s="37" t="str">
        <f t="shared" si="134"/>
        <v/>
      </c>
      <c r="AC470" s="39" t="str">
        <f t="shared" si="135"/>
        <v/>
      </c>
      <c r="AD470" s="39" t="str">
        <f t="shared" si="136"/>
        <v/>
      </c>
      <c r="AE470" s="37" t="s">
        <v>5</v>
      </c>
      <c r="AG470" s="37" t="s">
        <v>12</v>
      </c>
      <c r="AH470" s="37" t="s">
        <v>272</v>
      </c>
      <c r="AI470" s="49">
        <v>45600</v>
      </c>
      <c r="AJ470" s="49">
        <v>45306</v>
      </c>
      <c r="AK470" s="49"/>
      <c r="AN470" s="37" t="str">
        <f t="shared" si="137"/>
        <v/>
      </c>
      <c r="AO470" s="39">
        <v>4450</v>
      </c>
      <c r="AQ470" s="39">
        <f t="shared" si="138"/>
        <v>4450</v>
      </c>
      <c r="AR470" s="40">
        <v>0.2</v>
      </c>
      <c r="AS470" s="39">
        <f t="shared" si="139"/>
        <v>890</v>
      </c>
      <c r="AT470" s="39">
        <f t="shared" si="140"/>
        <v>5340</v>
      </c>
      <c r="AU470" s="39" t="str">
        <f t="shared" si="143"/>
        <v>en attente</v>
      </c>
      <c r="AV470" s="39" t="str">
        <f t="shared" si="141"/>
        <v/>
      </c>
      <c r="AW470" s="39" t="str">
        <f t="shared" si="142"/>
        <v/>
      </c>
      <c r="AX470" s="39" t="s">
        <v>338</v>
      </c>
    </row>
    <row r="471" spans="1:50" x14ac:dyDescent="0.25">
      <c r="C471" s="49"/>
      <c r="D471" s="49"/>
      <c r="E471" s="49"/>
      <c r="J471" s="37" t="str">
        <f t="shared" si="126"/>
        <v/>
      </c>
      <c r="M471" s="39">
        <f t="shared" si="127"/>
        <v>0</v>
      </c>
      <c r="N471" s="39">
        <f t="shared" si="128"/>
        <v>0</v>
      </c>
      <c r="Q471" s="39">
        <f t="shared" si="129"/>
        <v>0</v>
      </c>
      <c r="S471" s="39">
        <f t="shared" si="130"/>
        <v>0</v>
      </c>
      <c r="Y471" s="39">
        <f t="shared" si="131"/>
        <v>0</v>
      </c>
      <c r="Z471" s="39">
        <f t="shared" si="132"/>
        <v>0</v>
      </c>
      <c r="AA471" s="39">
        <f t="shared" si="133"/>
        <v>0</v>
      </c>
      <c r="AB471" s="37" t="str">
        <f t="shared" si="134"/>
        <v/>
      </c>
      <c r="AC471" s="39" t="str">
        <f t="shared" si="135"/>
        <v/>
      </c>
      <c r="AD471" s="39" t="str">
        <f t="shared" si="136"/>
        <v/>
      </c>
      <c r="AE471" s="37" t="s">
        <v>5</v>
      </c>
      <c r="AG471" s="37" t="s">
        <v>12</v>
      </c>
      <c r="AH471" s="37" t="s">
        <v>272</v>
      </c>
      <c r="AI471" s="49">
        <v>45600</v>
      </c>
      <c r="AJ471" s="49">
        <v>45306</v>
      </c>
      <c r="AK471" s="49"/>
      <c r="AN471" s="37" t="str">
        <f t="shared" si="137"/>
        <v/>
      </c>
      <c r="AO471" s="39">
        <v>6820</v>
      </c>
      <c r="AQ471" s="39">
        <f t="shared" si="138"/>
        <v>6820</v>
      </c>
      <c r="AR471" s="40">
        <v>0.2</v>
      </c>
      <c r="AS471" s="39">
        <f t="shared" si="139"/>
        <v>1364</v>
      </c>
      <c r="AT471" s="39">
        <f t="shared" si="140"/>
        <v>8184</v>
      </c>
      <c r="AU471" s="39" t="str">
        <f t="shared" si="143"/>
        <v>en attente</v>
      </c>
      <c r="AV471" s="39" t="str">
        <f t="shared" si="141"/>
        <v/>
      </c>
      <c r="AW471" s="39" t="str">
        <f t="shared" si="142"/>
        <v/>
      </c>
      <c r="AX471" s="39" t="s">
        <v>338</v>
      </c>
    </row>
    <row r="472" spans="1:50" x14ac:dyDescent="0.25">
      <c r="C472" s="49"/>
      <c r="D472" s="49"/>
      <c r="E472" s="49"/>
      <c r="J472" s="37" t="str">
        <f t="shared" si="126"/>
        <v/>
      </c>
      <c r="M472" s="39">
        <f t="shared" si="127"/>
        <v>0</v>
      </c>
      <c r="N472" s="39">
        <f t="shared" si="128"/>
        <v>0</v>
      </c>
      <c r="Q472" s="39">
        <f t="shared" si="129"/>
        <v>0</v>
      </c>
      <c r="S472" s="39">
        <f t="shared" si="130"/>
        <v>0</v>
      </c>
      <c r="Y472" s="39">
        <f t="shared" si="131"/>
        <v>0</v>
      </c>
      <c r="Z472" s="39">
        <f t="shared" si="132"/>
        <v>0</v>
      </c>
      <c r="AA472" s="39">
        <f t="shared" si="133"/>
        <v>0</v>
      </c>
      <c r="AB472" s="37" t="str">
        <f t="shared" si="134"/>
        <v/>
      </c>
      <c r="AC472" s="39" t="str">
        <f t="shared" si="135"/>
        <v/>
      </c>
      <c r="AD472" s="39" t="str">
        <f t="shared" si="136"/>
        <v/>
      </c>
      <c r="AE472" s="37" t="s">
        <v>5</v>
      </c>
      <c r="AG472" s="37" t="s">
        <v>25</v>
      </c>
      <c r="AH472" s="37" t="s">
        <v>272</v>
      </c>
      <c r="AI472" s="49">
        <v>45596</v>
      </c>
      <c r="AJ472" s="49">
        <v>45657</v>
      </c>
      <c r="AK472" s="49"/>
      <c r="AN472" s="37" t="str">
        <f t="shared" si="137"/>
        <v/>
      </c>
      <c r="AO472" s="39">
        <v>4100.6000000000004</v>
      </c>
      <c r="AQ472" s="39">
        <f t="shared" si="138"/>
        <v>4100.6000000000004</v>
      </c>
      <c r="AR472" s="40">
        <v>0.2</v>
      </c>
      <c r="AS472" s="39">
        <f t="shared" si="139"/>
        <v>820.12000000000012</v>
      </c>
      <c r="AT472" s="39">
        <f t="shared" si="140"/>
        <v>4920.72</v>
      </c>
      <c r="AU472" s="39" t="str">
        <f t="shared" si="143"/>
        <v>en attente</v>
      </c>
      <c r="AV472" s="39" t="str">
        <f t="shared" si="141"/>
        <v/>
      </c>
      <c r="AW472" s="39" t="str">
        <f t="shared" si="142"/>
        <v/>
      </c>
      <c r="AX472" s="39" t="s">
        <v>338</v>
      </c>
    </row>
    <row r="473" spans="1:50" x14ac:dyDescent="0.25">
      <c r="C473" s="49"/>
      <c r="D473" s="49"/>
      <c r="E473" s="49"/>
      <c r="J473" s="37" t="str">
        <f t="shared" si="126"/>
        <v/>
      </c>
      <c r="M473" s="39">
        <f t="shared" si="127"/>
        <v>0</v>
      </c>
      <c r="N473" s="39">
        <f t="shared" si="128"/>
        <v>0</v>
      </c>
      <c r="Q473" s="39">
        <f t="shared" si="129"/>
        <v>0</v>
      </c>
      <c r="S473" s="39">
        <f t="shared" si="130"/>
        <v>0</v>
      </c>
      <c r="Y473" s="39">
        <f t="shared" si="131"/>
        <v>0</v>
      </c>
      <c r="Z473" s="39">
        <f t="shared" si="132"/>
        <v>0</v>
      </c>
      <c r="AA473" s="39">
        <f t="shared" si="133"/>
        <v>0</v>
      </c>
      <c r="AB473" s="37" t="str">
        <f t="shared" si="134"/>
        <v/>
      </c>
      <c r="AC473" s="39" t="str">
        <f t="shared" si="135"/>
        <v/>
      </c>
      <c r="AD473" s="39" t="str">
        <f t="shared" si="136"/>
        <v/>
      </c>
      <c r="AE473" s="37" t="s">
        <v>5</v>
      </c>
      <c r="AG473" s="37" t="s">
        <v>25</v>
      </c>
      <c r="AH473" s="37" t="s">
        <v>272</v>
      </c>
      <c r="AI473" s="49">
        <v>45596</v>
      </c>
      <c r="AJ473" s="49">
        <v>45657</v>
      </c>
      <c r="AK473" s="49"/>
      <c r="AN473" s="37" t="str">
        <f t="shared" si="137"/>
        <v/>
      </c>
      <c r="AO473" s="39">
        <v>435</v>
      </c>
      <c r="AQ473" s="39">
        <f t="shared" si="138"/>
        <v>435</v>
      </c>
      <c r="AR473" s="40">
        <v>0.2</v>
      </c>
      <c r="AS473" s="39">
        <f t="shared" si="139"/>
        <v>87</v>
      </c>
      <c r="AT473" s="39">
        <f t="shared" si="140"/>
        <v>522</v>
      </c>
      <c r="AU473" s="39" t="str">
        <f t="shared" si="143"/>
        <v>en attente</v>
      </c>
      <c r="AV473" s="39" t="str">
        <f t="shared" si="141"/>
        <v/>
      </c>
      <c r="AW473" s="39" t="str">
        <f t="shared" si="142"/>
        <v/>
      </c>
      <c r="AX473" s="39" t="s">
        <v>338</v>
      </c>
    </row>
    <row r="474" spans="1:50" x14ac:dyDescent="0.25">
      <c r="C474" s="49"/>
      <c r="D474" s="49"/>
      <c r="E474" s="49"/>
      <c r="J474" s="37" t="str">
        <f t="shared" si="126"/>
        <v/>
      </c>
      <c r="M474" s="39">
        <f t="shared" si="127"/>
        <v>0</v>
      </c>
      <c r="N474" s="39">
        <f t="shared" si="128"/>
        <v>0</v>
      </c>
      <c r="Q474" s="39">
        <f t="shared" si="129"/>
        <v>0</v>
      </c>
      <c r="S474" s="39">
        <f t="shared" si="130"/>
        <v>0</v>
      </c>
      <c r="Y474" s="39">
        <f t="shared" si="131"/>
        <v>0</v>
      </c>
      <c r="Z474" s="39">
        <f t="shared" si="132"/>
        <v>0</v>
      </c>
      <c r="AA474" s="39">
        <f t="shared" si="133"/>
        <v>0</v>
      </c>
      <c r="AB474" s="37" t="str">
        <f t="shared" si="134"/>
        <v/>
      </c>
      <c r="AC474" s="39" t="str">
        <f t="shared" si="135"/>
        <v/>
      </c>
      <c r="AD474" s="39" t="str">
        <f t="shared" si="136"/>
        <v/>
      </c>
      <c r="AE474" s="37" t="s">
        <v>5</v>
      </c>
      <c r="AG474" s="37" t="s">
        <v>25</v>
      </c>
      <c r="AH474" s="37" t="s">
        <v>272</v>
      </c>
      <c r="AI474" s="49">
        <v>45596</v>
      </c>
      <c r="AJ474" s="49">
        <v>45657</v>
      </c>
      <c r="AK474" s="49"/>
      <c r="AN474" s="37" t="str">
        <f t="shared" si="137"/>
        <v/>
      </c>
      <c r="AO474" s="39">
        <v>3254.86</v>
      </c>
      <c r="AQ474" s="39">
        <f t="shared" si="138"/>
        <v>3254.86</v>
      </c>
      <c r="AR474" s="40">
        <v>0.2</v>
      </c>
      <c r="AS474" s="39">
        <f t="shared" si="139"/>
        <v>650.97200000000009</v>
      </c>
      <c r="AT474" s="39">
        <f t="shared" si="140"/>
        <v>3905.8320000000003</v>
      </c>
      <c r="AU474" s="39" t="str">
        <f t="shared" si="143"/>
        <v>en attente</v>
      </c>
      <c r="AV474" s="39" t="str">
        <f t="shared" si="141"/>
        <v/>
      </c>
      <c r="AW474" s="39" t="str">
        <f t="shared" si="142"/>
        <v/>
      </c>
      <c r="AX474" s="39" t="s">
        <v>338</v>
      </c>
    </row>
    <row r="475" spans="1:50" x14ac:dyDescent="0.25">
      <c r="A475" s="37" t="s">
        <v>358</v>
      </c>
      <c r="B475" s="37" t="s">
        <v>395</v>
      </c>
      <c r="C475" s="49">
        <v>45350</v>
      </c>
      <c r="D475" s="49">
        <v>45357</v>
      </c>
      <c r="E475" s="49">
        <v>45362</v>
      </c>
      <c r="G475" s="37" t="s">
        <v>2</v>
      </c>
      <c r="H475" s="37">
        <v>1</v>
      </c>
      <c r="I475" s="37" t="s">
        <v>396</v>
      </c>
      <c r="J475" s="37" t="str">
        <f t="shared" si="126"/>
        <v>EF-f-240224</v>
      </c>
      <c r="K475" s="39">
        <v>140450</v>
      </c>
      <c r="L475" s="40">
        <v>0.2</v>
      </c>
      <c r="M475" s="39">
        <f t="shared" si="127"/>
        <v>28090</v>
      </c>
      <c r="N475" s="39">
        <f t="shared" si="128"/>
        <v>168540</v>
      </c>
      <c r="Q475" s="39">
        <f t="shared" si="129"/>
        <v>0</v>
      </c>
      <c r="S475" s="39">
        <f t="shared" si="130"/>
        <v>0</v>
      </c>
      <c r="Y475" s="39">
        <f t="shared" si="131"/>
        <v>134832</v>
      </c>
      <c r="Z475" s="39">
        <f t="shared" si="132"/>
        <v>33708</v>
      </c>
      <c r="AA475" s="39">
        <f t="shared" si="133"/>
        <v>168540</v>
      </c>
      <c r="AB475" s="37" t="str">
        <f t="shared" si="134"/>
        <v>paye</v>
      </c>
      <c r="AC475" s="39">
        <f t="shared" si="135"/>
        <v>134832</v>
      </c>
      <c r="AD475" s="39">
        <f t="shared" si="136"/>
        <v>168540</v>
      </c>
      <c r="AI475" s="49"/>
      <c r="AJ475" s="49"/>
      <c r="AK475" s="49"/>
      <c r="AN475" s="37" t="str">
        <f t="shared" si="137"/>
        <v/>
      </c>
      <c r="AQ475" s="39">
        <f t="shared" si="138"/>
        <v>0</v>
      </c>
      <c r="AS475" s="39">
        <f t="shared" si="139"/>
        <v>0</v>
      </c>
      <c r="AT475" s="39">
        <f t="shared" si="140"/>
        <v>0</v>
      </c>
      <c r="AU475" s="39" t="str">
        <f t="shared" si="143"/>
        <v/>
      </c>
      <c r="AV475" s="39" t="str">
        <f t="shared" si="141"/>
        <v/>
      </c>
      <c r="AW475" s="39" t="str">
        <f t="shared" si="142"/>
        <v/>
      </c>
      <c r="AX475" s="39">
        <v>2834466.57</v>
      </c>
    </row>
    <row r="476" spans="1:50" x14ac:dyDescent="0.25">
      <c r="A476" s="37" t="s">
        <v>358</v>
      </c>
      <c r="B476" s="37" t="s">
        <v>395</v>
      </c>
      <c r="C476" s="49">
        <v>45408</v>
      </c>
      <c r="D476" s="49">
        <v>45458</v>
      </c>
      <c r="E476" s="49">
        <v>45463</v>
      </c>
      <c r="G476" s="37" t="s">
        <v>1</v>
      </c>
      <c r="H476" s="37">
        <v>1</v>
      </c>
      <c r="I476" s="37" t="s">
        <v>397</v>
      </c>
      <c r="J476" s="37" t="str">
        <f t="shared" si="126"/>
        <v>EF-f-240452</v>
      </c>
      <c r="K476" s="39">
        <v>147789.75</v>
      </c>
      <c r="L476" s="40">
        <v>0.2</v>
      </c>
      <c r="M476" s="39">
        <f t="shared" si="127"/>
        <v>29557.95</v>
      </c>
      <c r="N476" s="39">
        <f t="shared" si="128"/>
        <v>177347.7</v>
      </c>
      <c r="Q476" s="39">
        <f t="shared" si="129"/>
        <v>0</v>
      </c>
      <c r="S476" s="39">
        <f t="shared" si="130"/>
        <v>0</v>
      </c>
      <c r="Y476" s="39">
        <f t="shared" si="131"/>
        <v>141878.16</v>
      </c>
      <c r="Z476" s="39">
        <f t="shared" si="132"/>
        <v>35469.54</v>
      </c>
      <c r="AA476" s="39">
        <f t="shared" si="133"/>
        <v>177347.7</v>
      </c>
      <c r="AB476" s="37" t="str">
        <f t="shared" si="134"/>
        <v>paye</v>
      </c>
      <c r="AC476" s="39">
        <f t="shared" si="135"/>
        <v>141878.16</v>
      </c>
      <c r="AD476" s="39">
        <f t="shared" si="136"/>
        <v>177347.7</v>
      </c>
      <c r="AI476" s="49"/>
      <c r="AJ476" s="49"/>
      <c r="AK476" s="49"/>
      <c r="AN476" s="37" t="str">
        <f t="shared" si="137"/>
        <v/>
      </c>
      <c r="AQ476" s="39">
        <f t="shared" si="138"/>
        <v>0</v>
      </c>
      <c r="AS476" s="39">
        <f t="shared" si="139"/>
        <v>0</v>
      </c>
      <c r="AT476" s="39">
        <f t="shared" si="140"/>
        <v>0</v>
      </c>
      <c r="AU476" s="39" t="str">
        <f t="shared" si="143"/>
        <v/>
      </c>
      <c r="AV476" s="39" t="str">
        <f t="shared" si="141"/>
        <v/>
      </c>
      <c r="AW476" s="39" t="str">
        <f t="shared" si="142"/>
        <v/>
      </c>
      <c r="AX476" s="39">
        <v>2834466.57</v>
      </c>
    </row>
    <row r="477" spans="1:50" x14ac:dyDescent="0.25">
      <c r="A477" s="37" t="s">
        <v>358</v>
      </c>
      <c r="B477" s="37" t="s">
        <v>395</v>
      </c>
      <c r="C477" s="49">
        <v>45442</v>
      </c>
      <c r="D477" s="49">
        <v>45488</v>
      </c>
      <c r="E477" s="49">
        <v>45485</v>
      </c>
      <c r="G477" s="37" t="s">
        <v>1</v>
      </c>
      <c r="H477" s="37">
        <v>2</v>
      </c>
      <c r="I477" s="37" t="s">
        <v>398</v>
      </c>
      <c r="J477" s="37" t="str">
        <f t="shared" ref="J477:J540" si="144">IF($I477="","",_xlfn.CONCAT("EF-",$I477))</f>
        <v>EF-f-240563</v>
      </c>
      <c r="K477" s="39">
        <v>336933.24449999997</v>
      </c>
      <c r="L477" s="40">
        <v>0.2</v>
      </c>
      <c r="M477" s="39">
        <f t="shared" si="127"/>
        <v>67386.6489</v>
      </c>
      <c r="N477" s="39">
        <f t="shared" si="128"/>
        <v>404319.89339999994</v>
      </c>
      <c r="Q477" s="39">
        <f t="shared" si="129"/>
        <v>0</v>
      </c>
      <c r="S477" s="39">
        <f t="shared" si="130"/>
        <v>0</v>
      </c>
      <c r="Y477" s="39">
        <f t="shared" si="131"/>
        <v>323455.91471999994</v>
      </c>
      <c r="Z477" s="39">
        <f t="shared" si="132"/>
        <v>80863.97868</v>
      </c>
      <c r="AA477" s="39">
        <f t="shared" si="133"/>
        <v>404319.89339999994</v>
      </c>
      <c r="AB477" s="37" t="str">
        <f t="shared" si="134"/>
        <v>paye</v>
      </c>
      <c r="AC477" s="39">
        <f t="shared" si="135"/>
        <v>323455.91471999994</v>
      </c>
      <c r="AD477" s="39">
        <f t="shared" si="136"/>
        <v>404319.89339999994</v>
      </c>
      <c r="AI477" s="49"/>
      <c r="AJ477" s="49"/>
      <c r="AK477" s="49"/>
      <c r="AN477" s="37" t="str">
        <f t="shared" si="137"/>
        <v/>
      </c>
      <c r="AQ477" s="39">
        <f t="shared" si="138"/>
        <v>0</v>
      </c>
      <c r="AS477" s="39">
        <f t="shared" si="139"/>
        <v>0</v>
      </c>
      <c r="AT477" s="39">
        <f t="shared" si="140"/>
        <v>0</v>
      </c>
      <c r="AU477" s="39" t="str">
        <f t="shared" si="143"/>
        <v/>
      </c>
      <c r="AV477" s="39" t="str">
        <f t="shared" si="141"/>
        <v/>
      </c>
      <c r="AW477" s="39" t="str">
        <f t="shared" si="142"/>
        <v/>
      </c>
      <c r="AX477" s="39">
        <v>2834466.57</v>
      </c>
    </row>
    <row r="478" spans="1:50" x14ac:dyDescent="0.25">
      <c r="A478" s="37" t="s">
        <v>358</v>
      </c>
      <c r="B478" s="37" t="s">
        <v>395</v>
      </c>
      <c r="C478" s="49">
        <v>45464</v>
      </c>
      <c r="D478" s="49">
        <v>45519</v>
      </c>
      <c r="E478" s="49">
        <v>45516</v>
      </c>
      <c r="G478" s="37" t="s">
        <v>1</v>
      </c>
      <c r="H478" s="37">
        <v>3</v>
      </c>
      <c r="I478" s="37" t="s">
        <v>399</v>
      </c>
      <c r="J478" s="37" t="str">
        <f t="shared" si="144"/>
        <v>EF-f-240681</v>
      </c>
      <c r="K478" s="39">
        <v>240677.14</v>
      </c>
      <c r="L478" s="40">
        <v>0.2</v>
      </c>
      <c r="M478" s="39">
        <f t="shared" si="127"/>
        <v>48135.428000000007</v>
      </c>
      <c r="N478" s="39">
        <f t="shared" si="128"/>
        <v>288812.56800000003</v>
      </c>
      <c r="Q478" s="39">
        <f t="shared" si="129"/>
        <v>0</v>
      </c>
      <c r="S478" s="39">
        <f t="shared" si="130"/>
        <v>0</v>
      </c>
      <c r="T478" s="39">
        <v>5917.5</v>
      </c>
      <c r="Y478" s="39">
        <f t="shared" si="131"/>
        <v>226316.05440000002</v>
      </c>
      <c r="Z478" s="39">
        <f t="shared" si="132"/>
        <v>56579.013600000006</v>
      </c>
      <c r="AA478" s="39">
        <f t="shared" si="133"/>
        <v>282895.06800000003</v>
      </c>
      <c r="AB478" s="37" t="str">
        <f t="shared" si="134"/>
        <v>paye</v>
      </c>
      <c r="AC478" s="39">
        <f t="shared" si="135"/>
        <v>226316.05440000002</v>
      </c>
      <c r="AD478" s="39">
        <f t="shared" si="136"/>
        <v>282895.06800000003</v>
      </c>
      <c r="AI478" s="49"/>
      <c r="AJ478" s="49"/>
      <c r="AK478" s="49"/>
      <c r="AN478" s="37" t="str">
        <f t="shared" si="137"/>
        <v/>
      </c>
      <c r="AQ478" s="39">
        <f t="shared" si="138"/>
        <v>0</v>
      </c>
      <c r="AS478" s="39">
        <f t="shared" si="139"/>
        <v>0</v>
      </c>
      <c r="AT478" s="39">
        <f t="shared" si="140"/>
        <v>0</v>
      </c>
      <c r="AU478" s="39" t="str">
        <f t="shared" si="143"/>
        <v/>
      </c>
      <c r="AV478" s="39" t="str">
        <f t="shared" si="141"/>
        <v/>
      </c>
      <c r="AW478" s="39" t="str">
        <f t="shared" si="142"/>
        <v/>
      </c>
      <c r="AX478" s="39">
        <v>2834466.57</v>
      </c>
    </row>
    <row r="479" spans="1:50" x14ac:dyDescent="0.25">
      <c r="A479" s="37" t="s">
        <v>358</v>
      </c>
      <c r="B479" s="37" t="s">
        <v>395</v>
      </c>
      <c r="C479" s="49">
        <v>45497</v>
      </c>
      <c r="D479" s="49">
        <v>45550</v>
      </c>
      <c r="E479" s="49">
        <v>45548</v>
      </c>
      <c r="G479" s="37" t="s">
        <v>1</v>
      </c>
      <c r="H479" s="37">
        <v>4</v>
      </c>
      <c r="I479" s="37" t="s">
        <v>400</v>
      </c>
      <c r="J479" s="37" t="str">
        <f t="shared" si="144"/>
        <v>EF-f-240791</v>
      </c>
      <c r="K479" s="39">
        <v>346660.31</v>
      </c>
      <c r="L479" s="40">
        <v>0.2</v>
      </c>
      <c r="M479" s="39">
        <f t="shared" si="127"/>
        <v>69332.062000000005</v>
      </c>
      <c r="N479" s="39">
        <f t="shared" si="128"/>
        <v>415992.37199999997</v>
      </c>
      <c r="Q479" s="39">
        <f t="shared" si="129"/>
        <v>0</v>
      </c>
      <c r="S479" s="39">
        <f t="shared" si="130"/>
        <v>0</v>
      </c>
      <c r="T479" s="39">
        <v>4824</v>
      </c>
      <c r="Y479" s="39">
        <f t="shared" si="131"/>
        <v>328934.69759999996</v>
      </c>
      <c r="Z479" s="39">
        <f t="shared" si="132"/>
        <v>82233.674400000004</v>
      </c>
      <c r="AA479" s="39">
        <f t="shared" si="133"/>
        <v>411168.37199999997</v>
      </c>
      <c r="AB479" s="37" t="str">
        <f t="shared" si="134"/>
        <v>paye</v>
      </c>
      <c r="AC479" s="39">
        <f t="shared" si="135"/>
        <v>328934.69759999996</v>
      </c>
      <c r="AD479" s="39">
        <f t="shared" si="136"/>
        <v>411168.37199999997</v>
      </c>
      <c r="AI479" s="49"/>
      <c r="AJ479" s="49"/>
      <c r="AK479" s="49"/>
      <c r="AN479" s="37" t="str">
        <f t="shared" si="137"/>
        <v/>
      </c>
      <c r="AQ479" s="39">
        <f t="shared" si="138"/>
        <v>0</v>
      </c>
      <c r="AS479" s="39">
        <f t="shared" si="139"/>
        <v>0</v>
      </c>
      <c r="AT479" s="39">
        <f t="shared" si="140"/>
        <v>0</v>
      </c>
      <c r="AU479" s="39" t="str">
        <f t="shared" si="143"/>
        <v/>
      </c>
      <c r="AV479" s="39" t="str">
        <f t="shared" si="141"/>
        <v/>
      </c>
      <c r="AW479" s="39" t="str">
        <f t="shared" si="142"/>
        <v/>
      </c>
      <c r="AX479" s="39">
        <v>2834466.57</v>
      </c>
    </row>
    <row r="480" spans="1:50" x14ac:dyDescent="0.25">
      <c r="A480" s="37" t="s">
        <v>358</v>
      </c>
      <c r="B480" s="37" t="s">
        <v>395</v>
      </c>
      <c r="C480" s="49">
        <v>45534</v>
      </c>
      <c r="D480" s="49">
        <v>45580</v>
      </c>
      <c r="E480" s="49">
        <v>45580</v>
      </c>
      <c r="G480" s="37" t="s">
        <v>1</v>
      </c>
      <c r="H480" s="37">
        <v>5</v>
      </c>
      <c r="I480" s="37" t="s">
        <v>401</v>
      </c>
      <c r="J480" s="37" t="str">
        <f t="shared" si="144"/>
        <v>EF-f-2408101</v>
      </c>
      <c r="K480" s="39">
        <v>170049.07500000001</v>
      </c>
      <c r="L480" s="40">
        <v>0.2</v>
      </c>
      <c r="M480" s="39">
        <f t="shared" si="127"/>
        <v>34009.815000000002</v>
      </c>
      <c r="N480" s="39">
        <f t="shared" si="128"/>
        <v>204058.89</v>
      </c>
      <c r="Q480" s="39">
        <f t="shared" si="129"/>
        <v>0</v>
      </c>
      <c r="S480" s="39">
        <f t="shared" si="130"/>
        <v>0</v>
      </c>
      <c r="Y480" s="39">
        <f t="shared" si="131"/>
        <v>163247.11200000002</v>
      </c>
      <c r="Z480" s="39">
        <f t="shared" si="132"/>
        <v>40811.778000000006</v>
      </c>
      <c r="AA480" s="39">
        <f t="shared" si="133"/>
        <v>204058.89</v>
      </c>
      <c r="AB480" s="37" t="str">
        <f t="shared" si="134"/>
        <v>paye</v>
      </c>
      <c r="AC480" s="39">
        <f t="shared" si="135"/>
        <v>163247.11200000002</v>
      </c>
      <c r="AD480" s="39">
        <f t="shared" si="136"/>
        <v>204058.89</v>
      </c>
      <c r="AI480" s="49"/>
      <c r="AJ480" s="49"/>
      <c r="AK480" s="49"/>
      <c r="AN480" s="37" t="str">
        <f t="shared" si="137"/>
        <v/>
      </c>
      <c r="AQ480" s="39">
        <f t="shared" si="138"/>
        <v>0</v>
      </c>
      <c r="AS480" s="39">
        <f t="shared" si="139"/>
        <v>0</v>
      </c>
      <c r="AT480" s="39">
        <f t="shared" si="140"/>
        <v>0</v>
      </c>
      <c r="AU480" s="39" t="str">
        <f t="shared" si="143"/>
        <v/>
      </c>
      <c r="AV480" s="39" t="str">
        <f t="shared" si="141"/>
        <v/>
      </c>
      <c r="AW480" s="39" t="str">
        <f t="shared" si="142"/>
        <v/>
      </c>
      <c r="AX480" s="39">
        <v>2834466.57</v>
      </c>
    </row>
    <row r="481" spans="1:50" x14ac:dyDescent="0.25">
      <c r="A481" s="37" t="s">
        <v>358</v>
      </c>
      <c r="B481" s="37" t="s">
        <v>395</v>
      </c>
      <c r="C481" s="49">
        <v>45562</v>
      </c>
      <c r="D481" s="49">
        <v>45611</v>
      </c>
      <c r="E481" s="49">
        <v>45610</v>
      </c>
      <c r="G481" s="37" t="s">
        <v>1</v>
      </c>
      <c r="H481" s="37">
        <v>6</v>
      </c>
      <c r="I481" s="37" t="s">
        <v>402</v>
      </c>
      <c r="J481" s="37" t="str">
        <f t="shared" si="144"/>
        <v>EF-f-2409123</v>
      </c>
      <c r="K481" s="39">
        <v>216095.67</v>
      </c>
      <c r="L481" s="40">
        <v>0.2</v>
      </c>
      <c r="M481" s="39">
        <f t="shared" si="127"/>
        <v>43219.134000000005</v>
      </c>
      <c r="N481" s="39">
        <f t="shared" si="128"/>
        <v>259314.804</v>
      </c>
      <c r="Q481" s="39">
        <f t="shared" si="129"/>
        <v>0</v>
      </c>
      <c r="S481" s="39">
        <f t="shared" si="130"/>
        <v>0</v>
      </c>
      <c r="Y481" s="39">
        <f t="shared" si="131"/>
        <v>207451.8432</v>
      </c>
      <c r="Z481" s="39">
        <f t="shared" si="132"/>
        <v>51862.960800000001</v>
      </c>
      <c r="AA481" s="39">
        <f t="shared" si="133"/>
        <v>259314.804</v>
      </c>
      <c r="AB481" s="37" t="str">
        <f t="shared" si="134"/>
        <v>paye</v>
      </c>
      <c r="AC481" s="39">
        <f t="shared" si="135"/>
        <v>207451.8432</v>
      </c>
      <c r="AD481" s="39">
        <f t="shared" si="136"/>
        <v>259314.804</v>
      </c>
      <c r="AI481" s="49"/>
      <c r="AJ481" s="49"/>
      <c r="AK481" s="49"/>
      <c r="AN481" s="37" t="str">
        <f t="shared" si="137"/>
        <v/>
      </c>
      <c r="AQ481" s="39">
        <f t="shared" si="138"/>
        <v>0</v>
      </c>
      <c r="AS481" s="39">
        <f t="shared" si="139"/>
        <v>0</v>
      </c>
      <c r="AT481" s="39">
        <f t="shared" si="140"/>
        <v>0</v>
      </c>
      <c r="AU481" s="39" t="str">
        <f t="shared" si="143"/>
        <v/>
      </c>
      <c r="AV481" s="39" t="str">
        <f t="shared" si="141"/>
        <v/>
      </c>
      <c r="AW481" s="39" t="str">
        <f t="shared" si="142"/>
        <v/>
      </c>
      <c r="AX481" s="39">
        <v>2834466.57</v>
      </c>
    </row>
    <row r="482" spans="1:50" x14ac:dyDescent="0.25">
      <c r="A482" s="37" t="s">
        <v>358</v>
      </c>
      <c r="B482" s="37" t="s">
        <v>395</v>
      </c>
      <c r="C482" s="49">
        <v>45596</v>
      </c>
      <c r="D482" s="49">
        <v>45641</v>
      </c>
      <c r="E482" s="49"/>
      <c r="G482" s="37" t="s">
        <v>1</v>
      </c>
      <c r="H482" s="37">
        <v>7</v>
      </c>
      <c r="I482" s="37" t="s">
        <v>403</v>
      </c>
      <c r="J482" s="37" t="str">
        <f t="shared" si="144"/>
        <v>EF-f-2410144</v>
      </c>
      <c r="K482" s="39">
        <v>285803.7</v>
      </c>
      <c r="L482" s="40">
        <v>0.2</v>
      </c>
      <c r="M482" s="39">
        <f t="shared" si="127"/>
        <v>57160.740000000005</v>
      </c>
      <c r="N482" s="39">
        <f t="shared" si="128"/>
        <v>342964.44</v>
      </c>
      <c r="Q482" s="39">
        <f t="shared" si="129"/>
        <v>0</v>
      </c>
      <c r="S482" s="39">
        <f t="shared" si="130"/>
        <v>0</v>
      </c>
      <c r="Y482" s="39">
        <f t="shared" si="131"/>
        <v>274371.55200000003</v>
      </c>
      <c r="Z482" s="39">
        <f t="shared" si="132"/>
        <v>68592.888000000006</v>
      </c>
      <c r="AA482" s="39">
        <f t="shared" si="133"/>
        <v>342964.44</v>
      </c>
      <c r="AB482" s="37" t="str">
        <f t="shared" si="134"/>
        <v>en attente</v>
      </c>
      <c r="AC482" s="39" t="str">
        <f t="shared" si="135"/>
        <v/>
      </c>
      <c r="AD482" s="39" t="str">
        <f t="shared" si="136"/>
        <v/>
      </c>
      <c r="AI482" s="49"/>
      <c r="AJ482" s="49"/>
      <c r="AK482" s="49"/>
      <c r="AN482" s="37" t="str">
        <f t="shared" si="137"/>
        <v/>
      </c>
      <c r="AQ482" s="39">
        <f t="shared" si="138"/>
        <v>0</v>
      </c>
      <c r="AS482" s="39">
        <f t="shared" si="139"/>
        <v>0</v>
      </c>
      <c r="AT482" s="39">
        <f t="shared" si="140"/>
        <v>0</v>
      </c>
      <c r="AU482" s="39" t="str">
        <f t="shared" si="143"/>
        <v/>
      </c>
      <c r="AV482" s="39" t="str">
        <f t="shared" si="141"/>
        <v/>
      </c>
      <c r="AW482" s="39" t="str">
        <f t="shared" si="142"/>
        <v/>
      </c>
      <c r="AX482" s="39">
        <v>2834466.57</v>
      </c>
    </row>
    <row r="483" spans="1:50" x14ac:dyDescent="0.25">
      <c r="C483" s="49"/>
      <c r="D483" s="49"/>
      <c r="E483" s="49"/>
      <c r="J483" s="37" t="str">
        <f t="shared" si="144"/>
        <v/>
      </c>
      <c r="M483" s="39">
        <f t="shared" si="127"/>
        <v>0</v>
      </c>
      <c r="N483" s="39">
        <f t="shared" si="128"/>
        <v>0</v>
      </c>
      <c r="Q483" s="39">
        <f t="shared" si="129"/>
        <v>0</v>
      </c>
      <c r="S483" s="39">
        <f t="shared" si="130"/>
        <v>0</v>
      </c>
      <c r="Y483" s="39">
        <f t="shared" si="131"/>
        <v>0</v>
      </c>
      <c r="Z483" s="39">
        <f t="shared" si="132"/>
        <v>0</v>
      </c>
      <c r="AA483" s="39">
        <f t="shared" si="133"/>
        <v>0</v>
      </c>
      <c r="AB483" s="37" t="str">
        <f t="shared" si="134"/>
        <v/>
      </c>
      <c r="AC483" s="39" t="str">
        <f t="shared" si="135"/>
        <v/>
      </c>
      <c r="AD483" s="39" t="str">
        <f t="shared" si="136"/>
        <v/>
      </c>
      <c r="AE483" s="37" t="s">
        <v>358</v>
      </c>
      <c r="AG483" s="37" t="s">
        <v>119</v>
      </c>
      <c r="AH483" s="37" t="s">
        <v>364</v>
      </c>
      <c r="AI483" s="49">
        <v>45343</v>
      </c>
      <c r="AJ483" s="49">
        <v>45357</v>
      </c>
      <c r="AK483" s="49">
        <v>45372</v>
      </c>
      <c r="AN483" s="37" t="str">
        <f t="shared" si="137"/>
        <v/>
      </c>
      <c r="AO483" s="39">
        <v>68.5</v>
      </c>
      <c r="AQ483" s="39">
        <f t="shared" si="138"/>
        <v>68.5</v>
      </c>
      <c r="AR483" s="40">
        <v>0.1</v>
      </c>
      <c r="AS483" s="39">
        <f t="shared" si="139"/>
        <v>6.8500000000000005</v>
      </c>
      <c r="AT483" s="39">
        <f t="shared" si="140"/>
        <v>75.349999999999994</v>
      </c>
      <c r="AU483" s="39" t="str">
        <f t="shared" si="143"/>
        <v>paye</v>
      </c>
      <c r="AV483" s="39">
        <f t="shared" si="141"/>
        <v>68.5</v>
      </c>
      <c r="AW483" s="39">
        <f t="shared" si="142"/>
        <v>75.349999999999994</v>
      </c>
      <c r="AX483" s="39" t="s">
        <v>338</v>
      </c>
    </row>
    <row r="484" spans="1:50" x14ac:dyDescent="0.25">
      <c r="C484" s="49"/>
      <c r="D484" s="49"/>
      <c r="E484" s="49"/>
      <c r="J484" s="37" t="str">
        <f t="shared" si="144"/>
        <v/>
      </c>
      <c r="M484" s="39">
        <f t="shared" si="127"/>
        <v>0</v>
      </c>
      <c r="N484" s="39">
        <f t="shared" si="128"/>
        <v>0</v>
      </c>
      <c r="Q484" s="39">
        <f t="shared" si="129"/>
        <v>0</v>
      </c>
      <c r="S484" s="39">
        <f t="shared" si="130"/>
        <v>0</v>
      </c>
      <c r="Y484" s="39">
        <f t="shared" si="131"/>
        <v>0</v>
      </c>
      <c r="Z484" s="39">
        <f t="shared" si="132"/>
        <v>0</v>
      </c>
      <c r="AA484" s="39">
        <f t="shared" si="133"/>
        <v>0</v>
      </c>
      <c r="AB484" s="37" t="str">
        <f t="shared" si="134"/>
        <v/>
      </c>
      <c r="AC484" s="39" t="str">
        <f t="shared" si="135"/>
        <v/>
      </c>
      <c r="AD484" s="39" t="str">
        <f t="shared" si="136"/>
        <v/>
      </c>
      <c r="AE484" s="37" t="s">
        <v>358</v>
      </c>
      <c r="AG484" s="37" t="s">
        <v>39</v>
      </c>
      <c r="AH484" s="37" t="s">
        <v>274</v>
      </c>
      <c r="AI484" s="49">
        <v>45351</v>
      </c>
      <c r="AJ484" s="49">
        <v>45412</v>
      </c>
      <c r="AK484" s="49">
        <v>45429</v>
      </c>
      <c r="AN484" s="37" t="str">
        <f t="shared" si="137"/>
        <v/>
      </c>
      <c r="AO484" s="39">
        <v>450</v>
      </c>
      <c r="AQ484" s="39">
        <f t="shared" si="138"/>
        <v>450</v>
      </c>
      <c r="AR484" s="40">
        <v>0.2</v>
      </c>
      <c r="AS484" s="39">
        <f t="shared" si="139"/>
        <v>90</v>
      </c>
      <c r="AT484" s="39">
        <f t="shared" si="140"/>
        <v>540</v>
      </c>
      <c r="AU484" s="39" t="str">
        <f t="shared" si="143"/>
        <v>paye</v>
      </c>
      <c r="AV484" s="39">
        <f t="shared" si="141"/>
        <v>450</v>
      </c>
      <c r="AW484" s="39">
        <f t="shared" si="142"/>
        <v>540</v>
      </c>
      <c r="AX484" s="39" t="s">
        <v>338</v>
      </c>
    </row>
    <row r="485" spans="1:50" x14ac:dyDescent="0.25">
      <c r="C485" s="49"/>
      <c r="D485" s="49"/>
      <c r="E485" s="49"/>
      <c r="J485" s="37" t="str">
        <f t="shared" si="144"/>
        <v/>
      </c>
      <c r="M485" s="39">
        <f t="shared" si="127"/>
        <v>0</v>
      </c>
      <c r="N485" s="39">
        <f t="shared" si="128"/>
        <v>0</v>
      </c>
      <c r="Q485" s="39">
        <f t="shared" si="129"/>
        <v>0</v>
      </c>
      <c r="S485" s="39">
        <f t="shared" si="130"/>
        <v>0</v>
      </c>
      <c r="Y485" s="39">
        <f t="shared" si="131"/>
        <v>0</v>
      </c>
      <c r="Z485" s="39">
        <f t="shared" si="132"/>
        <v>0</v>
      </c>
      <c r="AA485" s="39">
        <f t="shared" si="133"/>
        <v>0</v>
      </c>
      <c r="AB485" s="37" t="str">
        <f t="shared" si="134"/>
        <v/>
      </c>
      <c r="AC485" s="39" t="str">
        <f t="shared" si="135"/>
        <v/>
      </c>
      <c r="AD485" s="39" t="str">
        <f t="shared" si="136"/>
        <v/>
      </c>
      <c r="AE485" s="37" t="s">
        <v>358</v>
      </c>
      <c r="AG485" s="37" t="s">
        <v>39</v>
      </c>
      <c r="AH485" s="37" t="s">
        <v>274</v>
      </c>
      <c r="AI485" s="49">
        <v>45355</v>
      </c>
      <c r="AJ485" s="49">
        <v>45412</v>
      </c>
      <c r="AK485" s="49">
        <v>45429</v>
      </c>
      <c r="AN485" s="37" t="str">
        <f t="shared" si="137"/>
        <v/>
      </c>
      <c r="AO485" s="39">
        <v>650</v>
      </c>
      <c r="AQ485" s="39">
        <f t="shared" si="138"/>
        <v>650</v>
      </c>
      <c r="AR485" s="40">
        <v>0.2</v>
      </c>
      <c r="AS485" s="39">
        <f t="shared" si="139"/>
        <v>130</v>
      </c>
      <c r="AT485" s="39">
        <f t="shared" si="140"/>
        <v>780</v>
      </c>
      <c r="AU485" s="39" t="str">
        <f t="shared" si="143"/>
        <v>paye</v>
      </c>
      <c r="AV485" s="39">
        <f t="shared" si="141"/>
        <v>650</v>
      </c>
      <c r="AW485" s="39">
        <f t="shared" si="142"/>
        <v>780</v>
      </c>
      <c r="AX485" s="39" t="s">
        <v>338</v>
      </c>
    </row>
    <row r="486" spans="1:50" x14ac:dyDescent="0.25">
      <c r="C486" s="49"/>
      <c r="D486" s="49"/>
      <c r="E486" s="49"/>
      <c r="J486" s="37" t="str">
        <f t="shared" si="144"/>
        <v/>
      </c>
      <c r="M486" s="39">
        <f t="shared" si="127"/>
        <v>0</v>
      </c>
      <c r="N486" s="39">
        <f t="shared" si="128"/>
        <v>0</v>
      </c>
      <c r="Q486" s="39">
        <f t="shared" si="129"/>
        <v>0</v>
      </c>
      <c r="S486" s="39">
        <f t="shared" si="130"/>
        <v>0</v>
      </c>
      <c r="Y486" s="39">
        <f t="shared" si="131"/>
        <v>0</v>
      </c>
      <c r="Z486" s="39">
        <f t="shared" si="132"/>
        <v>0</v>
      </c>
      <c r="AA486" s="39">
        <f t="shared" si="133"/>
        <v>0</v>
      </c>
      <c r="AB486" s="37" t="str">
        <f t="shared" si="134"/>
        <v/>
      </c>
      <c r="AC486" s="39" t="str">
        <f t="shared" si="135"/>
        <v/>
      </c>
      <c r="AD486" s="39" t="str">
        <f t="shared" si="136"/>
        <v/>
      </c>
      <c r="AE486" s="37" t="s">
        <v>358</v>
      </c>
      <c r="AG486" s="37" t="s">
        <v>11</v>
      </c>
      <c r="AH486" s="37" t="s">
        <v>272</v>
      </c>
      <c r="AI486" s="49">
        <v>45351</v>
      </c>
      <c r="AJ486" s="49">
        <v>45351</v>
      </c>
      <c r="AK486" s="49">
        <v>45372</v>
      </c>
      <c r="AN486" s="37" t="str">
        <f t="shared" si="137"/>
        <v/>
      </c>
      <c r="AO486" s="39">
        <v>182</v>
      </c>
      <c r="AQ486" s="39">
        <f t="shared" si="138"/>
        <v>182</v>
      </c>
      <c r="AR486" s="40">
        <v>0.2</v>
      </c>
      <c r="AS486" s="39">
        <f t="shared" si="139"/>
        <v>36.4</v>
      </c>
      <c r="AT486" s="39">
        <f t="shared" si="140"/>
        <v>218.4</v>
      </c>
      <c r="AU486" s="39" t="str">
        <f t="shared" si="143"/>
        <v>paye</v>
      </c>
      <c r="AV486" s="39">
        <f t="shared" si="141"/>
        <v>182</v>
      </c>
      <c r="AW486" s="39">
        <f t="shared" si="142"/>
        <v>218.4</v>
      </c>
      <c r="AX486" s="39" t="s">
        <v>338</v>
      </c>
    </row>
    <row r="487" spans="1:50" x14ac:dyDescent="0.25">
      <c r="C487" s="49"/>
      <c r="D487" s="49"/>
      <c r="E487" s="49"/>
      <c r="J487" s="37" t="str">
        <f t="shared" si="144"/>
        <v/>
      </c>
      <c r="M487" s="39">
        <f t="shared" si="127"/>
        <v>0</v>
      </c>
      <c r="N487" s="39">
        <f t="shared" si="128"/>
        <v>0</v>
      </c>
      <c r="Q487" s="39">
        <f t="shared" si="129"/>
        <v>0</v>
      </c>
      <c r="S487" s="39">
        <f t="shared" si="130"/>
        <v>0</v>
      </c>
      <c r="Y487" s="39">
        <f t="shared" si="131"/>
        <v>0</v>
      </c>
      <c r="Z487" s="39">
        <f t="shared" si="132"/>
        <v>0</v>
      </c>
      <c r="AA487" s="39">
        <f t="shared" si="133"/>
        <v>0</v>
      </c>
      <c r="AB487" s="37" t="str">
        <f t="shared" si="134"/>
        <v/>
      </c>
      <c r="AC487" s="39" t="str">
        <f t="shared" si="135"/>
        <v/>
      </c>
      <c r="AD487" s="39" t="str">
        <f t="shared" si="136"/>
        <v/>
      </c>
      <c r="AE487" s="37" t="s">
        <v>358</v>
      </c>
      <c r="AG487" s="37" t="s">
        <v>73</v>
      </c>
      <c r="AH487" s="37" t="s">
        <v>272</v>
      </c>
      <c r="AI487" s="49">
        <v>45366</v>
      </c>
      <c r="AJ487" s="49">
        <v>45382</v>
      </c>
      <c r="AK487" s="49">
        <v>45382</v>
      </c>
      <c r="AN487" s="37" t="str">
        <f t="shared" si="137"/>
        <v/>
      </c>
      <c r="AO487" s="39">
        <v>19.100000000000001</v>
      </c>
      <c r="AQ487" s="39">
        <f t="shared" si="138"/>
        <v>19.100000000000001</v>
      </c>
      <c r="AR487" s="40">
        <v>0.2</v>
      </c>
      <c r="AS487" s="39">
        <f t="shared" si="139"/>
        <v>3.8200000000000003</v>
      </c>
      <c r="AT487" s="39">
        <f t="shared" si="140"/>
        <v>22.92</v>
      </c>
      <c r="AU487" s="39" t="str">
        <f t="shared" si="143"/>
        <v>paye</v>
      </c>
      <c r="AV487" s="39">
        <f t="shared" si="141"/>
        <v>19.100000000000001</v>
      </c>
      <c r="AW487" s="39">
        <f t="shared" si="142"/>
        <v>22.92</v>
      </c>
      <c r="AX487" s="39" t="s">
        <v>338</v>
      </c>
    </row>
    <row r="488" spans="1:50" x14ac:dyDescent="0.25">
      <c r="C488" s="49"/>
      <c r="D488" s="49"/>
      <c r="E488" s="49"/>
      <c r="J488" s="37" t="str">
        <f t="shared" si="144"/>
        <v/>
      </c>
      <c r="M488" s="39">
        <f t="shared" si="127"/>
        <v>0</v>
      </c>
      <c r="N488" s="39">
        <f t="shared" si="128"/>
        <v>0</v>
      </c>
      <c r="Q488" s="39">
        <f t="shared" si="129"/>
        <v>0</v>
      </c>
      <c r="S488" s="39">
        <f t="shared" si="130"/>
        <v>0</v>
      </c>
      <c r="Y488" s="39">
        <f t="shared" si="131"/>
        <v>0</v>
      </c>
      <c r="Z488" s="39">
        <f t="shared" si="132"/>
        <v>0</v>
      </c>
      <c r="AA488" s="39">
        <f t="shared" si="133"/>
        <v>0</v>
      </c>
      <c r="AB488" s="37" t="str">
        <f t="shared" si="134"/>
        <v/>
      </c>
      <c r="AC488" s="39" t="str">
        <f t="shared" si="135"/>
        <v/>
      </c>
      <c r="AD488" s="39" t="str">
        <f t="shared" si="136"/>
        <v/>
      </c>
      <c r="AE488" s="37" t="s">
        <v>358</v>
      </c>
      <c r="AG488" s="37" t="s">
        <v>20</v>
      </c>
      <c r="AH488" s="37" t="s">
        <v>275</v>
      </c>
      <c r="AI488" s="49">
        <v>45381</v>
      </c>
      <c r="AJ488" s="49">
        <v>45412</v>
      </c>
      <c r="AK488" s="49">
        <v>45412</v>
      </c>
      <c r="AN488" s="37" t="str">
        <f t="shared" si="137"/>
        <v/>
      </c>
      <c r="AO488" s="39">
        <v>84.05</v>
      </c>
      <c r="AQ488" s="39">
        <f t="shared" si="138"/>
        <v>84.05</v>
      </c>
      <c r="AR488" s="40">
        <v>0.2</v>
      </c>
      <c r="AS488" s="39">
        <f t="shared" si="139"/>
        <v>16.809999999999999</v>
      </c>
      <c r="AT488" s="39">
        <f t="shared" si="140"/>
        <v>100.86</v>
      </c>
      <c r="AU488" s="39" t="str">
        <f t="shared" si="143"/>
        <v>paye</v>
      </c>
      <c r="AV488" s="39">
        <f t="shared" si="141"/>
        <v>84.05</v>
      </c>
      <c r="AW488" s="39">
        <f t="shared" si="142"/>
        <v>100.86</v>
      </c>
      <c r="AX488" s="39" t="s">
        <v>338</v>
      </c>
    </row>
    <row r="489" spans="1:50" x14ac:dyDescent="0.25">
      <c r="C489" s="49"/>
      <c r="D489" s="49"/>
      <c r="E489" s="49"/>
      <c r="J489" s="37" t="str">
        <f t="shared" si="144"/>
        <v/>
      </c>
      <c r="M489" s="39">
        <f t="shared" si="127"/>
        <v>0</v>
      </c>
      <c r="N489" s="39">
        <f t="shared" si="128"/>
        <v>0</v>
      </c>
      <c r="Q489" s="39">
        <f t="shared" si="129"/>
        <v>0</v>
      </c>
      <c r="S489" s="39">
        <f t="shared" si="130"/>
        <v>0</v>
      </c>
      <c r="Y489" s="39">
        <f t="shared" si="131"/>
        <v>0</v>
      </c>
      <c r="Z489" s="39">
        <f t="shared" si="132"/>
        <v>0</v>
      </c>
      <c r="AA489" s="39">
        <f t="shared" si="133"/>
        <v>0</v>
      </c>
      <c r="AB489" s="37" t="str">
        <f t="shared" si="134"/>
        <v/>
      </c>
      <c r="AC489" s="39" t="str">
        <f t="shared" si="135"/>
        <v/>
      </c>
      <c r="AD489" s="39" t="str">
        <f t="shared" si="136"/>
        <v/>
      </c>
      <c r="AE489" s="37" t="s">
        <v>358</v>
      </c>
      <c r="AG489" s="37" t="s">
        <v>48</v>
      </c>
      <c r="AH489" s="37" t="s">
        <v>271</v>
      </c>
      <c r="AI489" s="49">
        <v>45380</v>
      </c>
      <c r="AJ489" s="49">
        <v>45412</v>
      </c>
      <c r="AK489" s="49">
        <v>45412</v>
      </c>
      <c r="AN489" s="37" t="str">
        <f t="shared" si="137"/>
        <v/>
      </c>
      <c r="AO489" s="39">
        <v>3254.09</v>
      </c>
      <c r="AQ489" s="39">
        <f t="shared" si="138"/>
        <v>3254.09</v>
      </c>
      <c r="AR489" s="40">
        <v>0.2</v>
      </c>
      <c r="AS489" s="39">
        <f t="shared" si="139"/>
        <v>650.8180000000001</v>
      </c>
      <c r="AT489" s="39">
        <f t="shared" si="140"/>
        <v>3904.9080000000004</v>
      </c>
      <c r="AU489" s="39" t="str">
        <f t="shared" si="143"/>
        <v>paye</v>
      </c>
      <c r="AV489" s="39">
        <f t="shared" si="141"/>
        <v>3254.09</v>
      </c>
      <c r="AW489" s="39">
        <f t="shared" si="142"/>
        <v>3904.9080000000004</v>
      </c>
      <c r="AX489" s="39" t="s">
        <v>338</v>
      </c>
    </row>
    <row r="490" spans="1:50" x14ac:dyDescent="0.25">
      <c r="C490" s="49"/>
      <c r="D490" s="49"/>
      <c r="E490" s="49"/>
      <c r="J490" s="37" t="str">
        <f t="shared" si="144"/>
        <v/>
      </c>
      <c r="M490" s="39">
        <f t="shared" si="127"/>
        <v>0</v>
      </c>
      <c r="N490" s="39">
        <f t="shared" si="128"/>
        <v>0</v>
      </c>
      <c r="Q490" s="39">
        <f t="shared" si="129"/>
        <v>0</v>
      </c>
      <c r="S490" s="39">
        <f t="shared" si="130"/>
        <v>0</v>
      </c>
      <c r="Y490" s="39">
        <f t="shared" si="131"/>
        <v>0</v>
      </c>
      <c r="Z490" s="39">
        <f t="shared" si="132"/>
        <v>0</v>
      </c>
      <c r="AA490" s="39">
        <f t="shared" si="133"/>
        <v>0</v>
      </c>
      <c r="AB490" s="37" t="str">
        <f t="shared" si="134"/>
        <v/>
      </c>
      <c r="AC490" s="39" t="str">
        <f t="shared" si="135"/>
        <v/>
      </c>
      <c r="AD490" s="39" t="str">
        <f t="shared" si="136"/>
        <v/>
      </c>
      <c r="AE490" s="37" t="s">
        <v>358</v>
      </c>
      <c r="AG490" s="37" t="s">
        <v>14</v>
      </c>
      <c r="AH490" s="37" t="s">
        <v>270</v>
      </c>
      <c r="AI490" s="49">
        <v>45380</v>
      </c>
      <c r="AJ490" s="49">
        <v>45412</v>
      </c>
      <c r="AK490" s="49">
        <v>45419</v>
      </c>
      <c r="AN490" s="37" t="str">
        <f t="shared" si="137"/>
        <v/>
      </c>
      <c r="AO490" s="39">
        <v>5525.91</v>
      </c>
      <c r="AQ490" s="39">
        <f t="shared" si="138"/>
        <v>5525.91</v>
      </c>
      <c r="AR490" s="40">
        <v>0.2</v>
      </c>
      <c r="AS490" s="39">
        <f t="shared" si="139"/>
        <v>1105.182</v>
      </c>
      <c r="AT490" s="39">
        <f t="shared" si="140"/>
        <v>6631.0919999999996</v>
      </c>
      <c r="AU490" s="39" t="str">
        <f t="shared" si="143"/>
        <v>paye</v>
      </c>
      <c r="AV490" s="39">
        <f t="shared" si="141"/>
        <v>5525.91</v>
      </c>
      <c r="AW490" s="39">
        <f t="shared" si="142"/>
        <v>6631.0919999999996</v>
      </c>
      <c r="AX490" s="39" t="s">
        <v>338</v>
      </c>
    </row>
    <row r="491" spans="1:50" x14ac:dyDescent="0.25">
      <c r="C491" s="49"/>
      <c r="D491" s="49"/>
      <c r="E491" s="49"/>
      <c r="J491" s="37" t="str">
        <f t="shared" si="144"/>
        <v/>
      </c>
      <c r="M491" s="39">
        <f t="shared" si="127"/>
        <v>0</v>
      </c>
      <c r="N491" s="39">
        <f t="shared" si="128"/>
        <v>0</v>
      </c>
      <c r="Q491" s="39">
        <f t="shared" si="129"/>
        <v>0</v>
      </c>
      <c r="S491" s="39">
        <f t="shared" si="130"/>
        <v>0</v>
      </c>
      <c r="Y491" s="39">
        <f t="shared" si="131"/>
        <v>0</v>
      </c>
      <c r="Z491" s="39">
        <f t="shared" si="132"/>
        <v>0</v>
      </c>
      <c r="AA491" s="39">
        <f t="shared" si="133"/>
        <v>0</v>
      </c>
      <c r="AB491" s="37" t="str">
        <f t="shared" si="134"/>
        <v/>
      </c>
      <c r="AC491" s="39" t="str">
        <f t="shared" si="135"/>
        <v/>
      </c>
      <c r="AD491" s="39" t="str">
        <f t="shared" si="136"/>
        <v/>
      </c>
      <c r="AE491" s="37" t="s">
        <v>358</v>
      </c>
      <c r="AG491" s="37" t="s">
        <v>73</v>
      </c>
      <c r="AH491" s="37" t="s">
        <v>272</v>
      </c>
      <c r="AI491" s="49">
        <v>45382</v>
      </c>
      <c r="AJ491" s="49">
        <v>45412</v>
      </c>
      <c r="AK491" s="49">
        <v>45412</v>
      </c>
      <c r="AN491" s="37" t="str">
        <f t="shared" si="137"/>
        <v/>
      </c>
      <c r="AO491" s="39">
        <v>29.36</v>
      </c>
      <c r="AQ491" s="39">
        <f t="shared" si="138"/>
        <v>29.36</v>
      </c>
      <c r="AR491" s="40">
        <v>0.2</v>
      </c>
      <c r="AS491" s="39">
        <f t="shared" si="139"/>
        <v>5.8719999999999999</v>
      </c>
      <c r="AT491" s="39">
        <f t="shared" si="140"/>
        <v>35.231999999999999</v>
      </c>
      <c r="AU491" s="39" t="str">
        <f t="shared" si="143"/>
        <v>paye</v>
      </c>
      <c r="AV491" s="39">
        <f t="shared" si="141"/>
        <v>29.36</v>
      </c>
      <c r="AW491" s="39">
        <f t="shared" si="142"/>
        <v>35.231999999999999</v>
      </c>
      <c r="AX491" s="39" t="s">
        <v>338</v>
      </c>
    </row>
    <row r="492" spans="1:50" x14ac:dyDescent="0.25">
      <c r="C492" s="49"/>
      <c r="D492" s="49"/>
      <c r="E492" s="49"/>
      <c r="J492" s="37" t="str">
        <f t="shared" si="144"/>
        <v/>
      </c>
      <c r="M492" s="39">
        <f t="shared" si="127"/>
        <v>0</v>
      </c>
      <c r="N492" s="39">
        <f t="shared" si="128"/>
        <v>0</v>
      </c>
      <c r="Q492" s="39">
        <f t="shared" si="129"/>
        <v>0</v>
      </c>
      <c r="S492" s="39">
        <f t="shared" si="130"/>
        <v>0</v>
      </c>
      <c r="Y492" s="39">
        <f t="shared" si="131"/>
        <v>0</v>
      </c>
      <c r="Z492" s="39">
        <f t="shared" si="132"/>
        <v>0</v>
      </c>
      <c r="AA492" s="39">
        <f t="shared" si="133"/>
        <v>0</v>
      </c>
      <c r="AB492" s="37" t="str">
        <f t="shared" si="134"/>
        <v/>
      </c>
      <c r="AC492" s="39" t="str">
        <f t="shared" si="135"/>
        <v/>
      </c>
      <c r="AD492" s="39" t="str">
        <f t="shared" si="136"/>
        <v/>
      </c>
      <c r="AE492" s="37" t="s">
        <v>358</v>
      </c>
      <c r="AG492" s="37" t="s">
        <v>18</v>
      </c>
      <c r="AH492" s="37" t="s">
        <v>275</v>
      </c>
      <c r="AI492" s="49">
        <v>45382</v>
      </c>
      <c r="AJ492" s="49">
        <v>45427</v>
      </c>
      <c r="AK492" s="49">
        <v>45427</v>
      </c>
      <c r="AN492" s="37" t="str">
        <f t="shared" si="137"/>
        <v/>
      </c>
      <c r="AO492" s="39">
        <v>150.19999999999999</v>
      </c>
      <c r="AQ492" s="39">
        <f t="shared" si="138"/>
        <v>150.19999999999999</v>
      </c>
      <c r="AR492" s="40">
        <v>0.2</v>
      </c>
      <c r="AS492" s="39">
        <f t="shared" si="139"/>
        <v>30.04</v>
      </c>
      <c r="AT492" s="39">
        <f t="shared" si="140"/>
        <v>180.23999999999998</v>
      </c>
      <c r="AU492" s="39" t="str">
        <f t="shared" si="143"/>
        <v>paye</v>
      </c>
      <c r="AV492" s="39">
        <f t="shared" si="141"/>
        <v>150.19999999999999</v>
      </c>
      <c r="AW492" s="39">
        <f t="shared" si="142"/>
        <v>180.23999999999998</v>
      </c>
      <c r="AX492" s="39" t="s">
        <v>338</v>
      </c>
    </row>
    <row r="493" spans="1:50" x14ac:dyDescent="0.25">
      <c r="C493" s="49"/>
      <c r="D493" s="49"/>
      <c r="E493" s="49"/>
      <c r="J493" s="37" t="str">
        <f t="shared" si="144"/>
        <v/>
      </c>
      <c r="M493" s="39">
        <f t="shared" si="127"/>
        <v>0</v>
      </c>
      <c r="N493" s="39">
        <f t="shared" si="128"/>
        <v>0</v>
      </c>
      <c r="Q493" s="39">
        <f t="shared" si="129"/>
        <v>0</v>
      </c>
      <c r="S493" s="39">
        <f t="shared" si="130"/>
        <v>0</v>
      </c>
      <c r="Y493" s="39">
        <f t="shared" si="131"/>
        <v>0</v>
      </c>
      <c r="Z493" s="39">
        <f t="shared" si="132"/>
        <v>0</v>
      </c>
      <c r="AA493" s="39">
        <f t="shared" si="133"/>
        <v>0</v>
      </c>
      <c r="AB493" s="37" t="str">
        <f t="shared" si="134"/>
        <v/>
      </c>
      <c r="AC493" s="39" t="str">
        <f t="shared" si="135"/>
        <v/>
      </c>
      <c r="AD493" s="39" t="str">
        <f t="shared" si="136"/>
        <v/>
      </c>
      <c r="AE493" s="37" t="s">
        <v>358</v>
      </c>
      <c r="AG493" s="37" t="s">
        <v>120</v>
      </c>
      <c r="AH493" s="37" t="s">
        <v>272</v>
      </c>
      <c r="AI493" s="49">
        <v>45377</v>
      </c>
      <c r="AJ493" s="49">
        <v>45397</v>
      </c>
      <c r="AK493" s="49">
        <v>45426</v>
      </c>
      <c r="AN493" s="37" t="str">
        <f t="shared" si="137"/>
        <v/>
      </c>
      <c r="AO493" s="39">
        <v>201.42</v>
      </c>
      <c r="AQ493" s="39">
        <f t="shared" si="138"/>
        <v>201.42</v>
      </c>
      <c r="AR493" s="40">
        <v>0.2</v>
      </c>
      <c r="AS493" s="39">
        <f t="shared" si="139"/>
        <v>40.283999999999999</v>
      </c>
      <c r="AT493" s="39">
        <f t="shared" si="140"/>
        <v>241.70399999999998</v>
      </c>
      <c r="AU493" s="39" t="str">
        <f t="shared" si="143"/>
        <v>paye</v>
      </c>
      <c r="AV493" s="39">
        <f t="shared" si="141"/>
        <v>201.42</v>
      </c>
      <c r="AW493" s="39">
        <f t="shared" si="142"/>
        <v>241.70399999999998</v>
      </c>
      <c r="AX493" s="39" t="s">
        <v>338</v>
      </c>
    </row>
    <row r="494" spans="1:50" x14ac:dyDescent="0.25">
      <c r="C494" s="49"/>
      <c r="D494" s="49"/>
      <c r="E494" s="49"/>
      <c r="J494" s="37" t="str">
        <f t="shared" si="144"/>
        <v/>
      </c>
      <c r="M494" s="39">
        <f t="shared" si="127"/>
        <v>0</v>
      </c>
      <c r="N494" s="39">
        <f t="shared" si="128"/>
        <v>0</v>
      </c>
      <c r="Q494" s="39">
        <f t="shared" si="129"/>
        <v>0</v>
      </c>
      <c r="S494" s="39">
        <f t="shared" si="130"/>
        <v>0</v>
      </c>
      <c r="Y494" s="39">
        <f t="shared" si="131"/>
        <v>0</v>
      </c>
      <c r="Z494" s="39">
        <f t="shared" si="132"/>
        <v>0</v>
      </c>
      <c r="AA494" s="39">
        <f t="shared" si="133"/>
        <v>0</v>
      </c>
      <c r="AB494" s="37" t="str">
        <f t="shared" si="134"/>
        <v/>
      </c>
      <c r="AC494" s="39" t="str">
        <f t="shared" si="135"/>
        <v/>
      </c>
      <c r="AD494" s="39" t="str">
        <f t="shared" si="136"/>
        <v/>
      </c>
      <c r="AE494" s="37" t="s">
        <v>358</v>
      </c>
      <c r="AG494" s="37" t="s">
        <v>79</v>
      </c>
      <c r="AH494" s="37" t="s">
        <v>272</v>
      </c>
      <c r="AI494" s="49">
        <v>45380</v>
      </c>
      <c r="AJ494" s="49">
        <v>45410</v>
      </c>
      <c r="AK494" s="49">
        <v>45435</v>
      </c>
      <c r="AN494" s="37" t="str">
        <f t="shared" si="137"/>
        <v/>
      </c>
      <c r="AO494" s="39">
        <v>1214</v>
      </c>
      <c r="AQ494" s="39">
        <f t="shared" si="138"/>
        <v>1214</v>
      </c>
      <c r="AR494" s="40">
        <v>0.2</v>
      </c>
      <c r="AS494" s="39">
        <f t="shared" si="139"/>
        <v>242.8</v>
      </c>
      <c r="AT494" s="39">
        <f t="shared" si="140"/>
        <v>1456.8</v>
      </c>
      <c r="AU494" s="39" t="str">
        <f t="shared" si="143"/>
        <v>paye</v>
      </c>
      <c r="AV494" s="39">
        <f t="shared" si="141"/>
        <v>1214</v>
      </c>
      <c r="AW494" s="39">
        <f t="shared" si="142"/>
        <v>1456.8</v>
      </c>
      <c r="AX494" s="39" t="s">
        <v>338</v>
      </c>
    </row>
    <row r="495" spans="1:50" x14ac:dyDescent="0.25">
      <c r="C495" s="49"/>
      <c r="D495" s="49"/>
      <c r="E495" s="49"/>
      <c r="J495" s="37" t="str">
        <f t="shared" si="144"/>
        <v/>
      </c>
      <c r="M495" s="39">
        <f t="shared" si="127"/>
        <v>0</v>
      </c>
      <c r="N495" s="39">
        <f t="shared" si="128"/>
        <v>0</v>
      </c>
      <c r="Q495" s="39">
        <f t="shared" si="129"/>
        <v>0</v>
      </c>
      <c r="S495" s="39">
        <f t="shared" si="130"/>
        <v>0</v>
      </c>
      <c r="Y495" s="39">
        <f t="shared" si="131"/>
        <v>0</v>
      </c>
      <c r="Z495" s="39">
        <f t="shared" si="132"/>
        <v>0</v>
      </c>
      <c r="AA495" s="39">
        <f t="shared" si="133"/>
        <v>0</v>
      </c>
      <c r="AB495" s="37" t="str">
        <f t="shared" si="134"/>
        <v/>
      </c>
      <c r="AC495" s="39" t="str">
        <f t="shared" si="135"/>
        <v/>
      </c>
      <c r="AD495" s="39" t="str">
        <f t="shared" si="136"/>
        <v/>
      </c>
      <c r="AE495" s="37" t="s">
        <v>358</v>
      </c>
      <c r="AG495" s="37" t="s">
        <v>116</v>
      </c>
      <c r="AH495" s="37" t="s">
        <v>274</v>
      </c>
      <c r="AI495" s="49">
        <v>45380</v>
      </c>
      <c r="AJ495" s="49">
        <v>45427</v>
      </c>
      <c r="AK495" s="49">
        <v>45435</v>
      </c>
      <c r="AN495" s="37" t="str">
        <f t="shared" si="137"/>
        <v/>
      </c>
      <c r="AO495" s="39">
        <v>12000</v>
      </c>
      <c r="AQ495" s="39">
        <f t="shared" si="138"/>
        <v>12000</v>
      </c>
      <c r="AR495" s="40">
        <v>0.2</v>
      </c>
      <c r="AS495" s="39">
        <f t="shared" si="139"/>
        <v>2400</v>
      </c>
      <c r="AT495" s="39">
        <f t="shared" si="140"/>
        <v>14400</v>
      </c>
      <c r="AU495" s="39" t="str">
        <f t="shared" si="143"/>
        <v>paye</v>
      </c>
      <c r="AV495" s="39">
        <f t="shared" si="141"/>
        <v>12000</v>
      </c>
      <c r="AW495" s="39">
        <f t="shared" si="142"/>
        <v>14400</v>
      </c>
      <c r="AX495" s="39" t="s">
        <v>338</v>
      </c>
    </row>
    <row r="496" spans="1:50" x14ac:dyDescent="0.25">
      <c r="C496" s="49"/>
      <c r="D496" s="49"/>
      <c r="E496" s="49"/>
      <c r="J496" s="37" t="str">
        <f t="shared" si="144"/>
        <v/>
      </c>
      <c r="M496" s="39">
        <f t="shared" si="127"/>
        <v>0</v>
      </c>
      <c r="N496" s="39">
        <f t="shared" si="128"/>
        <v>0</v>
      </c>
      <c r="Q496" s="39">
        <f t="shared" si="129"/>
        <v>0</v>
      </c>
      <c r="S496" s="39">
        <f t="shared" si="130"/>
        <v>0</v>
      </c>
      <c r="Y496" s="39">
        <f t="shared" si="131"/>
        <v>0</v>
      </c>
      <c r="Z496" s="39">
        <f t="shared" si="132"/>
        <v>0</v>
      </c>
      <c r="AA496" s="39">
        <f t="shared" si="133"/>
        <v>0</v>
      </c>
      <c r="AB496" s="37" t="str">
        <f t="shared" si="134"/>
        <v/>
      </c>
      <c r="AC496" s="39" t="str">
        <f t="shared" si="135"/>
        <v/>
      </c>
      <c r="AD496" s="39" t="str">
        <f t="shared" si="136"/>
        <v/>
      </c>
      <c r="AE496" s="37" t="s">
        <v>358</v>
      </c>
      <c r="AG496" s="37" t="s">
        <v>39</v>
      </c>
      <c r="AH496" s="37" t="s">
        <v>274</v>
      </c>
      <c r="AI496" s="49">
        <v>45372</v>
      </c>
      <c r="AJ496" s="49">
        <v>45443</v>
      </c>
      <c r="AK496" s="49">
        <v>45436</v>
      </c>
      <c r="AN496" s="37" t="str">
        <f t="shared" si="137"/>
        <v/>
      </c>
      <c r="AO496" s="39">
        <v>200</v>
      </c>
      <c r="AQ496" s="39">
        <f t="shared" si="138"/>
        <v>200</v>
      </c>
      <c r="AR496" s="40">
        <v>0.2</v>
      </c>
      <c r="AS496" s="39">
        <f t="shared" si="139"/>
        <v>40</v>
      </c>
      <c r="AT496" s="39">
        <f t="shared" si="140"/>
        <v>240</v>
      </c>
      <c r="AU496" s="39" t="str">
        <f t="shared" si="143"/>
        <v>paye</v>
      </c>
      <c r="AV496" s="39">
        <f t="shared" si="141"/>
        <v>200</v>
      </c>
      <c r="AW496" s="39">
        <f t="shared" si="142"/>
        <v>240</v>
      </c>
      <c r="AX496" s="39" t="s">
        <v>338</v>
      </c>
    </row>
    <row r="497" spans="3:50" x14ac:dyDescent="0.25">
      <c r="C497" s="49"/>
      <c r="D497" s="49"/>
      <c r="E497" s="49"/>
      <c r="J497" s="37" t="str">
        <f t="shared" si="144"/>
        <v/>
      </c>
      <c r="M497" s="39">
        <f t="shared" si="127"/>
        <v>0</v>
      </c>
      <c r="N497" s="39">
        <f t="shared" si="128"/>
        <v>0</v>
      </c>
      <c r="Q497" s="39">
        <f t="shared" si="129"/>
        <v>0</v>
      </c>
      <c r="S497" s="39">
        <f t="shared" si="130"/>
        <v>0</v>
      </c>
      <c r="Y497" s="39">
        <f t="shared" si="131"/>
        <v>0</v>
      </c>
      <c r="Z497" s="39">
        <f t="shared" si="132"/>
        <v>0</v>
      </c>
      <c r="AA497" s="39">
        <f t="shared" si="133"/>
        <v>0</v>
      </c>
      <c r="AB497" s="37" t="str">
        <f t="shared" si="134"/>
        <v/>
      </c>
      <c r="AC497" s="39" t="str">
        <f t="shared" si="135"/>
        <v/>
      </c>
      <c r="AD497" s="39" t="str">
        <f t="shared" si="136"/>
        <v/>
      </c>
      <c r="AE497" s="37" t="s">
        <v>358</v>
      </c>
      <c r="AG497" s="37" t="s">
        <v>12</v>
      </c>
      <c r="AH497" s="37" t="s">
        <v>272</v>
      </c>
      <c r="AI497" s="49">
        <v>45384</v>
      </c>
      <c r="AJ497" s="49">
        <v>45458</v>
      </c>
      <c r="AK497" s="49">
        <v>45488</v>
      </c>
      <c r="AN497" s="37" t="str">
        <f t="shared" si="137"/>
        <v/>
      </c>
      <c r="AO497" s="39">
        <v>4550</v>
      </c>
      <c r="AQ497" s="39">
        <f t="shared" si="138"/>
        <v>4550</v>
      </c>
      <c r="AR497" s="40">
        <v>0.2</v>
      </c>
      <c r="AS497" s="39">
        <f t="shared" si="139"/>
        <v>910</v>
      </c>
      <c r="AT497" s="39">
        <f t="shared" si="140"/>
        <v>5460</v>
      </c>
      <c r="AU497" s="39" t="str">
        <f t="shared" si="143"/>
        <v>paye</v>
      </c>
      <c r="AV497" s="39">
        <f t="shared" si="141"/>
        <v>4550</v>
      </c>
      <c r="AW497" s="39">
        <f t="shared" si="142"/>
        <v>5460</v>
      </c>
      <c r="AX497" s="39" t="s">
        <v>338</v>
      </c>
    </row>
    <row r="498" spans="3:50" x14ac:dyDescent="0.25">
      <c r="C498" s="49"/>
      <c r="D498" s="49"/>
      <c r="E498" s="49"/>
      <c r="J498" s="37" t="str">
        <f t="shared" si="144"/>
        <v/>
      </c>
      <c r="M498" s="39">
        <f t="shared" si="127"/>
        <v>0</v>
      </c>
      <c r="N498" s="39">
        <f t="shared" si="128"/>
        <v>0</v>
      </c>
      <c r="Q498" s="39">
        <f t="shared" si="129"/>
        <v>0</v>
      </c>
      <c r="S498" s="39">
        <f t="shared" si="130"/>
        <v>0</v>
      </c>
      <c r="Y498" s="39">
        <f t="shared" si="131"/>
        <v>0</v>
      </c>
      <c r="Z498" s="39">
        <f t="shared" si="132"/>
        <v>0</v>
      </c>
      <c r="AA498" s="39">
        <f t="shared" si="133"/>
        <v>0</v>
      </c>
      <c r="AB498" s="37" t="str">
        <f t="shared" si="134"/>
        <v/>
      </c>
      <c r="AC498" s="39" t="str">
        <f t="shared" si="135"/>
        <v/>
      </c>
      <c r="AD498" s="39" t="str">
        <f t="shared" si="136"/>
        <v/>
      </c>
      <c r="AE498" s="37" t="s">
        <v>358</v>
      </c>
      <c r="AG498" s="37" t="s">
        <v>21</v>
      </c>
      <c r="AH498" s="37" t="s">
        <v>363</v>
      </c>
      <c r="AI498" s="49">
        <v>45382</v>
      </c>
      <c r="AJ498" s="49">
        <v>45427</v>
      </c>
      <c r="AK498" s="49">
        <v>45436</v>
      </c>
      <c r="AN498" s="37" t="str">
        <f t="shared" si="137"/>
        <v/>
      </c>
      <c r="AO498" s="39">
        <v>504</v>
      </c>
      <c r="AQ498" s="39">
        <f t="shared" si="138"/>
        <v>504</v>
      </c>
      <c r="AR498" s="40">
        <v>0.2</v>
      </c>
      <c r="AS498" s="39">
        <f t="shared" si="139"/>
        <v>100.80000000000001</v>
      </c>
      <c r="AT498" s="39">
        <f t="shared" si="140"/>
        <v>604.79999999999995</v>
      </c>
      <c r="AU498" s="39" t="str">
        <f t="shared" si="143"/>
        <v>paye</v>
      </c>
      <c r="AV498" s="39">
        <f t="shared" si="141"/>
        <v>504</v>
      </c>
      <c r="AW498" s="39">
        <f t="shared" si="142"/>
        <v>604.79999999999995</v>
      </c>
      <c r="AX498" s="39" t="s">
        <v>338</v>
      </c>
    </row>
    <row r="499" spans="3:50" x14ac:dyDescent="0.25">
      <c r="C499" s="49"/>
      <c r="D499" s="49"/>
      <c r="E499" s="49"/>
      <c r="J499" s="37" t="str">
        <f t="shared" si="144"/>
        <v/>
      </c>
      <c r="M499" s="39">
        <f t="shared" si="127"/>
        <v>0</v>
      </c>
      <c r="N499" s="39">
        <f t="shared" si="128"/>
        <v>0</v>
      </c>
      <c r="Q499" s="39">
        <f t="shared" si="129"/>
        <v>0</v>
      </c>
      <c r="S499" s="39">
        <f t="shared" si="130"/>
        <v>0</v>
      </c>
      <c r="Y499" s="39">
        <f t="shared" si="131"/>
        <v>0</v>
      </c>
      <c r="Z499" s="39">
        <f t="shared" si="132"/>
        <v>0</v>
      </c>
      <c r="AA499" s="39">
        <f t="shared" si="133"/>
        <v>0</v>
      </c>
      <c r="AB499" s="37" t="str">
        <f t="shared" si="134"/>
        <v/>
      </c>
      <c r="AC499" s="39" t="str">
        <f t="shared" si="135"/>
        <v/>
      </c>
      <c r="AD499" s="39" t="str">
        <f t="shared" si="136"/>
        <v/>
      </c>
      <c r="AE499" s="37" t="s">
        <v>358</v>
      </c>
      <c r="AG499" s="37" t="s">
        <v>12</v>
      </c>
      <c r="AH499" s="37" t="s">
        <v>272</v>
      </c>
      <c r="AI499" s="49">
        <v>45377</v>
      </c>
      <c r="AJ499" s="49">
        <v>45427</v>
      </c>
      <c r="AK499" s="49">
        <v>45461</v>
      </c>
      <c r="AN499" s="37" t="str">
        <f t="shared" si="137"/>
        <v/>
      </c>
      <c r="AO499" s="39">
        <v>1820</v>
      </c>
      <c r="AQ499" s="39">
        <f t="shared" si="138"/>
        <v>1820</v>
      </c>
      <c r="AR499" s="40">
        <v>0.2</v>
      </c>
      <c r="AS499" s="39">
        <f t="shared" si="139"/>
        <v>364</v>
      </c>
      <c r="AT499" s="39">
        <f t="shared" si="140"/>
        <v>2184</v>
      </c>
      <c r="AU499" s="39" t="str">
        <f t="shared" si="143"/>
        <v>paye</v>
      </c>
      <c r="AV499" s="39">
        <f t="shared" si="141"/>
        <v>1820</v>
      </c>
      <c r="AW499" s="39">
        <f t="shared" si="142"/>
        <v>2184</v>
      </c>
      <c r="AX499" s="39" t="s">
        <v>338</v>
      </c>
    </row>
    <row r="500" spans="3:50" x14ac:dyDescent="0.25">
      <c r="C500" s="49"/>
      <c r="D500" s="49"/>
      <c r="E500" s="49"/>
      <c r="J500" s="37" t="str">
        <f t="shared" si="144"/>
        <v/>
      </c>
      <c r="M500" s="39">
        <f t="shared" si="127"/>
        <v>0</v>
      </c>
      <c r="N500" s="39">
        <f t="shared" si="128"/>
        <v>0</v>
      </c>
      <c r="Q500" s="39">
        <f t="shared" si="129"/>
        <v>0</v>
      </c>
      <c r="S500" s="39">
        <f t="shared" si="130"/>
        <v>0</v>
      </c>
      <c r="Y500" s="39">
        <f t="shared" si="131"/>
        <v>0</v>
      </c>
      <c r="Z500" s="39">
        <f t="shared" si="132"/>
        <v>0</v>
      </c>
      <c r="AA500" s="39">
        <f t="shared" si="133"/>
        <v>0</v>
      </c>
      <c r="AB500" s="37" t="str">
        <f t="shared" si="134"/>
        <v/>
      </c>
      <c r="AC500" s="39" t="str">
        <f t="shared" si="135"/>
        <v/>
      </c>
      <c r="AD500" s="39" t="str">
        <f t="shared" si="136"/>
        <v/>
      </c>
      <c r="AE500" s="37" t="s">
        <v>358</v>
      </c>
      <c r="AG500" s="37" t="s">
        <v>12</v>
      </c>
      <c r="AH500" s="37" t="s">
        <v>272</v>
      </c>
      <c r="AI500" s="49">
        <v>45377</v>
      </c>
      <c r="AJ500" s="49">
        <v>45427</v>
      </c>
      <c r="AK500" s="49">
        <v>45461</v>
      </c>
      <c r="AN500" s="37" t="str">
        <f t="shared" si="137"/>
        <v/>
      </c>
      <c r="AO500" s="39">
        <v>11100</v>
      </c>
      <c r="AQ500" s="39">
        <f t="shared" si="138"/>
        <v>11100</v>
      </c>
      <c r="AR500" s="40">
        <v>0.2</v>
      </c>
      <c r="AS500" s="39">
        <f t="shared" si="139"/>
        <v>2220</v>
      </c>
      <c r="AT500" s="39">
        <f t="shared" si="140"/>
        <v>13320</v>
      </c>
      <c r="AU500" s="39" t="str">
        <f t="shared" si="143"/>
        <v>paye</v>
      </c>
      <c r="AV500" s="39">
        <f t="shared" si="141"/>
        <v>11100</v>
      </c>
      <c r="AW500" s="39">
        <f t="shared" si="142"/>
        <v>13320</v>
      </c>
      <c r="AX500" s="39" t="s">
        <v>338</v>
      </c>
    </row>
    <row r="501" spans="3:50" x14ac:dyDescent="0.25">
      <c r="C501" s="49"/>
      <c r="D501" s="49"/>
      <c r="E501" s="49"/>
      <c r="J501" s="37" t="str">
        <f t="shared" si="144"/>
        <v/>
      </c>
      <c r="M501" s="39">
        <f t="shared" si="127"/>
        <v>0</v>
      </c>
      <c r="N501" s="39">
        <f t="shared" si="128"/>
        <v>0</v>
      </c>
      <c r="Q501" s="39">
        <f t="shared" si="129"/>
        <v>0</v>
      </c>
      <c r="S501" s="39">
        <f t="shared" si="130"/>
        <v>0</v>
      </c>
      <c r="Y501" s="39">
        <f t="shared" si="131"/>
        <v>0</v>
      </c>
      <c r="Z501" s="39">
        <f t="shared" si="132"/>
        <v>0</v>
      </c>
      <c r="AA501" s="39">
        <f t="shared" si="133"/>
        <v>0</v>
      </c>
      <c r="AB501" s="37" t="str">
        <f t="shared" si="134"/>
        <v/>
      </c>
      <c r="AC501" s="39" t="str">
        <f t="shared" si="135"/>
        <v/>
      </c>
      <c r="AD501" s="39" t="str">
        <f t="shared" si="136"/>
        <v/>
      </c>
      <c r="AE501" s="37" t="s">
        <v>358</v>
      </c>
      <c r="AG501" s="37" t="s">
        <v>73</v>
      </c>
      <c r="AH501" s="37" t="s">
        <v>272</v>
      </c>
      <c r="AI501" s="49">
        <v>45397</v>
      </c>
      <c r="AJ501" s="49">
        <v>45412</v>
      </c>
      <c r="AK501" s="49">
        <v>45412</v>
      </c>
      <c r="AN501" s="37" t="str">
        <f t="shared" si="137"/>
        <v/>
      </c>
      <c r="AO501" s="39">
        <v>116</v>
      </c>
      <c r="AQ501" s="39">
        <f t="shared" si="138"/>
        <v>116</v>
      </c>
      <c r="AR501" s="40">
        <v>0.2</v>
      </c>
      <c r="AS501" s="39">
        <f t="shared" si="139"/>
        <v>23.200000000000003</v>
      </c>
      <c r="AT501" s="39">
        <f t="shared" si="140"/>
        <v>139.19999999999999</v>
      </c>
      <c r="AU501" s="39" t="str">
        <f t="shared" si="143"/>
        <v>paye</v>
      </c>
      <c r="AV501" s="39">
        <f t="shared" si="141"/>
        <v>116</v>
      </c>
      <c r="AW501" s="39">
        <f t="shared" si="142"/>
        <v>139.19999999999999</v>
      </c>
      <c r="AX501" s="39" t="s">
        <v>338</v>
      </c>
    </row>
    <row r="502" spans="3:50" x14ac:dyDescent="0.25">
      <c r="C502" s="49"/>
      <c r="D502" s="49"/>
      <c r="E502" s="49"/>
      <c r="J502" s="37" t="str">
        <f t="shared" si="144"/>
        <v/>
      </c>
      <c r="M502" s="39">
        <f t="shared" si="127"/>
        <v>0</v>
      </c>
      <c r="N502" s="39">
        <f t="shared" si="128"/>
        <v>0</v>
      </c>
      <c r="Q502" s="39">
        <f t="shared" si="129"/>
        <v>0</v>
      </c>
      <c r="S502" s="39">
        <f t="shared" si="130"/>
        <v>0</v>
      </c>
      <c r="Y502" s="39">
        <f t="shared" si="131"/>
        <v>0</v>
      </c>
      <c r="Z502" s="39">
        <f t="shared" si="132"/>
        <v>0</v>
      </c>
      <c r="AA502" s="39">
        <f t="shared" si="133"/>
        <v>0</v>
      </c>
      <c r="AB502" s="37" t="str">
        <f t="shared" si="134"/>
        <v/>
      </c>
      <c r="AC502" s="39" t="str">
        <f t="shared" si="135"/>
        <v/>
      </c>
      <c r="AD502" s="39" t="str">
        <f t="shared" si="136"/>
        <v/>
      </c>
      <c r="AE502" s="37" t="s">
        <v>358</v>
      </c>
      <c r="AG502" s="37" t="s">
        <v>93</v>
      </c>
      <c r="AH502" s="37" t="s">
        <v>272</v>
      </c>
      <c r="AI502" s="49">
        <v>45380</v>
      </c>
      <c r="AJ502" s="49">
        <v>45443</v>
      </c>
      <c r="AK502" s="49">
        <v>45467</v>
      </c>
      <c r="AN502" s="37" t="str">
        <f t="shared" si="137"/>
        <v/>
      </c>
      <c r="AO502" s="39">
        <v>2013.25</v>
      </c>
      <c r="AQ502" s="39">
        <f t="shared" si="138"/>
        <v>2013.25</v>
      </c>
      <c r="AR502" s="40">
        <v>0.2</v>
      </c>
      <c r="AS502" s="39">
        <f t="shared" si="139"/>
        <v>402.65000000000003</v>
      </c>
      <c r="AT502" s="39">
        <f t="shared" si="140"/>
        <v>2415.9</v>
      </c>
      <c r="AU502" s="39" t="str">
        <f t="shared" si="143"/>
        <v>paye</v>
      </c>
      <c r="AV502" s="39">
        <f t="shared" si="141"/>
        <v>2013.25</v>
      </c>
      <c r="AW502" s="39">
        <f t="shared" si="142"/>
        <v>2415.9</v>
      </c>
      <c r="AX502" s="39" t="s">
        <v>338</v>
      </c>
    </row>
    <row r="503" spans="3:50" x14ac:dyDescent="0.25">
      <c r="C503" s="49"/>
      <c r="D503" s="49"/>
      <c r="E503" s="49"/>
      <c r="J503" s="37" t="str">
        <f t="shared" si="144"/>
        <v/>
      </c>
      <c r="M503" s="39">
        <f t="shared" si="127"/>
        <v>0</v>
      </c>
      <c r="N503" s="39">
        <f t="shared" si="128"/>
        <v>0</v>
      </c>
      <c r="Q503" s="39">
        <f t="shared" si="129"/>
        <v>0</v>
      </c>
      <c r="S503" s="39">
        <f t="shared" si="130"/>
        <v>0</v>
      </c>
      <c r="Y503" s="39">
        <f t="shared" si="131"/>
        <v>0</v>
      </c>
      <c r="Z503" s="39">
        <f t="shared" si="132"/>
        <v>0</v>
      </c>
      <c r="AA503" s="39">
        <f t="shared" si="133"/>
        <v>0</v>
      </c>
      <c r="AB503" s="37" t="str">
        <f t="shared" si="134"/>
        <v/>
      </c>
      <c r="AC503" s="39" t="str">
        <f t="shared" si="135"/>
        <v/>
      </c>
      <c r="AD503" s="39" t="str">
        <f t="shared" si="136"/>
        <v/>
      </c>
      <c r="AE503" s="37" t="s">
        <v>358</v>
      </c>
      <c r="AG503" s="37" t="s">
        <v>93</v>
      </c>
      <c r="AH503" s="37" t="s">
        <v>272</v>
      </c>
      <c r="AI503" s="49">
        <v>45380</v>
      </c>
      <c r="AJ503" s="49">
        <v>45443</v>
      </c>
      <c r="AK503" s="49">
        <v>45443</v>
      </c>
      <c r="AN503" s="37" t="str">
        <f t="shared" si="137"/>
        <v/>
      </c>
      <c r="AO503" s="39">
        <v>30.8</v>
      </c>
      <c r="AQ503" s="39">
        <f t="shared" si="138"/>
        <v>30.8</v>
      </c>
      <c r="AR503" s="40">
        <v>0.2</v>
      </c>
      <c r="AS503" s="39">
        <f t="shared" si="139"/>
        <v>6.16</v>
      </c>
      <c r="AT503" s="39">
        <f t="shared" si="140"/>
        <v>36.96</v>
      </c>
      <c r="AU503" s="39" t="str">
        <f t="shared" si="143"/>
        <v>paye</v>
      </c>
      <c r="AV503" s="39">
        <f t="shared" si="141"/>
        <v>30.8</v>
      </c>
      <c r="AW503" s="39">
        <f t="shared" si="142"/>
        <v>36.96</v>
      </c>
      <c r="AX503" s="39" t="s">
        <v>338</v>
      </c>
    </row>
    <row r="504" spans="3:50" x14ac:dyDescent="0.25">
      <c r="C504" s="49"/>
      <c r="D504" s="49"/>
      <c r="E504" s="49"/>
      <c r="J504" s="37" t="str">
        <f t="shared" si="144"/>
        <v/>
      </c>
      <c r="M504" s="39">
        <f t="shared" si="127"/>
        <v>0</v>
      </c>
      <c r="N504" s="39">
        <f t="shared" si="128"/>
        <v>0</v>
      </c>
      <c r="Q504" s="39">
        <f t="shared" si="129"/>
        <v>0</v>
      </c>
      <c r="S504" s="39">
        <f t="shared" si="130"/>
        <v>0</v>
      </c>
      <c r="Y504" s="39">
        <f t="shared" si="131"/>
        <v>0</v>
      </c>
      <c r="Z504" s="39">
        <f t="shared" si="132"/>
        <v>0</v>
      </c>
      <c r="AA504" s="39">
        <f t="shared" si="133"/>
        <v>0</v>
      </c>
      <c r="AB504" s="37" t="str">
        <f t="shared" si="134"/>
        <v/>
      </c>
      <c r="AC504" s="39" t="str">
        <f t="shared" si="135"/>
        <v/>
      </c>
      <c r="AD504" s="39" t="str">
        <f t="shared" si="136"/>
        <v/>
      </c>
      <c r="AE504" s="37" t="s">
        <v>358</v>
      </c>
      <c r="AG504" s="37" t="s">
        <v>29</v>
      </c>
      <c r="AH504" s="37" t="s">
        <v>275</v>
      </c>
      <c r="AI504" s="49">
        <v>45380</v>
      </c>
      <c r="AJ504" s="49">
        <v>45427</v>
      </c>
      <c r="AK504" s="49">
        <v>45429</v>
      </c>
      <c r="AN504" s="37" t="str">
        <f t="shared" si="137"/>
        <v/>
      </c>
      <c r="AO504" s="39">
        <v>769.5</v>
      </c>
      <c r="AQ504" s="39">
        <f t="shared" si="138"/>
        <v>769.5</v>
      </c>
      <c r="AR504" s="40">
        <v>0.2</v>
      </c>
      <c r="AS504" s="39">
        <f t="shared" si="139"/>
        <v>153.9</v>
      </c>
      <c r="AT504" s="39">
        <f t="shared" si="140"/>
        <v>923.4</v>
      </c>
      <c r="AU504" s="39" t="str">
        <f t="shared" si="143"/>
        <v>paye</v>
      </c>
      <c r="AV504" s="39">
        <f t="shared" si="141"/>
        <v>769.5</v>
      </c>
      <c r="AW504" s="39">
        <f t="shared" si="142"/>
        <v>923.4</v>
      </c>
      <c r="AX504" s="39" t="s">
        <v>338</v>
      </c>
    </row>
    <row r="505" spans="3:50" x14ac:dyDescent="0.25">
      <c r="C505" s="49"/>
      <c r="D505" s="49"/>
      <c r="E505" s="49"/>
      <c r="J505" s="37" t="str">
        <f t="shared" si="144"/>
        <v/>
      </c>
      <c r="M505" s="39">
        <f t="shared" si="127"/>
        <v>0</v>
      </c>
      <c r="N505" s="39">
        <f t="shared" si="128"/>
        <v>0</v>
      </c>
      <c r="Q505" s="39">
        <f t="shared" si="129"/>
        <v>0</v>
      </c>
      <c r="S505" s="39">
        <f t="shared" si="130"/>
        <v>0</v>
      </c>
      <c r="Y505" s="39">
        <f t="shared" si="131"/>
        <v>0</v>
      </c>
      <c r="Z505" s="39">
        <f t="shared" si="132"/>
        <v>0</v>
      </c>
      <c r="AA505" s="39">
        <f t="shared" si="133"/>
        <v>0</v>
      </c>
      <c r="AB505" s="37" t="str">
        <f t="shared" si="134"/>
        <v/>
      </c>
      <c r="AC505" s="39" t="str">
        <f t="shared" si="135"/>
        <v/>
      </c>
      <c r="AD505" s="39" t="str">
        <f t="shared" si="136"/>
        <v/>
      </c>
      <c r="AE505" s="37" t="s">
        <v>358</v>
      </c>
      <c r="AG505" s="37" t="s">
        <v>14</v>
      </c>
      <c r="AH505" s="37" t="s">
        <v>270</v>
      </c>
      <c r="AI505" s="49">
        <v>45412</v>
      </c>
      <c r="AJ505" s="49">
        <v>45443</v>
      </c>
      <c r="AK505" s="49">
        <v>45443</v>
      </c>
      <c r="AN505" s="37" t="str">
        <f t="shared" si="137"/>
        <v/>
      </c>
      <c r="AO505" s="39">
        <v>15424.68</v>
      </c>
      <c r="AQ505" s="39">
        <f t="shared" si="138"/>
        <v>15424.68</v>
      </c>
      <c r="AR505" s="40">
        <v>0.2</v>
      </c>
      <c r="AS505" s="39">
        <f t="shared" si="139"/>
        <v>3084.9360000000001</v>
      </c>
      <c r="AT505" s="39">
        <f t="shared" si="140"/>
        <v>18509.616000000002</v>
      </c>
      <c r="AU505" s="39" t="str">
        <f t="shared" si="143"/>
        <v>paye</v>
      </c>
      <c r="AV505" s="39">
        <f t="shared" si="141"/>
        <v>15424.68</v>
      </c>
      <c r="AW505" s="39">
        <f t="shared" si="142"/>
        <v>18509.616000000002</v>
      </c>
      <c r="AX505" s="39" t="s">
        <v>338</v>
      </c>
    </row>
    <row r="506" spans="3:50" x14ac:dyDescent="0.25">
      <c r="C506" s="49"/>
      <c r="D506" s="49"/>
      <c r="E506" s="49"/>
      <c r="J506" s="37" t="str">
        <f t="shared" si="144"/>
        <v/>
      </c>
      <c r="M506" s="39">
        <f t="shared" si="127"/>
        <v>0</v>
      </c>
      <c r="N506" s="39">
        <f t="shared" si="128"/>
        <v>0</v>
      </c>
      <c r="Q506" s="39">
        <f t="shared" si="129"/>
        <v>0</v>
      </c>
      <c r="S506" s="39">
        <f t="shared" si="130"/>
        <v>0</v>
      </c>
      <c r="Y506" s="39">
        <f t="shared" si="131"/>
        <v>0</v>
      </c>
      <c r="Z506" s="39">
        <f t="shared" si="132"/>
        <v>0</v>
      </c>
      <c r="AA506" s="39">
        <f t="shared" si="133"/>
        <v>0</v>
      </c>
      <c r="AB506" s="37" t="str">
        <f t="shared" si="134"/>
        <v/>
      </c>
      <c r="AC506" s="39" t="str">
        <f t="shared" si="135"/>
        <v/>
      </c>
      <c r="AD506" s="39" t="str">
        <f t="shared" si="136"/>
        <v/>
      </c>
      <c r="AE506" s="37" t="s">
        <v>358</v>
      </c>
      <c r="AG506" s="37" t="s">
        <v>18</v>
      </c>
      <c r="AH506" s="37" t="s">
        <v>275</v>
      </c>
      <c r="AI506" s="49">
        <v>45412</v>
      </c>
      <c r="AJ506" s="49">
        <v>45457</v>
      </c>
      <c r="AK506" s="49">
        <v>45457</v>
      </c>
      <c r="AN506" s="37" t="str">
        <f t="shared" si="137"/>
        <v/>
      </c>
      <c r="AO506" s="39">
        <v>25183.55</v>
      </c>
      <c r="AQ506" s="39">
        <f t="shared" si="138"/>
        <v>25183.55</v>
      </c>
      <c r="AR506" s="40">
        <v>0.19942770000000001</v>
      </c>
      <c r="AS506" s="39">
        <f t="shared" si="139"/>
        <v>5022.2974543350001</v>
      </c>
      <c r="AT506" s="39">
        <f t="shared" si="140"/>
        <v>30205.847454334998</v>
      </c>
      <c r="AU506" s="39" t="str">
        <f t="shared" si="143"/>
        <v>paye</v>
      </c>
      <c r="AV506" s="39">
        <f t="shared" si="141"/>
        <v>25183.55</v>
      </c>
      <c r="AW506" s="39">
        <f t="shared" si="142"/>
        <v>30205.847454334998</v>
      </c>
      <c r="AX506" s="39" t="s">
        <v>338</v>
      </c>
    </row>
    <row r="507" spans="3:50" x14ac:dyDescent="0.25">
      <c r="C507" s="49"/>
      <c r="D507" s="49"/>
      <c r="E507" s="49"/>
      <c r="J507" s="37" t="str">
        <f t="shared" si="144"/>
        <v/>
      </c>
      <c r="M507" s="39">
        <f t="shared" si="127"/>
        <v>0</v>
      </c>
      <c r="N507" s="39">
        <f t="shared" si="128"/>
        <v>0</v>
      </c>
      <c r="Q507" s="39">
        <f t="shared" si="129"/>
        <v>0</v>
      </c>
      <c r="S507" s="39">
        <f t="shared" si="130"/>
        <v>0</v>
      </c>
      <c r="Y507" s="39">
        <f t="shared" si="131"/>
        <v>0</v>
      </c>
      <c r="Z507" s="39">
        <f t="shared" si="132"/>
        <v>0</v>
      </c>
      <c r="AA507" s="39">
        <f t="shared" si="133"/>
        <v>0</v>
      </c>
      <c r="AB507" s="37" t="str">
        <f t="shared" si="134"/>
        <v/>
      </c>
      <c r="AC507" s="39" t="str">
        <f t="shared" si="135"/>
        <v/>
      </c>
      <c r="AD507" s="39" t="str">
        <f t="shared" si="136"/>
        <v/>
      </c>
      <c r="AE507" s="37" t="s">
        <v>358</v>
      </c>
      <c r="AG507" s="37" t="s">
        <v>53</v>
      </c>
      <c r="AH507" s="37" t="s">
        <v>364</v>
      </c>
      <c r="AI507" s="49">
        <v>45388</v>
      </c>
      <c r="AJ507" s="49">
        <v>45404</v>
      </c>
      <c r="AK507" s="49">
        <v>45429</v>
      </c>
      <c r="AN507" s="37" t="str">
        <f t="shared" si="137"/>
        <v/>
      </c>
      <c r="AO507" s="39">
        <v>45.45</v>
      </c>
      <c r="AQ507" s="39">
        <f t="shared" si="138"/>
        <v>45.45</v>
      </c>
      <c r="AR507" s="40">
        <v>8.5699999999999998E-2</v>
      </c>
      <c r="AS507" s="39">
        <f t="shared" si="139"/>
        <v>3.8950650000000002</v>
      </c>
      <c r="AT507" s="39">
        <f t="shared" si="140"/>
        <v>49.345065000000005</v>
      </c>
      <c r="AU507" s="39" t="str">
        <f t="shared" si="143"/>
        <v>paye</v>
      </c>
      <c r="AV507" s="39">
        <f t="shared" si="141"/>
        <v>45.45</v>
      </c>
      <c r="AW507" s="39">
        <f t="shared" si="142"/>
        <v>49.345065000000005</v>
      </c>
      <c r="AX507" s="39" t="s">
        <v>338</v>
      </c>
    </row>
    <row r="508" spans="3:50" x14ac:dyDescent="0.25">
      <c r="C508" s="49"/>
      <c r="D508" s="49"/>
      <c r="E508" s="49"/>
      <c r="J508" s="37" t="str">
        <f t="shared" si="144"/>
        <v/>
      </c>
      <c r="M508" s="39">
        <f t="shared" si="127"/>
        <v>0</v>
      </c>
      <c r="N508" s="39">
        <f t="shared" si="128"/>
        <v>0</v>
      </c>
      <c r="Q508" s="39">
        <f t="shared" si="129"/>
        <v>0</v>
      </c>
      <c r="S508" s="39">
        <f t="shared" si="130"/>
        <v>0</v>
      </c>
      <c r="Y508" s="39">
        <f t="shared" si="131"/>
        <v>0</v>
      </c>
      <c r="Z508" s="39">
        <f t="shared" si="132"/>
        <v>0</v>
      </c>
      <c r="AA508" s="39">
        <f t="shared" si="133"/>
        <v>0</v>
      </c>
      <c r="AB508" s="37" t="str">
        <f t="shared" si="134"/>
        <v/>
      </c>
      <c r="AC508" s="39" t="str">
        <f t="shared" si="135"/>
        <v/>
      </c>
      <c r="AD508" s="39" t="str">
        <f t="shared" si="136"/>
        <v/>
      </c>
      <c r="AE508" s="37" t="s">
        <v>358</v>
      </c>
      <c r="AG508" s="37" t="s">
        <v>53</v>
      </c>
      <c r="AH508" s="37" t="s">
        <v>364</v>
      </c>
      <c r="AI508" s="49">
        <v>45414</v>
      </c>
      <c r="AJ508" s="49">
        <v>45429</v>
      </c>
      <c r="AK508" s="49">
        <v>45429</v>
      </c>
      <c r="AN508" s="37" t="str">
        <f t="shared" si="137"/>
        <v/>
      </c>
      <c r="AO508" s="39">
        <v>575.26</v>
      </c>
      <c r="AQ508" s="39">
        <f t="shared" si="138"/>
        <v>575.26</v>
      </c>
      <c r="AR508" s="40">
        <v>0.17027</v>
      </c>
      <c r="AS508" s="39">
        <f t="shared" si="139"/>
        <v>97.949520199999995</v>
      </c>
      <c r="AT508" s="39">
        <f t="shared" si="140"/>
        <v>673.20952020000004</v>
      </c>
      <c r="AU508" s="39" t="str">
        <f t="shared" si="143"/>
        <v>paye</v>
      </c>
      <c r="AV508" s="39">
        <f t="shared" si="141"/>
        <v>575.26</v>
      </c>
      <c r="AW508" s="39">
        <f t="shared" si="142"/>
        <v>673.20952020000004</v>
      </c>
      <c r="AX508" s="39" t="s">
        <v>338</v>
      </c>
    </row>
    <row r="509" spans="3:50" x14ac:dyDescent="0.25">
      <c r="C509" s="49"/>
      <c r="D509" s="49"/>
      <c r="E509" s="49"/>
      <c r="J509" s="37" t="str">
        <f t="shared" si="144"/>
        <v/>
      </c>
      <c r="M509" s="39">
        <f t="shared" si="127"/>
        <v>0</v>
      </c>
      <c r="N509" s="39">
        <f t="shared" si="128"/>
        <v>0</v>
      </c>
      <c r="Q509" s="39">
        <f t="shared" si="129"/>
        <v>0</v>
      </c>
      <c r="S509" s="39">
        <f t="shared" si="130"/>
        <v>0</v>
      </c>
      <c r="Y509" s="39">
        <f t="shared" si="131"/>
        <v>0</v>
      </c>
      <c r="Z509" s="39">
        <f t="shared" si="132"/>
        <v>0</v>
      </c>
      <c r="AA509" s="39">
        <f t="shared" si="133"/>
        <v>0</v>
      </c>
      <c r="AB509" s="37" t="str">
        <f t="shared" si="134"/>
        <v/>
      </c>
      <c r="AC509" s="39" t="str">
        <f t="shared" si="135"/>
        <v/>
      </c>
      <c r="AD509" s="39" t="str">
        <f t="shared" si="136"/>
        <v/>
      </c>
      <c r="AE509" s="37" t="s">
        <v>358</v>
      </c>
      <c r="AG509" s="37" t="s">
        <v>19</v>
      </c>
      <c r="AH509" s="37" t="s">
        <v>272</v>
      </c>
      <c r="AI509" s="49">
        <v>45412</v>
      </c>
      <c r="AJ509" s="49">
        <v>45457</v>
      </c>
      <c r="AK509" s="49">
        <v>45467</v>
      </c>
      <c r="AN509" s="37" t="str">
        <f t="shared" si="137"/>
        <v/>
      </c>
      <c r="AO509" s="39">
        <v>5257.76</v>
      </c>
      <c r="AQ509" s="39">
        <f t="shared" si="138"/>
        <v>5257.76</v>
      </c>
      <c r="AR509" s="40">
        <v>0.2</v>
      </c>
      <c r="AS509" s="39">
        <f t="shared" si="139"/>
        <v>1051.5520000000001</v>
      </c>
      <c r="AT509" s="39">
        <f t="shared" si="140"/>
        <v>6309.3119999999999</v>
      </c>
      <c r="AU509" s="39" t="str">
        <f t="shared" si="143"/>
        <v>paye</v>
      </c>
      <c r="AV509" s="39">
        <f t="shared" si="141"/>
        <v>5257.76</v>
      </c>
      <c r="AW509" s="39">
        <f t="shared" si="142"/>
        <v>6309.3119999999999</v>
      </c>
      <c r="AX509" s="39" t="s">
        <v>338</v>
      </c>
    </row>
    <row r="510" spans="3:50" x14ac:dyDescent="0.25">
      <c r="C510" s="49"/>
      <c r="D510" s="49"/>
      <c r="E510" s="49"/>
      <c r="J510" s="37" t="str">
        <f t="shared" si="144"/>
        <v/>
      </c>
      <c r="M510" s="39">
        <f t="shared" si="127"/>
        <v>0</v>
      </c>
      <c r="N510" s="39">
        <f t="shared" si="128"/>
        <v>0</v>
      </c>
      <c r="Q510" s="39">
        <f t="shared" si="129"/>
        <v>0</v>
      </c>
      <c r="S510" s="39">
        <f t="shared" si="130"/>
        <v>0</v>
      </c>
      <c r="Y510" s="39">
        <f t="shared" si="131"/>
        <v>0</v>
      </c>
      <c r="Z510" s="39">
        <f t="shared" si="132"/>
        <v>0</v>
      </c>
      <c r="AA510" s="39">
        <f t="shared" si="133"/>
        <v>0</v>
      </c>
      <c r="AB510" s="37" t="str">
        <f t="shared" si="134"/>
        <v/>
      </c>
      <c r="AC510" s="39" t="str">
        <f t="shared" si="135"/>
        <v/>
      </c>
      <c r="AD510" s="39" t="str">
        <f t="shared" si="136"/>
        <v/>
      </c>
      <c r="AE510" s="37" t="s">
        <v>358</v>
      </c>
      <c r="AG510" s="37" t="s">
        <v>19</v>
      </c>
      <c r="AH510" s="37" t="s">
        <v>272</v>
      </c>
      <c r="AI510" s="49">
        <v>45412</v>
      </c>
      <c r="AJ510" s="49">
        <v>45457</v>
      </c>
      <c r="AK510" s="49">
        <v>45467</v>
      </c>
      <c r="AN510" s="37" t="str">
        <f t="shared" si="137"/>
        <v/>
      </c>
      <c r="AO510" s="39">
        <v>250</v>
      </c>
      <c r="AQ510" s="39">
        <f t="shared" si="138"/>
        <v>250</v>
      </c>
      <c r="AR510" s="40">
        <v>0.2</v>
      </c>
      <c r="AS510" s="39">
        <f t="shared" si="139"/>
        <v>50</v>
      </c>
      <c r="AT510" s="39">
        <f t="shared" si="140"/>
        <v>300</v>
      </c>
      <c r="AU510" s="39" t="str">
        <f t="shared" si="143"/>
        <v>paye</v>
      </c>
      <c r="AV510" s="39">
        <f t="shared" si="141"/>
        <v>250</v>
      </c>
      <c r="AW510" s="39">
        <f t="shared" si="142"/>
        <v>300</v>
      </c>
      <c r="AX510" s="39" t="s">
        <v>338</v>
      </c>
    </row>
    <row r="511" spans="3:50" x14ac:dyDescent="0.25">
      <c r="C511" s="49"/>
      <c r="D511" s="49"/>
      <c r="E511" s="49"/>
      <c r="J511" s="37" t="str">
        <f t="shared" si="144"/>
        <v/>
      </c>
      <c r="M511" s="39">
        <f t="shared" si="127"/>
        <v>0</v>
      </c>
      <c r="N511" s="39">
        <f t="shared" si="128"/>
        <v>0</v>
      </c>
      <c r="Q511" s="39">
        <f t="shared" si="129"/>
        <v>0</v>
      </c>
      <c r="S511" s="39">
        <f t="shared" si="130"/>
        <v>0</v>
      </c>
      <c r="Y511" s="39">
        <f t="shared" si="131"/>
        <v>0</v>
      </c>
      <c r="Z511" s="39">
        <f t="shared" si="132"/>
        <v>0</v>
      </c>
      <c r="AA511" s="39">
        <f t="shared" si="133"/>
        <v>0</v>
      </c>
      <c r="AB511" s="37" t="str">
        <f t="shared" si="134"/>
        <v/>
      </c>
      <c r="AC511" s="39" t="str">
        <f t="shared" si="135"/>
        <v/>
      </c>
      <c r="AD511" s="39" t="str">
        <f t="shared" si="136"/>
        <v/>
      </c>
      <c r="AE511" s="37" t="s">
        <v>358</v>
      </c>
      <c r="AG511" s="37" t="s">
        <v>12</v>
      </c>
      <c r="AH511" s="37" t="s">
        <v>272</v>
      </c>
      <c r="AI511" s="49">
        <v>45414</v>
      </c>
      <c r="AJ511" s="49">
        <v>45488</v>
      </c>
      <c r="AK511" s="49"/>
      <c r="AN511" s="37" t="str">
        <f t="shared" si="137"/>
        <v/>
      </c>
      <c r="AO511" s="39">
        <v>4550</v>
      </c>
      <c r="AQ511" s="39">
        <f t="shared" si="138"/>
        <v>4550</v>
      </c>
      <c r="AR511" s="40">
        <v>0.2</v>
      </c>
      <c r="AS511" s="39">
        <f t="shared" si="139"/>
        <v>910</v>
      </c>
      <c r="AT511" s="39">
        <f t="shared" si="140"/>
        <v>5460</v>
      </c>
      <c r="AU511" s="39" t="str">
        <f t="shared" si="143"/>
        <v>en attente</v>
      </c>
      <c r="AV511" s="39" t="str">
        <f t="shared" si="141"/>
        <v/>
      </c>
      <c r="AW511" s="39" t="str">
        <f t="shared" si="142"/>
        <v/>
      </c>
      <c r="AX511" s="39" t="s">
        <v>338</v>
      </c>
    </row>
    <row r="512" spans="3:50" x14ac:dyDescent="0.25">
      <c r="C512" s="49"/>
      <c r="D512" s="49"/>
      <c r="E512" s="49"/>
      <c r="J512" s="37" t="str">
        <f t="shared" si="144"/>
        <v/>
      </c>
      <c r="M512" s="39">
        <f t="shared" si="127"/>
        <v>0</v>
      </c>
      <c r="N512" s="39">
        <f t="shared" si="128"/>
        <v>0</v>
      </c>
      <c r="Q512" s="39">
        <f t="shared" si="129"/>
        <v>0</v>
      </c>
      <c r="S512" s="39">
        <f t="shared" si="130"/>
        <v>0</v>
      </c>
      <c r="Y512" s="39">
        <f t="shared" si="131"/>
        <v>0</v>
      </c>
      <c r="Z512" s="39">
        <f t="shared" si="132"/>
        <v>0</v>
      </c>
      <c r="AA512" s="39">
        <f t="shared" si="133"/>
        <v>0</v>
      </c>
      <c r="AB512" s="37" t="str">
        <f t="shared" si="134"/>
        <v/>
      </c>
      <c r="AC512" s="39" t="str">
        <f t="shared" si="135"/>
        <v/>
      </c>
      <c r="AD512" s="39" t="str">
        <f t="shared" si="136"/>
        <v/>
      </c>
      <c r="AE512" s="37" t="s">
        <v>358</v>
      </c>
      <c r="AG512" s="37" t="s">
        <v>140</v>
      </c>
      <c r="AH512" s="37" t="s">
        <v>273</v>
      </c>
      <c r="AI512" s="49">
        <v>45412</v>
      </c>
      <c r="AJ512" s="49">
        <v>45458</v>
      </c>
      <c r="AK512" s="49">
        <v>45475</v>
      </c>
      <c r="AN512" s="37" t="str">
        <f t="shared" si="137"/>
        <v/>
      </c>
      <c r="AO512" s="39">
        <v>14898.6</v>
      </c>
      <c r="AQ512" s="39">
        <f t="shared" si="138"/>
        <v>14898.6</v>
      </c>
      <c r="AR512" s="40">
        <v>0</v>
      </c>
      <c r="AS512" s="39">
        <f t="shared" si="139"/>
        <v>0</v>
      </c>
      <c r="AT512" s="39">
        <f t="shared" si="140"/>
        <v>14898.6</v>
      </c>
      <c r="AU512" s="39" t="str">
        <f t="shared" si="143"/>
        <v>paye</v>
      </c>
      <c r="AV512" s="39">
        <f t="shared" si="141"/>
        <v>14898.6</v>
      </c>
      <c r="AW512" s="39">
        <f t="shared" si="142"/>
        <v>14898.6</v>
      </c>
      <c r="AX512" s="39" t="s">
        <v>338</v>
      </c>
    </row>
    <row r="513" spans="3:50" x14ac:dyDescent="0.25">
      <c r="C513" s="49"/>
      <c r="D513" s="49"/>
      <c r="E513" s="49"/>
      <c r="J513" s="37" t="str">
        <f t="shared" si="144"/>
        <v/>
      </c>
      <c r="M513" s="39">
        <f t="shared" si="127"/>
        <v>0</v>
      </c>
      <c r="N513" s="39">
        <f t="shared" si="128"/>
        <v>0</v>
      </c>
      <c r="Q513" s="39">
        <f t="shared" si="129"/>
        <v>0</v>
      </c>
      <c r="S513" s="39">
        <f t="shared" si="130"/>
        <v>0</v>
      </c>
      <c r="Y513" s="39">
        <f t="shared" si="131"/>
        <v>0</v>
      </c>
      <c r="Z513" s="39">
        <f t="shared" si="132"/>
        <v>0</v>
      </c>
      <c r="AA513" s="39">
        <f t="shared" si="133"/>
        <v>0</v>
      </c>
      <c r="AB513" s="37" t="str">
        <f t="shared" si="134"/>
        <v/>
      </c>
      <c r="AC513" s="39" t="str">
        <f t="shared" si="135"/>
        <v/>
      </c>
      <c r="AD513" s="39" t="str">
        <f t="shared" si="136"/>
        <v/>
      </c>
      <c r="AE513" s="37" t="s">
        <v>358</v>
      </c>
      <c r="AG513" s="37" t="s">
        <v>73</v>
      </c>
      <c r="AH513" s="37" t="s">
        <v>272</v>
      </c>
      <c r="AI513" s="49">
        <v>45412</v>
      </c>
      <c r="AJ513" s="49">
        <v>45443</v>
      </c>
      <c r="AK513" s="49">
        <v>45443</v>
      </c>
      <c r="AN513" s="37" t="str">
        <f t="shared" si="137"/>
        <v/>
      </c>
      <c r="AO513" s="39">
        <v>144.5</v>
      </c>
      <c r="AQ513" s="39">
        <f t="shared" si="138"/>
        <v>144.5</v>
      </c>
      <c r="AR513" s="40">
        <v>0.2</v>
      </c>
      <c r="AS513" s="39">
        <f t="shared" si="139"/>
        <v>28.900000000000002</v>
      </c>
      <c r="AT513" s="39">
        <f t="shared" si="140"/>
        <v>173.4</v>
      </c>
      <c r="AU513" s="39" t="str">
        <f t="shared" si="143"/>
        <v>paye</v>
      </c>
      <c r="AV513" s="39">
        <f t="shared" si="141"/>
        <v>144.5</v>
      </c>
      <c r="AW513" s="39">
        <f t="shared" si="142"/>
        <v>173.4</v>
      </c>
      <c r="AX513" s="39" t="s">
        <v>338</v>
      </c>
    </row>
    <row r="514" spans="3:50" x14ac:dyDescent="0.25">
      <c r="C514" s="49"/>
      <c r="D514" s="49"/>
      <c r="E514" s="49"/>
      <c r="J514" s="37" t="str">
        <f t="shared" si="144"/>
        <v/>
      </c>
      <c r="M514" s="39">
        <f t="shared" ref="M514:M577" si="145">$K514*$L514</f>
        <v>0</v>
      </c>
      <c r="N514" s="39">
        <f t="shared" ref="N514:N577" si="146">$K514+$M514</f>
        <v>0</v>
      </c>
      <c r="Q514" s="39">
        <f t="shared" ref="Q514:Q577" si="147">$N514*$P514</f>
        <v>0</v>
      </c>
      <c r="S514" s="39">
        <f t="shared" ref="S514:S577" si="148">$N514*$R514</f>
        <v>0</v>
      </c>
      <c r="Y514" s="39">
        <f t="shared" ref="Y514:Y577" si="149">$AA514-$Z514</f>
        <v>0</v>
      </c>
      <c r="Z514" s="39">
        <f t="shared" ref="Z514:Z577" si="150">$AA514*$L514</f>
        <v>0</v>
      </c>
      <c r="AA514" s="39">
        <f t="shared" ref="AA514:AA577" si="151">$N514-$O514-$Q514-$S514-$T514-$U514-$V514-$W514-$X514</f>
        <v>0</v>
      </c>
      <c r="AB514" s="37" t="str">
        <f t="shared" ref="AB514:AB577" si="152">IF(A514="","",IF($E514="","en attente",IF($F514="","paye","partiel")))</f>
        <v/>
      </c>
      <c r="AC514" s="39" t="str">
        <f t="shared" ref="AC514:AC577" si="153">IF($AB514="paye",$Y514,IF($AB514="partiel",$F514-$F514*$L514,""))</f>
        <v/>
      </c>
      <c r="AD514" s="39" t="str">
        <f t="shared" ref="AD514:AD577" si="154">IF($AB514="paye",$AA514,IF($AB514="partiel",$F514,""))</f>
        <v/>
      </c>
      <c r="AE514" s="37" t="s">
        <v>358</v>
      </c>
      <c r="AG514" s="37" t="s">
        <v>21</v>
      </c>
      <c r="AH514" s="37" t="s">
        <v>363</v>
      </c>
      <c r="AI514" s="49">
        <v>45412</v>
      </c>
      <c r="AJ514" s="49">
        <v>45458</v>
      </c>
      <c r="AK514" s="49">
        <v>45485</v>
      </c>
      <c r="AN514" s="37" t="str">
        <f t="shared" ref="AN514:AN577" si="155">IF($AM514="","",_xlfn.CONCAT("SF-",$AM514))</f>
        <v/>
      </c>
      <c r="AO514" s="39">
        <v>35115</v>
      </c>
      <c r="AQ514" s="39">
        <f t="shared" ref="AQ514:AQ577" si="156">IF($AO514&lt;&gt;0,$AO514,$AP514-$AS514)</f>
        <v>35115</v>
      </c>
      <c r="AR514" s="40">
        <v>0.2</v>
      </c>
      <c r="AS514" s="39">
        <f t="shared" ref="AS514:AS577" si="157">IF($AO514&lt;&gt;0,$AO514*$AR514,IF($AP514&lt;&gt;0,$AP514*$AR514,0))</f>
        <v>7023</v>
      </c>
      <c r="AT514" s="39">
        <f t="shared" ref="AT514:AT577" si="158">$AQ514+$AS514</f>
        <v>42138</v>
      </c>
      <c r="AU514" s="39" t="str">
        <f t="shared" si="143"/>
        <v>paye</v>
      </c>
      <c r="AV514" s="39">
        <f t="shared" ref="AV514:AV577" si="159">IF($AU514="paye",$AQ514,IF($AU514="partiel",$AL514-$AL514*$AR514,""))</f>
        <v>35115</v>
      </c>
      <c r="AW514" s="39">
        <f t="shared" ref="AW514:AW577" si="160">IF($AU514="paye",$AT514,IF($AU514="partiel",$AL514,""))</f>
        <v>42138</v>
      </c>
      <c r="AX514" s="39" t="s">
        <v>338</v>
      </c>
    </row>
    <row r="515" spans="3:50" x14ac:dyDescent="0.25">
      <c r="C515" s="49"/>
      <c r="D515" s="49"/>
      <c r="E515" s="49"/>
      <c r="J515" s="37" t="str">
        <f t="shared" si="144"/>
        <v/>
      </c>
      <c r="M515" s="39">
        <f t="shared" si="145"/>
        <v>0</v>
      </c>
      <c r="N515" s="39">
        <f t="shared" si="146"/>
        <v>0</v>
      </c>
      <c r="Q515" s="39">
        <f t="shared" si="147"/>
        <v>0</v>
      </c>
      <c r="S515" s="39">
        <f t="shared" si="148"/>
        <v>0</v>
      </c>
      <c r="Y515" s="39">
        <f t="shared" si="149"/>
        <v>0</v>
      </c>
      <c r="Z515" s="39">
        <f t="shared" si="150"/>
        <v>0</v>
      </c>
      <c r="AA515" s="39">
        <f t="shared" si="151"/>
        <v>0</v>
      </c>
      <c r="AB515" s="37" t="str">
        <f t="shared" si="152"/>
        <v/>
      </c>
      <c r="AC515" s="39" t="str">
        <f t="shared" si="153"/>
        <v/>
      </c>
      <c r="AD515" s="39" t="str">
        <f t="shared" si="154"/>
        <v/>
      </c>
      <c r="AE515" s="37" t="s">
        <v>358</v>
      </c>
      <c r="AG515" s="37" t="s">
        <v>93</v>
      </c>
      <c r="AH515" s="37" t="s">
        <v>272</v>
      </c>
      <c r="AI515" s="49">
        <v>45394</v>
      </c>
      <c r="AJ515" s="49">
        <v>45443</v>
      </c>
      <c r="AK515" s="49">
        <v>45467</v>
      </c>
      <c r="AN515" s="37" t="str">
        <f t="shared" si="155"/>
        <v/>
      </c>
      <c r="AO515" s="39">
        <v>1425</v>
      </c>
      <c r="AQ515" s="39">
        <f t="shared" si="156"/>
        <v>1425</v>
      </c>
      <c r="AR515" s="40">
        <v>0.2</v>
      </c>
      <c r="AS515" s="39">
        <f t="shared" si="157"/>
        <v>285</v>
      </c>
      <c r="AT515" s="39">
        <f t="shared" si="158"/>
        <v>1710</v>
      </c>
      <c r="AU515" s="39" t="str">
        <f t="shared" ref="AU515:AU578" si="161">IF(AE515="","",IF($AK515="","en attente",IF($AL515="","paye","partiel")))</f>
        <v>paye</v>
      </c>
      <c r="AV515" s="39">
        <f t="shared" si="159"/>
        <v>1425</v>
      </c>
      <c r="AW515" s="39">
        <f t="shared" si="160"/>
        <v>1710</v>
      </c>
      <c r="AX515" s="39" t="s">
        <v>338</v>
      </c>
    </row>
    <row r="516" spans="3:50" x14ac:dyDescent="0.25">
      <c r="C516" s="49"/>
      <c r="D516" s="49"/>
      <c r="E516" s="49"/>
      <c r="J516" s="37" t="str">
        <f t="shared" si="144"/>
        <v/>
      </c>
      <c r="M516" s="39">
        <f t="shared" si="145"/>
        <v>0</v>
      </c>
      <c r="N516" s="39">
        <f t="shared" si="146"/>
        <v>0</v>
      </c>
      <c r="Q516" s="39">
        <f t="shared" si="147"/>
        <v>0</v>
      </c>
      <c r="S516" s="39">
        <f t="shared" si="148"/>
        <v>0</v>
      </c>
      <c r="Y516" s="39">
        <f t="shared" si="149"/>
        <v>0</v>
      </c>
      <c r="Z516" s="39">
        <f t="shared" si="150"/>
        <v>0</v>
      </c>
      <c r="AA516" s="39">
        <f t="shared" si="151"/>
        <v>0</v>
      </c>
      <c r="AB516" s="37" t="str">
        <f t="shared" si="152"/>
        <v/>
      </c>
      <c r="AC516" s="39" t="str">
        <f t="shared" si="153"/>
        <v/>
      </c>
      <c r="AD516" s="39" t="str">
        <f t="shared" si="154"/>
        <v/>
      </c>
      <c r="AE516" s="37" t="s">
        <v>358</v>
      </c>
      <c r="AG516" s="37" t="s">
        <v>93</v>
      </c>
      <c r="AH516" s="37" t="s">
        <v>272</v>
      </c>
      <c r="AI516" s="49">
        <v>45411</v>
      </c>
      <c r="AJ516" s="49">
        <v>45473</v>
      </c>
      <c r="AK516" s="49">
        <v>45488</v>
      </c>
      <c r="AN516" s="37" t="str">
        <f t="shared" si="155"/>
        <v/>
      </c>
      <c r="AO516" s="39">
        <v>269.27999999999997</v>
      </c>
      <c r="AQ516" s="39">
        <f t="shared" si="156"/>
        <v>269.27999999999997</v>
      </c>
      <c r="AR516" s="40">
        <v>0.2</v>
      </c>
      <c r="AS516" s="39">
        <f t="shared" si="157"/>
        <v>53.855999999999995</v>
      </c>
      <c r="AT516" s="39">
        <f t="shared" si="158"/>
        <v>323.13599999999997</v>
      </c>
      <c r="AU516" s="39" t="str">
        <f t="shared" si="161"/>
        <v>paye</v>
      </c>
      <c r="AV516" s="39">
        <f t="shared" si="159"/>
        <v>269.27999999999997</v>
      </c>
      <c r="AW516" s="39">
        <f t="shared" si="160"/>
        <v>323.13599999999997</v>
      </c>
      <c r="AX516" s="39" t="s">
        <v>338</v>
      </c>
    </row>
    <row r="517" spans="3:50" x14ac:dyDescent="0.25">
      <c r="C517" s="49"/>
      <c r="D517" s="49"/>
      <c r="E517" s="49"/>
      <c r="J517" s="37" t="str">
        <f t="shared" si="144"/>
        <v/>
      </c>
      <c r="M517" s="39">
        <f t="shared" si="145"/>
        <v>0</v>
      </c>
      <c r="N517" s="39">
        <f t="shared" si="146"/>
        <v>0</v>
      </c>
      <c r="Q517" s="39">
        <f t="shared" si="147"/>
        <v>0</v>
      </c>
      <c r="S517" s="39">
        <f t="shared" si="148"/>
        <v>0</v>
      </c>
      <c r="Y517" s="39">
        <f t="shared" si="149"/>
        <v>0</v>
      </c>
      <c r="Z517" s="39">
        <f t="shared" si="150"/>
        <v>0</v>
      </c>
      <c r="AA517" s="39">
        <f t="shared" si="151"/>
        <v>0</v>
      </c>
      <c r="AB517" s="37" t="str">
        <f t="shared" si="152"/>
        <v/>
      </c>
      <c r="AC517" s="39" t="str">
        <f t="shared" si="153"/>
        <v/>
      </c>
      <c r="AD517" s="39" t="str">
        <f t="shared" si="154"/>
        <v/>
      </c>
      <c r="AE517" s="37" t="s">
        <v>358</v>
      </c>
      <c r="AG517" s="37" t="s">
        <v>48</v>
      </c>
      <c r="AH517" s="37" t="s">
        <v>271</v>
      </c>
      <c r="AI517" s="49">
        <v>45412</v>
      </c>
      <c r="AJ517" s="49">
        <v>45443</v>
      </c>
      <c r="AK517" s="49">
        <v>45443</v>
      </c>
      <c r="AN517" s="37" t="str">
        <f t="shared" si="155"/>
        <v/>
      </c>
      <c r="AO517" s="39">
        <v>38868.379999999997</v>
      </c>
      <c r="AQ517" s="39">
        <f t="shared" si="156"/>
        <v>38868.379999999997</v>
      </c>
      <c r="AR517" s="40">
        <v>0.2</v>
      </c>
      <c r="AS517" s="39">
        <f t="shared" si="157"/>
        <v>7773.6759999999995</v>
      </c>
      <c r="AT517" s="39">
        <f t="shared" si="158"/>
        <v>46642.055999999997</v>
      </c>
      <c r="AU517" s="39" t="str">
        <f t="shared" si="161"/>
        <v>paye</v>
      </c>
      <c r="AV517" s="39">
        <f t="shared" si="159"/>
        <v>38868.379999999997</v>
      </c>
      <c r="AW517" s="39">
        <f t="shared" si="160"/>
        <v>46642.055999999997</v>
      </c>
      <c r="AX517" s="39" t="s">
        <v>338</v>
      </c>
    </row>
    <row r="518" spans="3:50" x14ac:dyDescent="0.25">
      <c r="C518" s="49"/>
      <c r="D518" s="49"/>
      <c r="E518" s="49"/>
      <c r="J518" s="37" t="str">
        <f t="shared" si="144"/>
        <v/>
      </c>
      <c r="M518" s="39">
        <f t="shared" si="145"/>
        <v>0</v>
      </c>
      <c r="N518" s="39">
        <f t="shared" si="146"/>
        <v>0</v>
      </c>
      <c r="Q518" s="39">
        <f t="shared" si="147"/>
        <v>0</v>
      </c>
      <c r="S518" s="39">
        <f t="shared" si="148"/>
        <v>0</v>
      </c>
      <c r="Y518" s="39">
        <f t="shared" si="149"/>
        <v>0</v>
      </c>
      <c r="Z518" s="39">
        <f t="shared" si="150"/>
        <v>0</v>
      </c>
      <c r="AA518" s="39">
        <f t="shared" si="151"/>
        <v>0</v>
      </c>
      <c r="AB518" s="37" t="str">
        <f t="shared" si="152"/>
        <v/>
      </c>
      <c r="AC518" s="39" t="str">
        <f t="shared" si="153"/>
        <v/>
      </c>
      <c r="AD518" s="39" t="str">
        <f t="shared" si="154"/>
        <v/>
      </c>
      <c r="AE518" s="37" t="s">
        <v>358</v>
      </c>
      <c r="AG518" s="37" t="s">
        <v>76</v>
      </c>
      <c r="AH518" s="37" t="s">
        <v>272</v>
      </c>
      <c r="AI518" s="49">
        <v>45412</v>
      </c>
      <c r="AJ518" s="49">
        <v>45443</v>
      </c>
      <c r="AK518" s="49">
        <v>45443</v>
      </c>
      <c r="AN518" s="37" t="str">
        <f t="shared" si="155"/>
        <v/>
      </c>
      <c r="AO518" s="39">
        <v>923.57</v>
      </c>
      <c r="AQ518" s="39">
        <f t="shared" si="156"/>
        <v>923.57</v>
      </c>
      <c r="AR518" s="40">
        <v>0.2</v>
      </c>
      <c r="AS518" s="39">
        <f t="shared" si="157"/>
        <v>184.71400000000003</v>
      </c>
      <c r="AT518" s="39">
        <f t="shared" si="158"/>
        <v>1108.2840000000001</v>
      </c>
      <c r="AU518" s="39" t="str">
        <f t="shared" si="161"/>
        <v>paye</v>
      </c>
      <c r="AV518" s="39">
        <f t="shared" si="159"/>
        <v>923.57</v>
      </c>
      <c r="AW518" s="39">
        <f t="shared" si="160"/>
        <v>1108.2840000000001</v>
      </c>
      <c r="AX518" s="39" t="s">
        <v>338</v>
      </c>
    </row>
    <row r="519" spans="3:50" x14ac:dyDescent="0.25">
      <c r="C519" s="49"/>
      <c r="D519" s="49"/>
      <c r="E519" s="49"/>
      <c r="J519" s="37" t="str">
        <f t="shared" si="144"/>
        <v/>
      </c>
      <c r="M519" s="39">
        <f t="shared" si="145"/>
        <v>0</v>
      </c>
      <c r="N519" s="39">
        <f t="shared" si="146"/>
        <v>0</v>
      </c>
      <c r="Q519" s="39">
        <f t="shared" si="147"/>
        <v>0</v>
      </c>
      <c r="S519" s="39">
        <f t="shared" si="148"/>
        <v>0</v>
      </c>
      <c r="Y519" s="39">
        <f t="shared" si="149"/>
        <v>0</v>
      </c>
      <c r="Z519" s="39">
        <f t="shared" si="150"/>
        <v>0</v>
      </c>
      <c r="AA519" s="39">
        <f t="shared" si="151"/>
        <v>0</v>
      </c>
      <c r="AB519" s="37" t="str">
        <f t="shared" si="152"/>
        <v/>
      </c>
      <c r="AC519" s="39" t="str">
        <f t="shared" si="153"/>
        <v/>
      </c>
      <c r="AD519" s="39" t="str">
        <f t="shared" si="154"/>
        <v/>
      </c>
      <c r="AE519" s="37" t="s">
        <v>358</v>
      </c>
      <c r="AG519" s="37" t="s">
        <v>20</v>
      </c>
      <c r="AH519" s="37" t="s">
        <v>275</v>
      </c>
      <c r="AI519" s="49">
        <v>45412</v>
      </c>
      <c r="AJ519" s="49">
        <v>45443</v>
      </c>
      <c r="AK519" s="49">
        <v>45443</v>
      </c>
      <c r="AN519" s="37" t="str">
        <f t="shared" si="155"/>
        <v/>
      </c>
      <c r="AO519" s="39">
        <v>15651.635</v>
      </c>
      <c r="AQ519" s="39">
        <f t="shared" si="156"/>
        <v>15651.635</v>
      </c>
      <c r="AR519" s="40">
        <v>0.2</v>
      </c>
      <c r="AS519" s="39">
        <f t="shared" si="157"/>
        <v>3130.3270000000002</v>
      </c>
      <c r="AT519" s="39">
        <f t="shared" si="158"/>
        <v>18781.962</v>
      </c>
      <c r="AU519" s="39" t="str">
        <f t="shared" si="161"/>
        <v>paye</v>
      </c>
      <c r="AV519" s="39">
        <f t="shared" si="159"/>
        <v>15651.635</v>
      </c>
      <c r="AW519" s="39">
        <f t="shared" si="160"/>
        <v>18781.962</v>
      </c>
      <c r="AX519" s="39" t="s">
        <v>338</v>
      </c>
    </row>
    <row r="520" spans="3:50" x14ac:dyDescent="0.25">
      <c r="C520" s="49"/>
      <c r="D520" s="49"/>
      <c r="E520" s="49"/>
      <c r="J520" s="37" t="str">
        <f t="shared" si="144"/>
        <v/>
      </c>
      <c r="M520" s="39">
        <f t="shared" si="145"/>
        <v>0</v>
      </c>
      <c r="N520" s="39">
        <f t="shared" si="146"/>
        <v>0</v>
      </c>
      <c r="Q520" s="39">
        <f t="shared" si="147"/>
        <v>0</v>
      </c>
      <c r="S520" s="39">
        <f t="shared" si="148"/>
        <v>0</v>
      </c>
      <c r="Y520" s="39">
        <f t="shared" si="149"/>
        <v>0</v>
      </c>
      <c r="Z520" s="39">
        <f t="shared" si="150"/>
        <v>0</v>
      </c>
      <c r="AA520" s="39">
        <f t="shared" si="151"/>
        <v>0</v>
      </c>
      <c r="AB520" s="37" t="str">
        <f t="shared" si="152"/>
        <v/>
      </c>
      <c r="AC520" s="39" t="str">
        <f t="shared" si="153"/>
        <v/>
      </c>
      <c r="AD520" s="39" t="str">
        <f t="shared" si="154"/>
        <v/>
      </c>
      <c r="AE520" s="37" t="s">
        <v>358</v>
      </c>
      <c r="AG520" s="37" t="s">
        <v>20</v>
      </c>
      <c r="AH520" s="37" t="s">
        <v>275</v>
      </c>
      <c r="AI520" s="49">
        <v>45412</v>
      </c>
      <c r="AJ520" s="49">
        <v>45443</v>
      </c>
      <c r="AK520" s="49">
        <v>45443</v>
      </c>
      <c r="AN520" s="37" t="str">
        <f t="shared" si="155"/>
        <v/>
      </c>
      <c r="AO520" s="39">
        <v>499.72</v>
      </c>
      <c r="AQ520" s="39">
        <f t="shared" si="156"/>
        <v>499.72</v>
      </c>
      <c r="AR520" s="40">
        <v>0.2</v>
      </c>
      <c r="AS520" s="39">
        <f t="shared" si="157"/>
        <v>99.944000000000017</v>
      </c>
      <c r="AT520" s="39">
        <f t="shared" si="158"/>
        <v>599.66399999999999</v>
      </c>
      <c r="AU520" s="39" t="str">
        <f t="shared" si="161"/>
        <v>paye</v>
      </c>
      <c r="AV520" s="39">
        <f t="shared" si="159"/>
        <v>499.72</v>
      </c>
      <c r="AW520" s="39">
        <f t="shared" si="160"/>
        <v>599.66399999999999</v>
      </c>
      <c r="AX520" s="39" t="s">
        <v>338</v>
      </c>
    </row>
    <row r="521" spans="3:50" x14ac:dyDescent="0.25">
      <c r="C521" s="49"/>
      <c r="D521" s="49"/>
      <c r="E521" s="49"/>
      <c r="J521" s="37" t="str">
        <f t="shared" si="144"/>
        <v/>
      </c>
      <c r="M521" s="39">
        <f t="shared" si="145"/>
        <v>0</v>
      </c>
      <c r="N521" s="39">
        <f t="shared" si="146"/>
        <v>0</v>
      </c>
      <c r="Q521" s="39">
        <f t="shared" si="147"/>
        <v>0</v>
      </c>
      <c r="S521" s="39">
        <f t="shared" si="148"/>
        <v>0</v>
      </c>
      <c r="Y521" s="39">
        <f t="shared" si="149"/>
        <v>0</v>
      </c>
      <c r="Z521" s="39">
        <f t="shared" si="150"/>
        <v>0</v>
      </c>
      <c r="AA521" s="39">
        <f t="shared" si="151"/>
        <v>0</v>
      </c>
      <c r="AB521" s="37" t="str">
        <f t="shared" si="152"/>
        <v/>
      </c>
      <c r="AC521" s="39" t="str">
        <f t="shared" si="153"/>
        <v/>
      </c>
      <c r="AD521" s="39" t="str">
        <f t="shared" si="154"/>
        <v/>
      </c>
      <c r="AE521" s="37" t="s">
        <v>358</v>
      </c>
      <c r="AG521" s="37" t="s">
        <v>29</v>
      </c>
      <c r="AH521" s="37" t="s">
        <v>275</v>
      </c>
      <c r="AI521" s="49">
        <v>45412</v>
      </c>
      <c r="AJ521" s="49">
        <v>45458</v>
      </c>
      <c r="AK521" s="49">
        <v>45463</v>
      </c>
      <c r="AN521" s="37" t="str">
        <f t="shared" si="155"/>
        <v/>
      </c>
      <c r="AO521" s="39">
        <v>29689.91</v>
      </c>
      <c r="AQ521" s="39">
        <f t="shared" si="156"/>
        <v>29689.91</v>
      </c>
      <c r="AR521" s="40">
        <v>0.2</v>
      </c>
      <c r="AS521" s="39">
        <f t="shared" si="157"/>
        <v>5937.982</v>
      </c>
      <c r="AT521" s="39">
        <f t="shared" si="158"/>
        <v>35627.892</v>
      </c>
      <c r="AU521" s="39" t="str">
        <f t="shared" si="161"/>
        <v>paye</v>
      </c>
      <c r="AV521" s="39">
        <f t="shared" si="159"/>
        <v>29689.91</v>
      </c>
      <c r="AW521" s="39">
        <f t="shared" si="160"/>
        <v>35627.892</v>
      </c>
      <c r="AX521" s="39" t="s">
        <v>338</v>
      </c>
    </row>
    <row r="522" spans="3:50" x14ac:dyDescent="0.25">
      <c r="C522" s="49"/>
      <c r="D522" s="49"/>
      <c r="E522" s="49"/>
      <c r="J522" s="37" t="str">
        <f t="shared" si="144"/>
        <v/>
      </c>
      <c r="M522" s="39">
        <f t="shared" si="145"/>
        <v>0</v>
      </c>
      <c r="N522" s="39">
        <f t="shared" si="146"/>
        <v>0</v>
      </c>
      <c r="Q522" s="39">
        <f t="shared" si="147"/>
        <v>0</v>
      </c>
      <c r="S522" s="39">
        <f t="shared" si="148"/>
        <v>0</v>
      </c>
      <c r="Y522" s="39">
        <f t="shared" si="149"/>
        <v>0</v>
      </c>
      <c r="Z522" s="39">
        <f t="shared" si="150"/>
        <v>0</v>
      </c>
      <c r="AA522" s="39">
        <f t="shared" si="151"/>
        <v>0</v>
      </c>
      <c r="AB522" s="37" t="str">
        <f t="shared" si="152"/>
        <v/>
      </c>
      <c r="AC522" s="39" t="str">
        <f t="shared" si="153"/>
        <v/>
      </c>
      <c r="AD522" s="39" t="str">
        <f t="shared" si="154"/>
        <v/>
      </c>
      <c r="AE522" s="37" t="s">
        <v>358</v>
      </c>
      <c r="AG522" s="37" t="s">
        <v>53</v>
      </c>
      <c r="AH522" s="37" t="s">
        <v>364</v>
      </c>
      <c r="AI522" s="49">
        <v>45414</v>
      </c>
      <c r="AJ522" s="49">
        <v>45429</v>
      </c>
      <c r="AK522" s="49">
        <v>45433</v>
      </c>
      <c r="AN522" s="37" t="str">
        <f t="shared" si="155"/>
        <v/>
      </c>
      <c r="AO522" s="39">
        <v>795.89</v>
      </c>
      <c r="AQ522" s="39">
        <f t="shared" si="156"/>
        <v>795.89</v>
      </c>
      <c r="AR522" s="40">
        <v>0.17852000000000001</v>
      </c>
      <c r="AS522" s="39">
        <f t="shared" si="157"/>
        <v>142.0822828</v>
      </c>
      <c r="AT522" s="39">
        <f t="shared" si="158"/>
        <v>937.97228280000002</v>
      </c>
      <c r="AU522" s="39" t="str">
        <f t="shared" si="161"/>
        <v>paye</v>
      </c>
      <c r="AV522" s="39">
        <f t="shared" si="159"/>
        <v>795.89</v>
      </c>
      <c r="AW522" s="39">
        <f t="shared" si="160"/>
        <v>937.97228280000002</v>
      </c>
      <c r="AX522" s="39" t="s">
        <v>338</v>
      </c>
    </row>
    <row r="523" spans="3:50" x14ac:dyDescent="0.25">
      <c r="C523" s="49"/>
      <c r="D523" s="49"/>
      <c r="E523" s="49"/>
      <c r="J523" s="37" t="str">
        <f t="shared" si="144"/>
        <v/>
      </c>
      <c r="M523" s="39">
        <f t="shared" si="145"/>
        <v>0</v>
      </c>
      <c r="N523" s="39">
        <f t="shared" si="146"/>
        <v>0</v>
      </c>
      <c r="Q523" s="39">
        <f t="shared" si="147"/>
        <v>0</v>
      </c>
      <c r="S523" s="39">
        <f t="shared" si="148"/>
        <v>0</v>
      </c>
      <c r="Y523" s="39">
        <f t="shared" si="149"/>
        <v>0</v>
      </c>
      <c r="Z523" s="39">
        <f t="shared" si="150"/>
        <v>0</v>
      </c>
      <c r="AA523" s="39">
        <f t="shared" si="151"/>
        <v>0</v>
      </c>
      <c r="AB523" s="37" t="str">
        <f t="shared" si="152"/>
        <v/>
      </c>
      <c r="AC523" s="39" t="str">
        <f t="shared" si="153"/>
        <v/>
      </c>
      <c r="AD523" s="39" t="str">
        <f t="shared" si="154"/>
        <v/>
      </c>
      <c r="AE523" s="37" t="s">
        <v>358</v>
      </c>
      <c r="AG523" s="37" t="s">
        <v>12</v>
      </c>
      <c r="AH523" s="37" t="s">
        <v>272</v>
      </c>
      <c r="AI523" s="49">
        <v>45414</v>
      </c>
      <c r="AJ523" s="49">
        <v>45488</v>
      </c>
      <c r="AK523" s="49">
        <v>45538</v>
      </c>
      <c r="AN523" s="37" t="str">
        <f t="shared" si="155"/>
        <v/>
      </c>
      <c r="AO523" s="39">
        <v>4550</v>
      </c>
      <c r="AQ523" s="39">
        <f t="shared" si="156"/>
        <v>4550</v>
      </c>
      <c r="AR523" s="40">
        <v>0.2</v>
      </c>
      <c r="AS523" s="39">
        <f t="shared" si="157"/>
        <v>910</v>
      </c>
      <c r="AT523" s="39">
        <f t="shared" si="158"/>
        <v>5460</v>
      </c>
      <c r="AU523" s="39" t="str">
        <f t="shared" si="161"/>
        <v>paye</v>
      </c>
      <c r="AV523" s="39">
        <f t="shared" si="159"/>
        <v>4550</v>
      </c>
      <c r="AW523" s="39">
        <f t="shared" si="160"/>
        <v>5460</v>
      </c>
      <c r="AX523" s="39" t="s">
        <v>338</v>
      </c>
    </row>
    <row r="524" spans="3:50" x14ac:dyDescent="0.25">
      <c r="C524" s="49"/>
      <c r="D524" s="49"/>
      <c r="E524" s="49"/>
      <c r="J524" s="37" t="str">
        <f t="shared" si="144"/>
        <v/>
      </c>
      <c r="M524" s="39">
        <f t="shared" si="145"/>
        <v>0</v>
      </c>
      <c r="N524" s="39">
        <f t="shared" si="146"/>
        <v>0</v>
      </c>
      <c r="Q524" s="39">
        <f t="shared" si="147"/>
        <v>0</v>
      </c>
      <c r="S524" s="39">
        <f t="shared" si="148"/>
        <v>0</v>
      </c>
      <c r="Y524" s="39">
        <f t="shared" si="149"/>
        <v>0</v>
      </c>
      <c r="Z524" s="39">
        <f t="shared" si="150"/>
        <v>0</v>
      </c>
      <c r="AA524" s="39">
        <f t="shared" si="151"/>
        <v>0</v>
      </c>
      <c r="AB524" s="37" t="str">
        <f t="shared" si="152"/>
        <v/>
      </c>
      <c r="AC524" s="39" t="str">
        <f t="shared" si="153"/>
        <v/>
      </c>
      <c r="AD524" s="39" t="str">
        <f t="shared" si="154"/>
        <v/>
      </c>
      <c r="AE524" s="37" t="s">
        <v>358</v>
      </c>
      <c r="AG524" s="37" t="s">
        <v>61</v>
      </c>
      <c r="AH524" s="37" t="s">
        <v>271</v>
      </c>
      <c r="AI524" s="49">
        <v>45412</v>
      </c>
      <c r="AJ524" s="49">
        <v>45443</v>
      </c>
      <c r="AK524" s="49">
        <v>45461</v>
      </c>
      <c r="AN524" s="37" t="str">
        <f t="shared" si="155"/>
        <v/>
      </c>
      <c r="AO524" s="39">
        <v>766.08</v>
      </c>
      <c r="AQ524" s="39">
        <f t="shared" si="156"/>
        <v>766.08</v>
      </c>
      <c r="AR524" s="40">
        <v>0.2</v>
      </c>
      <c r="AS524" s="39">
        <f t="shared" si="157"/>
        <v>153.21600000000001</v>
      </c>
      <c r="AT524" s="39">
        <f t="shared" si="158"/>
        <v>919.29600000000005</v>
      </c>
      <c r="AU524" s="39" t="str">
        <f t="shared" si="161"/>
        <v>paye</v>
      </c>
      <c r="AV524" s="39">
        <f t="shared" si="159"/>
        <v>766.08</v>
      </c>
      <c r="AW524" s="39">
        <f t="shared" si="160"/>
        <v>919.29600000000005</v>
      </c>
      <c r="AX524" s="39" t="s">
        <v>338</v>
      </c>
    </row>
    <row r="525" spans="3:50" x14ac:dyDescent="0.25">
      <c r="C525" s="49"/>
      <c r="D525" s="49"/>
      <c r="E525" s="49"/>
      <c r="J525" s="37" t="str">
        <f t="shared" si="144"/>
        <v/>
      </c>
      <c r="M525" s="39">
        <f t="shared" si="145"/>
        <v>0</v>
      </c>
      <c r="N525" s="39">
        <f t="shared" si="146"/>
        <v>0</v>
      </c>
      <c r="Q525" s="39">
        <f t="shared" si="147"/>
        <v>0</v>
      </c>
      <c r="S525" s="39">
        <f t="shared" si="148"/>
        <v>0</v>
      </c>
      <c r="Y525" s="39">
        <f t="shared" si="149"/>
        <v>0</v>
      </c>
      <c r="Z525" s="39">
        <f t="shared" si="150"/>
        <v>0</v>
      </c>
      <c r="AA525" s="39">
        <f t="shared" si="151"/>
        <v>0</v>
      </c>
      <c r="AB525" s="37" t="str">
        <f t="shared" si="152"/>
        <v/>
      </c>
      <c r="AC525" s="39" t="str">
        <f t="shared" si="153"/>
        <v/>
      </c>
      <c r="AD525" s="39" t="str">
        <f t="shared" si="154"/>
        <v/>
      </c>
      <c r="AE525" s="37" t="s">
        <v>358</v>
      </c>
      <c r="AG525" s="37" t="s">
        <v>80</v>
      </c>
      <c r="AH525" s="37" t="s">
        <v>273</v>
      </c>
      <c r="AI525" s="49">
        <v>45433</v>
      </c>
      <c r="AJ525" s="49">
        <v>45488</v>
      </c>
      <c r="AK525" s="49">
        <v>45550</v>
      </c>
      <c r="AN525" s="37" t="str">
        <f t="shared" si="155"/>
        <v/>
      </c>
      <c r="AO525" s="39">
        <v>1800</v>
      </c>
      <c r="AQ525" s="39">
        <f t="shared" si="156"/>
        <v>1800</v>
      </c>
      <c r="AR525" s="40">
        <v>0</v>
      </c>
      <c r="AS525" s="39">
        <f t="shared" si="157"/>
        <v>0</v>
      </c>
      <c r="AT525" s="39">
        <f t="shared" si="158"/>
        <v>1800</v>
      </c>
      <c r="AU525" s="39" t="str">
        <f t="shared" si="161"/>
        <v>paye</v>
      </c>
      <c r="AV525" s="39">
        <f t="shared" si="159"/>
        <v>1800</v>
      </c>
      <c r="AW525" s="39">
        <f t="shared" si="160"/>
        <v>1800</v>
      </c>
      <c r="AX525" s="39" t="s">
        <v>338</v>
      </c>
    </row>
    <row r="526" spans="3:50" x14ac:dyDescent="0.25">
      <c r="C526" s="49"/>
      <c r="D526" s="49"/>
      <c r="E526" s="49"/>
      <c r="J526" s="37" t="str">
        <f t="shared" si="144"/>
        <v/>
      </c>
      <c r="M526" s="39">
        <f t="shared" si="145"/>
        <v>0</v>
      </c>
      <c r="N526" s="39">
        <f t="shared" si="146"/>
        <v>0</v>
      </c>
      <c r="Q526" s="39">
        <f t="shared" si="147"/>
        <v>0</v>
      </c>
      <c r="S526" s="39">
        <f t="shared" si="148"/>
        <v>0</v>
      </c>
      <c r="Y526" s="39">
        <f t="shared" si="149"/>
        <v>0</v>
      </c>
      <c r="Z526" s="39">
        <f t="shared" si="150"/>
        <v>0</v>
      </c>
      <c r="AA526" s="39">
        <f t="shared" si="151"/>
        <v>0</v>
      </c>
      <c r="AB526" s="37" t="str">
        <f t="shared" si="152"/>
        <v/>
      </c>
      <c r="AC526" s="39" t="str">
        <f t="shared" si="153"/>
        <v/>
      </c>
      <c r="AD526" s="39" t="str">
        <f t="shared" si="154"/>
        <v/>
      </c>
      <c r="AE526" s="37" t="s">
        <v>358</v>
      </c>
      <c r="AG526" s="37" t="s">
        <v>79</v>
      </c>
      <c r="AH526" s="37" t="s">
        <v>272</v>
      </c>
      <c r="AI526" s="49">
        <v>45441</v>
      </c>
      <c r="AJ526" s="49">
        <v>45471</v>
      </c>
      <c r="AK526" s="49">
        <v>45488</v>
      </c>
      <c r="AN526" s="37" t="str">
        <f t="shared" si="155"/>
        <v/>
      </c>
      <c r="AO526" s="39">
        <v>1214</v>
      </c>
      <c r="AQ526" s="39">
        <f t="shared" si="156"/>
        <v>1214</v>
      </c>
      <c r="AR526" s="40">
        <v>0.2</v>
      </c>
      <c r="AS526" s="39">
        <f t="shared" si="157"/>
        <v>242.8</v>
      </c>
      <c r="AT526" s="39">
        <f t="shared" si="158"/>
        <v>1456.8</v>
      </c>
      <c r="AU526" s="39" t="str">
        <f t="shared" si="161"/>
        <v>paye</v>
      </c>
      <c r="AV526" s="39">
        <f t="shared" si="159"/>
        <v>1214</v>
      </c>
      <c r="AW526" s="39">
        <f t="shared" si="160"/>
        <v>1456.8</v>
      </c>
      <c r="AX526" s="39" t="s">
        <v>338</v>
      </c>
    </row>
    <row r="527" spans="3:50" x14ac:dyDescent="0.25">
      <c r="C527" s="49"/>
      <c r="D527" s="49"/>
      <c r="E527" s="49"/>
      <c r="J527" s="37" t="str">
        <f t="shared" si="144"/>
        <v/>
      </c>
      <c r="M527" s="39">
        <f t="shared" si="145"/>
        <v>0</v>
      </c>
      <c r="N527" s="39">
        <f t="shared" si="146"/>
        <v>0</v>
      </c>
      <c r="Q527" s="39">
        <f t="shared" si="147"/>
        <v>0</v>
      </c>
      <c r="S527" s="39">
        <f t="shared" si="148"/>
        <v>0</v>
      </c>
      <c r="Y527" s="39">
        <f t="shared" si="149"/>
        <v>0</v>
      </c>
      <c r="Z527" s="39">
        <f t="shared" si="150"/>
        <v>0</v>
      </c>
      <c r="AA527" s="39">
        <f t="shared" si="151"/>
        <v>0</v>
      </c>
      <c r="AB527" s="37" t="str">
        <f t="shared" si="152"/>
        <v/>
      </c>
      <c r="AC527" s="39" t="str">
        <f t="shared" si="153"/>
        <v/>
      </c>
      <c r="AD527" s="39" t="str">
        <f t="shared" si="154"/>
        <v/>
      </c>
      <c r="AE527" s="37" t="s">
        <v>358</v>
      </c>
      <c r="AG527" s="37" t="s">
        <v>79</v>
      </c>
      <c r="AH527" s="37" t="s">
        <v>272</v>
      </c>
      <c r="AI527" s="49">
        <v>45372</v>
      </c>
      <c r="AJ527" s="49">
        <v>45402</v>
      </c>
      <c r="AK527" s="49">
        <v>45436</v>
      </c>
      <c r="AN527" s="37" t="str">
        <f t="shared" si="155"/>
        <v/>
      </c>
      <c r="AO527" s="39">
        <v>4784.67</v>
      </c>
      <c r="AQ527" s="39">
        <f t="shared" si="156"/>
        <v>4784.67</v>
      </c>
      <c r="AR527" s="40">
        <v>0.2</v>
      </c>
      <c r="AS527" s="39">
        <f t="shared" si="157"/>
        <v>956.93400000000008</v>
      </c>
      <c r="AT527" s="39">
        <f t="shared" si="158"/>
        <v>5741.6040000000003</v>
      </c>
      <c r="AU527" s="39" t="str">
        <f t="shared" si="161"/>
        <v>paye</v>
      </c>
      <c r="AV527" s="39">
        <f t="shared" si="159"/>
        <v>4784.67</v>
      </c>
      <c r="AW527" s="39">
        <f t="shared" si="160"/>
        <v>5741.6040000000003</v>
      </c>
      <c r="AX527" s="39" t="s">
        <v>338</v>
      </c>
    </row>
    <row r="528" spans="3:50" x14ac:dyDescent="0.25">
      <c r="C528" s="49"/>
      <c r="D528" s="49"/>
      <c r="E528" s="49"/>
      <c r="J528" s="37" t="str">
        <f t="shared" si="144"/>
        <v/>
      </c>
      <c r="M528" s="39">
        <f t="shared" si="145"/>
        <v>0</v>
      </c>
      <c r="N528" s="39">
        <f t="shared" si="146"/>
        <v>0</v>
      </c>
      <c r="Q528" s="39">
        <f t="shared" si="147"/>
        <v>0</v>
      </c>
      <c r="S528" s="39">
        <f t="shared" si="148"/>
        <v>0</v>
      </c>
      <c r="Y528" s="39">
        <f t="shared" si="149"/>
        <v>0</v>
      </c>
      <c r="Z528" s="39">
        <f t="shared" si="150"/>
        <v>0</v>
      </c>
      <c r="AA528" s="39">
        <f t="shared" si="151"/>
        <v>0</v>
      </c>
      <c r="AB528" s="37" t="str">
        <f t="shared" si="152"/>
        <v/>
      </c>
      <c r="AC528" s="39" t="str">
        <f t="shared" si="153"/>
        <v/>
      </c>
      <c r="AD528" s="39" t="str">
        <f t="shared" si="154"/>
        <v/>
      </c>
      <c r="AE528" s="37" t="s">
        <v>358</v>
      </c>
      <c r="AG528" s="37" t="s">
        <v>140</v>
      </c>
      <c r="AH528" s="37" t="s">
        <v>273</v>
      </c>
      <c r="AI528" s="49">
        <v>45426</v>
      </c>
      <c r="AJ528" s="49">
        <v>45488</v>
      </c>
      <c r="AK528" s="49"/>
      <c r="AN528" s="37" t="str">
        <f t="shared" si="155"/>
        <v/>
      </c>
      <c r="AO528" s="39">
        <v>14898.6</v>
      </c>
      <c r="AQ528" s="39">
        <f t="shared" si="156"/>
        <v>14898.6</v>
      </c>
      <c r="AR528" s="40">
        <v>0</v>
      </c>
      <c r="AS528" s="39">
        <f t="shared" si="157"/>
        <v>0</v>
      </c>
      <c r="AT528" s="39">
        <f t="shared" si="158"/>
        <v>14898.6</v>
      </c>
      <c r="AU528" s="39" t="str">
        <f t="shared" si="161"/>
        <v>en attente</v>
      </c>
      <c r="AV528" s="39" t="str">
        <f t="shared" si="159"/>
        <v/>
      </c>
      <c r="AW528" s="39" t="str">
        <f t="shared" si="160"/>
        <v/>
      </c>
      <c r="AX528" s="39" t="s">
        <v>338</v>
      </c>
    </row>
    <row r="529" spans="3:50" x14ac:dyDescent="0.25">
      <c r="C529" s="49"/>
      <c r="D529" s="49"/>
      <c r="E529" s="49"/>
      <c r="J529" s="37" t="str">
        <f t="shared" si="144"/>
        <v/>
      </c>
      <c r="M529" s="39">
        <f t="shared" si="145"/>
        <v>0</v>
      </c>
      <c r="N529" s="39">
        <f t="shared" si="146"/>
        <v>0</v>
      </c>
      <c r="Q529" s="39">
        <f t="shared" si="147"/>
        <v>0</v>
      </c>
      <c r="S529" s="39">
        <f t="shared" si="148"/>
        <v>0</v>
      </c>
      <c r="Y529" s="39">
        <f t="shared" si="149"/>
        <v>0</v>
      </c>
      <c r="Z529" s="39">
        <f t="shared" si="150"/>
        <v>0</v>
      </c>
      <c r="AA529" s="39">
        <f t="shared" si="151"/>
        <v>0</v>
      </c>
      <c r="AB529" s="37" t="str">
        <f t="shared" si="152"/>
        <v/>
      </c>
      <c r="AC529" s="39" t="str">
        <f t="shared" si="153"/>
        <v/>
      </c>
      <c r="AD529" s="39" t="str">
        <f t="shared" si="154"/>
        <v/>
      </c>
      <c r="AE529" s="37" t="s">
        <v>358</v>
      </c>
      <c r="AG529" s="37" t="s">
        <v>18</v>
      </c>
      <c r="AH529" s="37" t="s">
        <v>275</v>
      </c>
      <c r="AI529" s="49">
        <v>45443</v>
      </c>
      <c r="AJ529" s="49">
        <v>45488</v>
      </c>
      <c r="AK529" s="49">
        <v>45488</v>
      </c>
      <c r="AN529" s="37" t="str">
        <f t="shared" si="155"/>
        <v/>
      </c>
      <c r="AO529" s="39">
        <v>9747.36</v>
      </c>
      <c r="AQ529" s="39">
        <f t="shared" si="156"/>
        <v>9747.36</v>
      </c>
      <c r="AR529" s="40">
        <v>0.199049</v>
      </c>
      <c r="AS529" s="39">
        <f t="shared" si="157"/>
        <v>1940.2022606400001</v>
      </c>
      <c r="AT529" s="39">
        <f t="shared" si="158"/>
        <v>11687.562260640001</v>
      </c>
      <c r="AU529" s="39" t="str">
        <f t="shared" si="161"/>
        <v>paye</v>
      </c>
      <c r="AV529" s="39">
        <f t="shared" si="159"/>
        <v>9747.36</v>
      </c>
      <c r="AW529" s="39">
        <f t="shared" si="160"/>
        <v>11687.562260640001</v>
      </c>
      <c r="AX529" s="39" t="s">
        <v>338</v>
      </c>
    </row>
    <row r="530" spans="3:50" x14ac:dyDescent="0.25">
      <c r="C530" s="49"/>
      <c r="D530" s="49"/>
      <c r="E530" s="49"/>
      <c r="J530" s="37" t="str">
        <f t="shared" si="144"/>
        <v/>
      </c>
      <c r="M530" s="39">
        <f t="shared" si="145"/>
        <v>0</v>
      </c>
      <c r="N530" s="39">
        <f t="shared" si="146"/>
        <v>0</v>
      </c>
      <c r="Q530" s="39">
        <f t="shared" si="147"/>
        <v>0</v>
      </c>
      <c r="S530" s="39">
        <f t="shared" si="148"/>
        <v>0</v>
      </c>
      <c r="Y530" s="39">
        <f t="shared" si="149"/>
        <v>0</v>
      </c>
      <c r="Z530" s="39">
        <f t="shared" si="150"/>
        <v>0</v>
      </c>
      <c r="AA530" s="39">
        <f t="shared" si="151"/>
        <v>0</v>
      </c>
      <c r="AB530" s="37" t="str">
        <f t="shared" si="152"/>
        <v/>
      </c>
      <c r="AC530" s="39" t="str">
        <f t="shared" si="153"/>
        <v/>
      </c>
      <c r="AD530" s="39" t="str">
        <f t="shared" si="154"/>
        <v/>
      </c>
      <c r="AE530" s="37" t="s">
        <v>358</v>
      </c>
      <c r="AG530" s="37" t="s">
        <v>53</v>
      </c>
      <c r="AH530" s="37" t="s">
        <v>364</v>
      </c>
      <c r="AI530" s="49">
        <v>45445</v>
      </c>
      <c r="AJ530" s="49">
        <v>45460</v>
      </c>
      <c r="AK530" s="49">
        <v>45461</v>
      </c>
      <c r="AN530" s="37" t="str">
        <f t="shared" si="155"/>
        <v/>
      </c>
      <c r="AO530" s="39">
        <v>163.22999999999999</v>
      </c>
      <c r="AQ530" s="39">
        <f t="shared" si="156"/>
        <v>163.22999999999999</v>
      </c>
      <c r="AR530" s="40">
        <v>0.1384</v>
      </c>
      <c r="AS530" s="39">
        <f t="shared" si="157"/>
        <v>22.591031999999998</v>
      </c>
      <c r="AT530" s="39">
        <f t="shared" si="158"/>
        <v>185.821032</v>
      </c>
      <c r="AU530" s="39" t="str">
        <f t="shared" si="161"/>
        <v>paye</v>
      </c>
      <c r="AV530" s="39">
        <f t="shared" si="159"/>
        <v>163.22999999999999</v>
      </c>
      <c r="AW530" s="39">
        <f t="shared" si="160"/>
        <v>185.821032</v>
      </c>
      <c r="AX530" s="39" t="s">
        <v>338</v>
      </c>
    </row>
    <row r="531" spans="3:50" x14ac:dyDescent="0.25">
      <c r="C531" s="49"/>
      <c r="D531" s="49"/>
      <c r="E531" s="49"/>
      <c r="J531" s="37" t="str">
        <f t="shared" si="144"/>
        <v/>
      </c>
      <c r="M531" s="39">
        <f t="shared" si="145"/>
        <v>0</v>
      </c>
      <c r="N531" s="39">
        <f t="shared" si="146"/>
        <v>0</v>
      </c>
      <c r="Q531" s="39">
        <f t="shared" si="147"/>
        <v>0</v>
      </c>
      <c r="S531" s="39">
        <f t="shared" si="148"/>
        <v>0</v>
      </c>
      <c r="Y531" s="39">
        <f t="shared" si="149"/>
        <v>0</v>
      </c>
      <c r="Z531" s="39">
        <f t="shared" si="150"/>
        <v>0</v>
      </c>
      <c r="AA531" s="39">
        <f t="shared" si="151"/>
        <v>0</v>
      </c>
      <c r="AB531" s="37" t="str">
        <f t="shared" si="152"/>
        <v/>
      </c>
      <c r="AC531" s="39" t="str">
        <f t="shared" si="153"/>
        <v/>
      </c>
      <c r="AD531" s="39" t="str">
        <f t="shared" si="154"/>
        <v/>
      </c>
      <c r="AE531" s="37" t="s">
        <v>358</v>
      </c>
      <c r="AG531" s="37" t="s">
        <v>19</v>
      </c>
      <c r="AH531" s="37" t="s">
        <v>272</v>
      </c>
      <c r="AI531" s="49">
        <v>45443</v>
      </c>
      <c r="AJ531" s="49">
        <v>45488</v>
      </c>
      <c r="AK531" s="49">
        <v>45488</v>
      </c>
      <c r="AN531" s="37" t="str">
        <f t="shared" si="155"/>
        <v/>
      </c>
      <c r="AO531" s="39">
        <v>5725.23</v>
      </c>
      <c r="AQ531" s="39">
        <f t="shared" si="156"/>
        <v>5725.23</v>
      </c>
      <c r="AR531" s="40">
        <v>0.2</v>
      </c>
      <c r="AS531" s="39">
        <f t="shared" si="157"/>
        <v>1145.046</v>
      </c>
      <c r="AT531" s="39">
        <f t="shared" si="158"/>
        <v>6870.2759999999998</v>
      </c>
      <c r="AU531" s="39" t="str">
        <f t="shared" si="161"/>
        <v>paye</v>
      </c>
      <c r="AV531" s="39">
        <f t="shared" si="159"/>
        <v>5725.23</v>
      </c>
      <c r="AW531" s="39">
        <f t="shared" si="160"/>
        <v>6870.2759999999998</v>
      </c>
      <c r="AX531" s="39" t="s">
        <v>338</v>
      </c>
    </row>
    <row r="532" spans="3:50" x14ac:dyDescent="0.25">
      <c r="C532" s="49"/>
      <c r="D532" s="49"/>
      <c r="E532" s="49"/>
      <c r="J532" s="37" t="str">
        <f t="shared" si="144"/>
        <v/>
      </c>
      <c r="M532" s="39">
        <f t="shared" si="145"/>
        <v>0</v>
      </c>
      <c r="N532" s="39">
        <f t="shared" si="146"/>
        <v>0</v>
      </c>
      <c r="Q532" s="39">
        <f t="shared" si="147"/>
        <v>0</v>
      </c>
      <c r="S532" s="39">
        <f t="shared" si="148"/>
        <v>0</v>
      </c>
      <c r="Y532" s="39">
        <f t="shared" si="149"/>
        <v>0</v>
      </c>
      <c r="Z532" s="39">
        <f t="shared" si="150"/>
        <v>0</v>
      </c>
      <c r="AA532" s="39">
        <f t="shared" si="151"/>
        <v>0</v>
      </c>
      <c r="AB532" s="37" t="str">
        <f t="shared" si="152"/>
        <v/>
      </c>
      <c r="AC532" s="39" t="str">
        <f t="shared" si="153"/>
        <v/>
      </c>
      <c r="AD532" s="39" t="str">
        <f t="shared" si="154"/>
        <v/>
      </c>
      <c r="AE532" s="37" t="s">
        <v>358</v>
      </c>
      <c r="AG532" s="37" t="s">
        <v>27</v>
      </c>
      <c r="AH532" s="37" t="s">
        <v>275</v>
      </c>
      <c r="AI532" s="49">
        <v>45442</v>
      </c>
      <c r="AJ532" s="49">
        <v>45473</v>
      </c>
      <c r="AK532" s="49">
        <v>45488</v>
      </c>
      <c r="AN532" s="37" t="str">
        <f t="shared" si="155"/>
        <v/>
      </c>
      <c r="AO532" s="39">
        <v>2019.38</v>
      </c>
      <c r="AQ532" s="39">
        <f t="shared" si="156"/>
        <v>2019.38</v>
      </c>
      <c r="AR532" s="40">
        <v>0.2</v>
      </c>
      <c r="AS532" s="39">
        <f t="shared" si="157"/>
        <v>403.87600000000003</v>
      </c>
      <c r="AT532" s="39">
        <f t="shared" si="158"/>
        <v>2423.2560000000003</v>
      </c>
      <c r="AU532" s="39" t="str">
        <f t="shared" si="161"/>
        <v>paye</v>
      </c>
      <c r="AV532" s="39">
        <f t="shared" si="159"/>
        <v>2019.38</v>
      </c>
      <c r="AW532" s="39">
        <f t="shared" si="160"/>
        <v>2423.2560000000003</v>
      </c>
      <c r="AX532" s="39" t="s">
        <v>338</v>
      </c>
    </row>
    <row r="533" spans="3:50" x14ac:dyDescent="0.25">
      <c r="C533" s="49"/>
      <c r="D533" s="49"/>
      <c r="E533" s="49"/>
      <c r="J533" s="37" t="str">
        <f t="shared" si="144"/>
        <v/>
      </c>
      <c r="M533" s="39">
        <f t="shared" si="145"/>
        <v>0</v>
      </c>
      <c r="N533" s="39">
        <f t="shared" si="146"/>
        <v>0</v>
      </c>
      <c r="Q533" s="39">
        <f t="shared" si="147"/>
        <v>0</v>
      </c>
      <c r="S533" s="39">
        <f t="shared" si="148"/>
        <v>0</v>
      </c>
      <c r="Y533" s="39">
        <f t="shared" si="149"/>
        <v>0</v>
      </c>
      <c r="Z533" s="39">
        <f t="shared" si="150"/>
        <v>0</v>
      </c>
      <c r="AA533" s="39">
        <f t="shared" si="151"/>
        <v>0</v>
      </c>
      <c r="AB533" s="37" t="str">
        <f t="shared" si="152"/>
        <v/>
      </c>
      <c r="AC533" s="39" t="str">
        <f t="shared" si="153"/>
        <v/>
      </c>
      <c r="AD533" s="39" t="str">
        <f t="shared" si="154"/>
        <v/>
      </c>
      <c r="AE533" s="37" t="s">
        <v>358</v>
      </c>
      <c r="AG533" s="37" t="s">
        <v>14</v>
      </c>
      <c r="AH533" s="37" t="s">
        <v>270</v>
      </c>
      <c r="AI533" s="49">
        <v>45443</v>
      </c>
      <c r="AJ533" s="49">
        <v>45473</v>
      </c>
      <c r="AK533" s="49">
        <v>45475</v>
      </c>
      <c r="AN533" s="37" t="str">
        <f t="shared" si="155"/>
        <v/>
      </c>
      <c r="AO533" s="39">
        <v>28914.83</v>
      </c>
      <c r="AQ533" s="39">
        <f t="shared" si="156"/>
        <v>28914.83</v>
      </c>
      <c r="AR533" s="40">
        <v>0.2</v>
      </c>
      <c r="AS533" s="39">
        <f t="shared" si="157"/>
        <v>5782.9660000000003</v>
      </c>
      <c r="AT533" s="39">
        <f t="shared" si="158"/>
        <v>34697.796000000002</v>
      </c>
      <c r="AU533" s="39" t="str">
        <f t="shared" si="161"/>
        <v>paye</v>
      </c>
      <c r="AV533" s="39">
        <f t="shared" si="159"/>
        <v>28914.83</v>
      </c>
      <c r="AW533" s="39">
        <f t="shared" si="160"/>
        <v>34697.796000000002</v>
      </c>
      <c r="AX533" s="39" t="s">
        <v>338</v>
      </c>
    </row>
    <row r="534" spans="3:50" x14ac:dyDescent="0.25">
      <c r="C534" s="49"/>
      <c r="D534" s="49"/>
      <c r="E534" s="49"/>
      <c r="J534" s="37" t="str">
        <f t="shared" si="144"/>
        <v/>
      </c>
      <c r="M534" s="39">
        <f t="shared" si="145"/>
        <v>0</v>
      </c>
      <c r="N534" s="39">
        <f t="shared" si="146"/>
        <v>0</v>
      </c>
      <c r="Q534" s="39">
        <f t="shared" si="147"/>
        <v>0</v>
      </c>
      <c r="S534" s="39">
        <f t="shared" si="148"/>
        <v>0</v>
      </c>
      <c r="Y534" s="39">
        <f t="shared" si="149"/>
        <v>0</v>
      </c>
      <c r="Z534" s="39">
        <f t="shared" si="150"/>
        <v>0</v>
      </c>
      <c r="AA534" s="39">
        <f t="shared" si="151"/>
        <v>0</v>
      </c>
      <c r="AB534" s="37" t="str">
        <f t="shared" si="152"/>
        <v/>
      </c>
      <c r="AC534" s="39" t="str">
        <f t="shared" si="153"/>
        <v/>
      </c>
      <c r="AD534" s="39" t="str">
        <f t="shared" si="154"/>
        <v/>
      </c>
      <c r="AE534" s="37" t="s">
        <v>358</v>
      </c>
      <c r="AG534" s="37" t="s">
        <v>116</v>
      </c>
      <c r="AH534" s="37" t="s">
        <v>274</v>
      </c>
      <c r="AI534" s="49">
        <v>45443</v>
      </c>
      <c r="AJ534" s="49">
        <v>45488</v>
      </c>
      <c r="AK534" s="49">
        <v>45499</v>
      </c>
      <c r="AN534" s="37" t="str">
        <f t="shared" si="155"/>
        <v/>
      </c>
      <c r="AO534" s="39">
        <v>18000</v>
      </c>
      <c r="AQ534" s="39">
        <f t="shared" si="156"/>
        <v>18000</v>
      </c>
      <c r="AR534" s="40">
        <v>0.2</v>
      </c>
      <c r="AS534" s="39">
        <f t="shared" si="157"/>
        <v>3600</v>
      </c>
      <c r="AT534" s="39">
        <f t="shared" si="158"/>
        <v>21600</v>
      </c>
      <c r="AU534" s="39" t="str">
        <f t="shared" si="161"/>
        <v>paye</v>
      </c>
      <c r="AV534" s="39">
        <f t="shared" si="159"/>
        <v>18000</v>
      </c>
      <c r="AW534" s="39">
        <f t="shared" si="160"/>
        <v>21600</v>
      </c>
      <c r="AX534" s="39" t="s">
        <v>338</v>
      </c>
    </row>
    <row r="535" spans="3:50" x14ac:dyDescent="0.25">
      <c r="C535" s="49"/>
      <c r="D535" s="49"/>
      <c r="E535" s="49"/>
      <c r="J535" s="37" t="str">
        <f t="shared" si="144"/>
        <v/>
      </c>
      <c r="M535" s="39">
        <f t="shared" si="145"/>
        <v>0</v>
      </c>
      <c r="N535" s="39">
        <f t="shared" si="146"/>
        <v>0</v>
      </c>
      <c r="Q535" s="39">
        <f t="shared" si="147"/>
        <v>0</v>
      </c>
      <c r="S535" s="39">
        <f t="shared" si="148"/>
        <v>0</v>
      </c>
      <c r="Y535" s="39">
        <f t="shared" si="149"/>
        <v>0</v>
      </c>
      <c r="Z535" s="39">
        <f t="shared" si="150"/>
        <v>0</v>
      </c>
      <c r="AA535" s="39">
        <f t="shared" si="151"/>
        <v>0</v>
      </c>
      <c r="AB535" s="37" t="str">
        <f t="shared" si="152"/>
        <v/>
      </c>
      <c r="AC535" s="39" t="str">
        <f t="shared" si="153"/>
        <v/>
      </c>
      <c r="AD535" s="39" t="str">
        <f t="shared" si="154"/>
        <v/>
      </c>
      <c r="AE535" s="37" t="s">
        <v>358</v>
      </c>
      <c r="AG535" s="37" t="s">
        <v>48</v>
      </c>
      <c r="AH535" s="37" t="s">
        <v>271</v>
      </c>
      <c r="AI535" s="49">
        <v>45443</v>
      </c>
      <c r="AJ535" s="49">
        <v>45473</v>
      </c>
      <c r="AK535" s="49">
        <v>45473</v>
      </c>
      <c r="AN535" s="37" t="str">
        <f t="shared" si="155"/>
        <v/>
      </c>
      <c r="AO535" s="39">
        <v>53941.85</v>
      </c>
      <c r="AQ535" s="39">
        <f t="shared" si="156"/>
        <v>53941.85</v>
      </c>
      <c r="AR535" s="40">
        <v>0.2</v>
      </c>
      <c r="AS535" s="39">
        <f t="shared" si="157"/>
        <v>10788.37</v>
      </c>
      <c r="AT535" s="39">
        <f t="shared" si="158"/>
        <v>64730.22</v>
      </c>
      <c r="AU535" s="39" t="str">
        <f t="shared" si="161"/>
        <v>paye</v>
      </c>
      <c r="AV535" s="39">
        <f t="shared" si="159"/>
        <v>53941.85</v>
      </c>
      <c r="AW535" s="39">
        <f t="shared" si="160"/>
        <v>64730.22</v>
      </c>
      <c r="AX535" s="39" t="s">
        <v>338</v>
      </c>
    </row>
    <row r="536" spans="3:50" x14ac:dyDescent="0.25">
      <c r="C536" s="49"/>
      <c r="D536" s="49"/>
      <c r="E536" s="49"/>
      <c r="J536" s="37" t="str">
        <f t="shared" si="144"/>
        <v/>
      </c>
      <c r="M536" s="39">
        <f t="shared" si="145"/>
        <v>0</v>
      </c>
      <c r="N536" s="39">
        <f t="shared" si="146"/>
        <v>0</v>
      </c>
      <c r="Q536" s="39">
        <f t="shared" si="147"/>
        <v>0</v>
      </c>
      <c r="S536" s="39">
        <f t="shared" si="148"/>
        <v>0</v>
      </c>
      <c r="Y536" s="39">
        <f t="shared" si="149"/>
        <v>0</v>
      </c>
      <c r="Z536" s="39">
        <f t="shared" si="150"/>
        <v>0</v>
      </c>
      <c r="AA536" s="39">
        <f t="shared" si="151"/>
        <v>0</v>
      </c>
      <c r="AB536" s="37" t="str">
        <f t="shared" si="152"/>
        <v/>
      </c>
      <c r="AC536" s="39" t="str">
        <f t="shared" si="153"/>
        <v/>
      </c>
      <c r="AD536" s="39" t="str">
        <f t="shared" si="154"/>
        <v/>
      </c>
      <c r="AE536" s="37" t="s">
        <v>358</v>
      </c>
      <c r="AG536" s="37" t="s">
        <v>20</v>
      </c>
      <c r="AH536" s="37" t="s">
        <v>275</v>
      </c>
      <c r="AI536" s="49">
        <v>45443</v>
      </c>
      <c r="AJ536" s="49">
        <v>45473</v>
      </c>
      <c r="AK536" s="49">
        <v>45473</v>
      </c>
      <c r="AN536" s="37" t="str">
        <f t="shared" si="155"/>
        <v/>
      </c>
      <c r="AO536" s="39">
        <v>45</v>
      </c>
      <c r="AQ536" s="39">
        <f t="shared" si="156"/>
        <v>45</v>
      </c>
      <c r="AR536" s="40">
        <v>0.2</v>
      </c>
      <c r="AS536" s="39">
        <f t="shared" si="157"/>
        <v>9</v>
      </c>
      <c r="AT536" s="39">
        <f t="shared" si="158"/>
        <v>54</v>
      </c>
      <c r="AU536" s="39" t="str">
        <f t="shared" si="161"/>
        <v>paye</v>
      </c>
      <c r="AV536" s="39">
        <f t="shared" si="159"/>
        <v>45</v>
      </c>
      <c r="AW536" s="39">
        <f t="shared" si="160"/>
        <v>54</v>
      </c>
      <c r="AX536" s="39" t="s">
        <v>338</v>
      </c>
    </row>
    <row r="537" spans="3:50" x14ac:dyDescent="0.25">
      <c r="C537" s="49"/>
      <c r="D537" s="49"/>
      <c r="E537" s="49"/>
      <c r="J537" s="37" t="str">
        <f t="shared" si="144"/>
        <v/>
      </c>
      <c r="M537" s="39">
        <f t="shared" si="145"/>
        <v>0</v>
      </c>
      <c r="N537" s="39">
        <f t="shared" si="146"/>
        <v>0</v>
      </c>
      <c r="Q537" s="39">
        <f t="shared" si="147"/>
        <v>0</v>
      </c>
      <c r="S537" s="39">
        <f t="shared" si="148"/>
        <v>0</v>
      </c>
      <c r="Y537" s="39">
        <f t="shared" si="149"/>
        <v>0</v>
      </c>
      <c r="Z537" s="39">
        <f t="shared" si="150"/>
        <v>0</v>
      </c>
      <c r="AA537" s="39">
        <f t="shared" si="151"/>
        <v>0</v>
      </c>
      <c r="AB537" s="37" t="str">
        <f t="shared" si="152"/>
        <v/>
      </c>
      <c r="AC537" s="39" t="str">
        <f t="shared" si="153"/>
        <v/>
      </c>
      <c r="AD537" s="39" t="str">
        <f t="shared" si="154"/>
        <v/>
      </c>
      <c r="AE537" s="37" t="s">
        <v>358</v>
      </c>
      <c r="AG537" s="37" t="s">
        <v>20</v>
      </c>
      <c r="AH537" s="37" t="s">
        <v>275</v>
      </c>
      <c r="AI537" s="49">
        <v>45443</v>
      </c>
      <c r="AJ537" s="49">
        <v>45473</v>
      </c>
      <c r="AK537" s="49">
        <v>45473</v>
      </c>
      <c r="AN537" s="37" t="str">
        <f t="shared" si="155"/>
        <v/>
      </c>
      <c r="AO537" s="39">
        <v>20.635000000000002</v>
      </c>
      <c r="AQ537" s="39">
        <f t="shared" si="156"/>
        <v>20.635000000000002</v>
      </c>
      <c r="AR537" s="40">
        <v>0.2</v>
      </c>
      <c r="AS537" s="39">
        <f t="shared" si="157"/>
        <v>4.1270000000000007</v>
      </c>
      <c r="AT537" s="39">
        <f t="shared" si="158"/>
        <v>24.762</v>
      </c>
      <c r="AU537" s="39" t="str">
        <f t="shared" si="161"/>
        <v>paye</v>
      </c>
      <c r="AV537" s="39">
        <f t="shared" si="159"/>
        <v>20.635000000000002</v>
      </c>
      <c r="AW537" s="39">
        <f t="shared" si="160"/>
        <v>24.762</v>
      </c>
      <c r="AX537" s="39" t="s">
        <v>338</v>
      </c>
    </row>
    <row r="538" spans="3:50" x14ac:dyDescent="0.25">
      <c r="C538" s="49"/>
      <c r="D538" s="49"/>
      <c r="E538" s="49"/>
      <c r="J538" s="37" t="str">
        <f t="shared" si="144"/>
        <v/>
      </c>
      <c r="M538" s="39">
        <f t="shared" si="145"/>
        <v>0</v>
      </c>
      <c r="N538" s="39">
        <f t="shared" si="146"/>
        <v>0</v>
      </c>
      <c r="Q538" s="39">
        <f t="shared" si="147"/>
        <v>0</v>
      </c>
      <c r="S538" s="39">
        <f t="shared" si="148"/>
        <v>0</v>
      </c>
      <c r="Y538" s="39">
        <f t="shared" si="149"/>
        <v>0</v>
      </c>
      <c r="Z538" s="39">
        <f t="shared" si="150"/>
        <v>0</v>
      </c>
      <c r="AA538" s="39">
        <f t="shared" si="151"/>
        <v>0</v>
      </c>
      <c r="AB538" s="37" t="str">
        <f t="shared" si="152"/>
        <v/>
      </c>
      <c r="AC538" s="39" t="str">
        <f t="shared" si="153"/>
        <v/>
      </c>
      <c r="AD538" s="39" t="str">
        <f t="shared" si="154"/>
        <v/>
      </c>
      <c r="AE538" s="37" t="s">
        <v>358</v>
      </c>
      <c r="AG538" s="37" t="s">
        <v>140</v>
      </c>
      <c r="AH538" s="37" t="s">
        <v>273</v>
      </c>
      <c r="AI538" s="49">
        <v>45443</v>
      </c>
      <c r="AJ538" s="49">
        <v>45488</v>
      </c>
      <c r="AK538" s="49"/>
      <c r="AN538" s="37" t="str">
        <f t="shared" si="155"/>
        <v/>
      </c>
      <c r="AO538" s="39">
        <v>14682.4</v>
      </c>
      <c r="AQ538" s="39">
        <f t="shared" si="156"/>
        <v>14682.4</v>
      </c>
      <c r="AR538" s="40">
        <v>0</v>
      </c>
      <c r="AS538" s="39">
        <f t="shared" si="157"/>
        <v>0</v>
      </c>
      <c r="AT538" s="39">
        <f t="shared" si="158"/>
        <v>14682.4</v>
      </c>
      <c r="AU538" s="39" t="str">
        <f t="shared" si="161"/>
        <v>en attente</v>
      </c>
      <c r="AV538" s="39" t="str">
        <f t="shared" si="159"/>
        <v/>
      </c>
      <c r="AW538" s="39" t="str">
        <f t="shared" si="160"/>
        <v/>
      </c>
      <c r="AX538" s="39" t="s">
        <v>338</v>
      </c>
    </row>
    <row r="539" spans="3:50" x14ac:dyDescent="0.25">
      <c r="C539" s="49"/>
      <c r="D539" s="49"/>
      <c r="E539" s="49"/>
      <c r="J539" s="37" t="str">
        <f t="shared" si="144"/>
        <v/>
      </c>
      <c r="M539" s="39">
        <f t="shared" si="145"/>
        <v>0</v>
      </c>
      <c r="N539" s="39">
        <f t="shared" si="146"/>
        <v>0</v>
      </c>
      <c r="Q539" s="39">
        <f t="shared" si="147"/>
        <v>0</v>
      </c>
      <c r="S539" s="39">
        <f t="shared" si="148"/>
        <v>0</v>
      </c>
      <c r="Y539" s="39">
        <f t="shared" si="149"/>
        <v>0</v>
      </c>
      <c r="Z539" s="39">
        <f t="shared" si="150"/>
        <v>0</v>
      </c>
      <c r="AA539" s="39">
        <f t="shared" si="151"/>
        <v>0</v>
      </c>
      <c r="AB539" s="37" t="str">
        <f t="shared" si="152"/>
        <v/>
      </c>
      <c r="AC539" s="39" t="str">
        <f t="shared" si="153"/>
        <v/>
      </c>
      <c r="AD539" s="39" t="str">
        <f t="shared" si="154"/>
        <v/>
      </c>
      <c r="AE539" s="37" t="s">
        <v>358</v>
      </c>
      <c r="AG539" s="37" t="s">
        <v>93</v>
      </c>
      <c r="AH539" s="37" t="s">
        <v>272</v>
      </c>
      <c r="AI539" s="49">
        <v>45441</v>
      </c>
      <c r="AJ539" s="49">
        <v>45504</v>
      </c>
      <c r="AK539" s="49">
        <v>45505</v>
      </c>
      <c r="AN539" s="37" t="str">
        <f t="shared" si="155"/>
        <v/>
      </c>
      <c r="AO539" s="39">
        <v>279.62</v>
      </c>
      <c r="AQ539" s="39">
        <f t="shared" si="156"/>
        <v>279.62</v>
      </c>
      <c r="AR539" s="40">
        <v>0.2</v>
      </c>
      <c r="AS539" s="39">
        <f t="shared" si="157"/>
        <v>55.924000000000007</v>
      </c>
      <c r="AT539" s="39">
        <f t="shared" si="158"/>
        <v>335.54399999999998</v>
      </c>
      <c r="AU539" s="39" t="str">
        <f t="shared" si="161"/>
        <v>paye</v>
      </c>
      <c r="AV539" s="39">
        <f t="shared" si="159"/>
        <v>279.62</v>
      </c>
      <c r="AW539" s="39">
        <f t="shared" si="160"/>
        <v>335.54399999999998</v>
      </c>
      <c r="AX539" s="39" t="s">
        <v>338</v>
      </c>
    </row>
    <row r="540" spans="3:50" x14ac:dyDescent="0.25">
      <c r="C540" s="49"/>
      <c r="D540" s="49"/>
      <c r="E540" s="49"/>
      <c r="J540" s="37" t="str">
        <f t="shared" si="144"/>
        <v/>
      </c>
      <c r="M540" s="39">
        <f t="shared" si="145"/>
        <v>0</v>
      </c>
      <c r="N540" s="39">
        <f t="shared" si="146"/>
        <v>0</v>
      </c>
      <c r="Q540" s="39">
        <f t="shared" si="147"/>
        <v>0</v>
      </c>
      <c r="S540" s="39">
        <f t="shared" si="148"/>
        <v>0</v>
      </c>
      <c r="Y540" s="39">
        <f t="shared" si="149"/>
        <v>0</v>
      </c>
      <c r="Z540" s="39">
        <f t="shared" si="150"/>
        <v>0</v>
      </c>
      <c r="AA540" s="39">
        <f t="shared" si="151"/>
        <v>0</v>
      </c>
      <c r="AB540" s="37" t="str">
        <f t="shared" si="152"/>
        <v/>
      </c>
      <c r="AC540" s="39" t="str">
        <f t="shared" si="153"/>
        <v/>
      </c>
      <c r="AD540" s="39" t="str">
        <f t="shared" si="154"/>
        <v/>
      </c>
      <c r="AE540" s="37" t="s">
        <v>358</v>
      </c>
      <c r="AG540" s="37" t="s">
        <v>12</v>
      </c>
      <c r="AH540" s="37" t="s">
        <v>272</v>
      </c>
      <c r="AI540" s="49">
        <v>45446</v>
      </c>
      <c r="AJ540" s="49">
        <v>45519</v>
      </c>
      <c r="AK540" s="49">
        <v>45551</v>
      </c>
      <c r="AN540" s="37" t="str">
        <f t="shared" si="155"/>
        <v/>
      </c>
      <c r="AO540" s="39">
        <v>4550</v>
      </c>
      <c r="AQ540" s="39">
        <f t="shared" si="156"/>
        <v>4550</v>
      </c>
      <c r="AR540" s="40">
        <v>0.2</v>
      </c>
      <c r="AS540" s="39">
        <f t="shared" si="157"/>
        <v>910</v>
      </c>
      <c r="AT540" s="39">
        <f t="shared" si="158"/>
        <v>5460</v>
      </c>
      <c r="AU540" s="39" t="str">
        <f t="shared" si="161"/>
        <v>paye</v>
      </c>
      <c r="AV540" s="39">
        <f t="shared" si="159"/>
        <v>4550</v>
      </c>
      <c r="AW540" s="39">
        <f t="shared" si="160"/>
        <v>5460</v>
      </c>
      <c r="AX540" s="39" t="s">
        <v>338</v>
      </c>
    </row>
    <row r="541" spans="3:50" x14ac:dyDescent="0.25">
      <c r="C541" s="49"/>
      <c r="D541" s="49"/>
      <c r="E541" s="49"/>
      <c r="J541" s="37" t="str">
        <f t="shared" ref="J541:J604" si="162">IF($I541="","",_xlfn.CONCAT("EF-",$I541))</f>
        <v/>
      </c>
      <c r="M541" s="39">
        <f t="shared" si="145"/>
        <v>0</v>
      </c>
      <c r="N541" s="39">
        <f t="shared" si="146"/>
        <v>0</v>
      </c>
      <c r="Q541" s="39">
        <f t="shared" si="147"/>
        <v>0</v>
      </c>
      <c r="S541" s="39">
        <f t="shared" si="148"/>
        <v>0</v>
      </c>
      <c r="Y541" s="39">
        <f t="shared" si="149"/>
        <v>0</v>
      </c>
      <c r="Z541" s="39">
        <f t="shared" si="150"/>
        <v>0</v>
      </c>
      <c r="AA541" s="39">
        <f t="shared" si="151"/>
        <v>0</v>
      </c>
      <c r="AB541" s="37" t="str">
        <f t="shared" si="152"/>
        <v/>
      </c>
      <c r="AC541" s="39" t="str">
        <f t="shared" si="153"/>
        <v/>
      </c>
      <c r="AD541" s="39" t="str">
        <f t="shared" si="154"/>
        <v/>
      </c>
      <c r="AE541" s="37" t="s">
        <v>358</v>
      </c>
      <c r="AG541" s="37" t="s">
        <v>76</v>
      </c>
      <c r="AH541" s="37" t="s">
        <v>272</v>
      </c>
      <c r="AI541" s="49">
        <v>45443</v>
      </c>
      <c r="AJ541" s="49">
        <v>45473</v>
      </c>
      <c r="AK541" s="49">
        <v>45473</v>
      </c>
      <c r="AN541" s="37" t="str">
        <f t="shared" si="155"/>
        <v/>
      </c>
      <c r="AO541" s="39">
        <v>742.39</v>
      </c>
      <c r="AQ541" s="39">
        <f t="shared" si="156"/>
        <v>742.39</v>
      </c>
      <c r="AR541" s="40">
        <v>0.2</v>
      </c>
      <c r="AS541" s="39">
        <f t="shared" si="157"/>
        <v>148.47800000000001</v>
      </c>
      <c r="AT541" s="39">
        <f t="shared" si="158"/>
        <v>890.86799999999994</v>
      </c>
      <c r="AU541" s="39" t="str">
        <f t="shared" si="161"/>
        <v>paye</v>
      </c>
      <c r="AV541" s="39">
        <f t="shared" si="159"/>
        <v>742.39</v>
      </c>
      <c r="AW541" s="39">
        <f t="shared" si="160"/>
        <v>890.86799999999994</v>
      </c>
      <c r="AX541" s="39" t="s">
        <v>338</v>
      </c>
    </row>
    <row r="542" spans="3:50" x14ac:dyDescent="0.25">
      <c r="C542" s="49"/>
      <c r="D542" s="49"/>
      <c r="E542" s="49"/>
      <c r="J542" s="37" t="str">
        <f t="shared" si="162"/>
        <v/>
      </c>
      <c r="M542" s="39">
        <f t="shared" si="145"/>
        <v>0</v>
      </c>
      <c r="N542" s="39">
        <f t="shared" si="146"/>
        <v>0</v>
      </c>
      <c r="Q542" s="39">
        <f t="shared" si="147"/>
        <v>0</v>
      </c>
      <c r="S542" s="39">
        <f t="shared" si="148"/>
        <v>0</v>
      </c>
      <c r="Y542" s="39">
        <f t="shared" si="149"/>
        <v>0</v>
      </c>
      <c r="Z542" s="39">
        <f t="shared" si="150"/>
        <v>0</v>
      </c>
      <c r="AA542" s="39">
        <f t="shared" si="151"/>
        <v>0</v>
      </c>
      <c r="AB542" s="37" t="str">
        <f t="shared" si="152"/>
        <v/>
      </c>
      <c r="AC542" s="39" t="str">
        <f t="shared" si="153"/>
        <v/>
      </c>
      <c r="AD542" s="39" t="str">
        <f t="shared" si="154"/>
        <v/>
      </c>
      <c r="AE542" s="37" t="s">
        <v>358</v>
      </c>
      <c r="AG542" s="37" t="s">
        <v>95</v>
      </c>
      <c r="AH542" s="37" t="s">
        <v>273</v>
      </c>
      <c r="AI542" s="49">
        <v>45446</v>
      </c>
      <c r="AJ542" s="49">
        <v>45450</v>
      </c>
      <c r="AK542" s="49">
        <v>45461</v>
      </c>
      <c r="AN542" s="37" t="str">
        <f t="shared" si="155"/>
        <v/>
      </c>
      <c r="AO542" s="39">
        <v>7020</v>
      </c>
      <c r="AQ542" s="39">
        <f t="shared" si="156"/>
        <v>7020</v>
      </c>
      <c r="AR542" s="40">
        <v>0</v>
      </c>
      <c r="AS542" s="39">
        <f t="shared" si="157"/>
        <v>0</v>
      </c>
      <c r="AT542" s="39">
        <f t="shared" si="158"/>
        <v>7020</v>
      </c>
      <c r="AU542" s="39" t="str">
        <f t="shared" si="161"/>
        <v>paye</v>
      </c>
      <c r="AV542" s="39">
        <f t="shared" si="159"/>
        <v>7020</v>
      </c>
      <c r="AW542" s="39">
        <f t="shared" si="160"/>
        <v>7020</v>
      </c>
      <c r="AX542" s="39" t="s">
        <v>338</v>
      </c>
    </row>
    <row r="543" spans="3:50" x14ac:dyDescent="0.25">
      <c r="C543" s="49"/>
      <c r="D543" s="49"/>
      <c r="E543" s="49"/>
      <c r="J543" s="37" t="str">
        <f t="shared" si="162"/>
        <v/>
      </c>
      <c r="M543" s="39">
        <f t="shared" si="145"/>
        <v>0</v>
      </c>
      <c r="N543" s="39">
        <f t="shared" si="146"/>
        <v>0</v>
      </c>
      <c r="Q543" s="39">
        <f t="shared" si="147"/>
        <v>0</v>
      </c>
      <c r="S543" s="39">
        <f t="shared" si="148"/>
        <v>0</v>
      </c>
      <c r="Y543" s="39">
        <f t="shared" si="149"/>
        <v>0</v>
      </c>
      <c r="Z543" s="39">
        <f t="shared" si="150"/>
        <v>0</v>
      </c>
      <c r="AA543" s="39">
        <f t="shared" si="151"/>
        <v>0</v>
      </c>
      <c r="AB543" s="37" t="str">
        <f t="shared" si="152"/>
        <v/>
      </c>
      <c r="AC543" s="39" t="str">
        <f t="shared" si="153"/>
        <v/>
      </c>
      <c r="AD543" s="39" t="str">
        <f t="shared" si="154"/>
        <v/>
      </c>
      <c r="AE543" s="37" t="s">
        <v>358</v>
      </c>
      <c r="AG543" s="37" t="s">
        <v>21</v>
      </c>
      <c r="AH543" s="37" t="s">
        <v>363</v>
      </c>
      <c r="AI543" s="49">
        <v>45443</v>
      </c>
      <c r="AJ543" s="49">
        <v>45488</v>
      </c>
      <c r="AK543" s="49">
        <v>45495</v>
      </c>
      <c r="AN543" s="37" t="str">
        <f t="shared" si="155"/>
        <v/>
      </c>
      <c r="AO543" s="39">
        <v>61182</v>
      </c>
      <c r="AQ543" s="39">
        <f t="shared" si="156"/>
        <v>61182</v>
      </c>
      <c r="AR543" s="40">
        <v>0.2</v>
      </c>
      <c r="AS543" s="39">
        <f t="shared" si="157"/>
        <v>12236.400000000001</v>
      </c>
      <c r="AT543" s="39">
        <f t="shared" si="158"/>
        <v>73418.399999999994</v>
      </c>
      <c r="AU543" s="39" t="str">
        <f t="shared" si="161"/>
        <v>paye</v>
      </c>
      <c r="AV543" s="39">
        <f t="shared" si="159"/>
        <v>61182</v>
      </c>
      <c r="AW543" s="39">
        <f t="shared" si="160"/>
        <v>73418.399999999994</v>
      </c>
      <c r="AX543" s="39" t="s">
        <v>338</v>
      </c>
    </row>
    <row r="544" spans="3:50" x14ac:dyDescent="0.25">
      <c r="C544" s="49"/>
      <c r="D544" s="49"/>
      <c r="E544" s="49"/>
      <c r="J544" s="37" t="str">
        <f t="shared" si="162"/>
        <v/>
      </c>
      <c r="M544" s="39">
        <f t="shared" si="145"/>
        <v>0</v>
      </c>
      <c r="N544" s="39">
        <f t="shared" si="146"/>
        <v>0</v>
      </c>
      <c r="Q544" s="39">
        <f t="shared" si="147"/>
        <v>0</v>
      </c>
      <c r="S544" s="39">
        <f t="shared" si="148"/>
        <v>0</v>
      </c>
      <c r="Y544" s="39">
        <f t="shared" si="149"/>
        <v>0</v>
      </c>
      <c r="Z544" s="39">
        <f t="shared" si="150"/>
        <v>0</v>
      </c>
      <c r="AA544" s="39">
        <f t="shared" si="151"/>
        <v>0</v>
      </c>
      <c r="AB544" s="37" t="str">
        <f t="shared" si="152"/>
        <v/>
      </c>
      <c r="AC544" s="39" t="str">
        <f t="shared" si="153"/>
        <v/>
      </c>
      <c r="AD544" s="39" t="str">
        <f t="shared" si="154"/>
        <v/>
      </c>
      <c r="AE544" s="37" t="s">
        <v>358</v>
      </c>
      <c r="AG544" s="37" t="s">
        <v>53</v>
      </c>
      <c r="AH544" s="37" t="s">
        <v>364</v>
      </c>
      <c r="AI544" s="49">
        <v>45445</v>
      </c>
      <c r="AJ544" s="49">
        <v>45460</v>
      </c>
      <c r="AK544" s="49">
        <v>45463</v>
      </c>
      <c r="AN544" s="37" t="str">
        <f t="shared" si="155"/>
        <v/>
      </c>
      <c r="AO544" s="39">
        <v>252.41</v>
      </c>
      <c r="AQ544" s="39">
        <f t="shared" si="156"/>
        <v>252.41</v>
      </c>
      <c r="AR544" s="40">
        <v>0.16414999999999999</v>
      </c>
      <c r="AS544" s="39">
        <f t="shared" si="157"/>
        <v>41.433101499999999</v>
      </c>
      <c r="AT544" s="39">
        <f t="shared" si="158"/>
        <v>293.84310149999999</v>
      </c>
      <c r="AU544" s="39" t="str">
        <f t="shared" si="161"/>
        <v>paye</v>
      </c>
      <c r="AV544" s="39">
        <f t="shared" si="159"/>
        <v>252.41</v>
      </c>
      <c r="AW544" s="39">
        <f t="shared" si="160"/>
        <v>293.84310149999999</v>
      </c>
      <c r="AX544" s="39" t="s">
        <v>338</v>
      </c>
    </row>
    <row r="545" spans="3:50" x14ac:dyDescent="0.25">
      <c r="C545" s="49"/>
      <c r="D545" s="49"/>
      <c r="E545" s="49"/>
      <c r="J545" s="37" t="str">
        <f t="shared" si="162"/>
        <v/>
      </c>
      <c r="M545" s="39">
        <f t="shared" si="145"/>
        <v>0</v>
      </c>
      <c r="N545" s="39">
        <f t="shared" si="146"/>
        <v>0</v>
      </c>
      <c r="Q545" s="39">
        <f t="shared" si="147"/>
        <v>0</v>
      </c>
      <c r="S545" s="39">
        <f t="shared" si="148"/>
        <v>0</v>
      </c>
      <c r="Y545" s="39">
        <f t="shared" si="149"/>
        <v>0</v>
      </c>
      <c r="Z545" s="39">
        <f t="shared" si="150"/>
        <v>0</v>
      </c>
      <c r="AA545" s="39">
        <f t="shared" si="151"/>
        <v>0</v>
      </c>
      <c r="AB545" s="37" t="str">
        <f t="shared" si="152"/>
        <v/>
      </c>
      <c r="AC545" s="39" t="str">
        <f t="shared" si="153"/>
        <v/>
      </c>
      <c r="AD545" s="39" t="str">
        <f t="shared" si="154"/>
        <v/>
      </c>
      <c r="AE545" s="37" t="s">
        <v>358</v>
      </c>
      <c r="AG545" s="37" t="s">
        <v>148</v>
      </c>
      <c r="AH545" s="37" t="s">
        <v>272</v>
      </c>
      <c r="AI545" s="49">
        <v>45428</v>
      </c>
      <c r="AJ545" s="49">
        <v>45488</v>
      </c>
      <c r="AK545" s="49">
        <v>45469</v>
      </c>
      <c r="AN545" s="37" t="str">
        <f t="shared" si="155"/>
        <v/>
      </c>
      <c r="AO545" s="39">
        <v>15000</v>
      </c>
      <c r="AQ545" s="39">
        <f t="shared" si="156"/>
        <v>15000</v>
      </c>
      <c r="AR545" s="40">
        <v>0.2</v>
      </c>
      <c r="AS545" s="39">
        <f t="shared" si="157"/>
        <v>3000</v>
      </c>
      <c r="AT545" s="39">
        <f t="shared" si="158"/>
        <v>18000</v>
      </c>
      <c r="AU545" s="39" t="str">
        <f t="shared" si="161"/>
        <v>paye</v>
      </c>
      <c r="AV545" s="39">
        <f t="shared" si="159"/>
        <v>15000</v>
      </c>
      <c r="AW545" s="39">
        <f t="shared" si="160"/>
        <v>18000</v>
      </c>
      <c r="AX545" s="39" t="s">
        <v>338</v>
      </c>
    </row>
    <row r="546" spans="3:50" x14ac:dyDescent="0.25">
      <c r="C546" s="49"/>
      <c r="D546" s="49"/>
      <c r="E546" s="49"/>
      <c r="J546" s="37" t="str">
        <f t="shared" si="162"/>
        <v/>
      </c>
      <c r="M546" s="39">
        <f t="shared" si="145"/>
        <v>0</v>
      </c>
      <c r="N546" s="39">
        <f t="shared" si="146"/>
        <v>0</v>
      </c>
      <c r="Q546" s="39">
        <f t="shared" si="147"/>
        <v>0</v>
      </c>
      <c r="S546" s="39">
        <f t="shared" si="148"/>
        <v>0</v>
      </c>
      <c r="Y546" s="39">
        <f t="shared" si="149"/>
        <v>0</v>
      </c>
      <c r="Z546" s="39">
        <f t="shared" si="150"/>
        <v>0</v>
      </c>
      <c r="AA546" s="39">
        <f t="shared" si="151"/>
        <v>0</v>
      </c>
      <c r="AB546" s="37" t="str">
        <f t="shared" si="152"/>
        <v/>
      </c>
      <c r="AC546" s="39" t="str">
        <f t="shared" si="153"/>
        <v/>
      </c>
      <c r="AD546" s="39" t="str">
        <f t="shared" si="154"/>
        <v/>
      </c>
      <c r="AE546" s="37" t="s">
        <v>358</v>
      </c>
      <c r="AG546" s="37" t="s">
        <v>140</v>
      </c>
      <c r="AH546" s="37" t="s">
        <v>273</v>
      </c>
      <c r="AI546" s="49">
        <v>45456</v>
      </c>
      <c r="AJ546" s="49">
        <v>45519</v>
      </c>
      <c r="AK546" s="49">
        <v>45496</v>
      </c>
      <c r="AN546" s="37" t="str">
        <f t="shared" si="155"/>
        <v/>
      </c>
      <c r="AO546" s="39">
        <v>7000</v>
      </c>
      <c r="AQ546" s="39">
        <f t="shared" si="156"/>
        <v>7000</v>
      </c>
      <c r="AR546" s="40">
        <v>0</v>
      </c>
      <c r="AS546" s="39">
        <f t="shared" si="157"/>
        <v>0</v>
      </c>
      <c r="AT546" s="39">
        <f t="shared" si="158"/>
        <v>7000</v>
      </c>
      <c r="AU546" s="39" t="str">
        <f t="shared" si="161"/>
        <v>paye</v>
      </c>
      <c r="AV546" s="39">
        <f t="shared" si="159"/>
        <v>7000</v>
      </c>
      <c r="AW546" s="39">
        <f t="shared" si="160"/>
        <v>7000</v>
      </c>
      <c r="AX546" s="39" t="s">
        <v>338</v>
      </c>
    </row>
    <row r="547" spans="3:50" x14ac:dyDescent="0.25">
      <c r="C547" s="49"/>
      <c r="D547" s="49"/>
      <c r="E547" s="49"/>
      <c r="J547" s="37" t="str">
        <f t="shared" si="162"/>
        <v/>
      </c>
      <c r="M547" s="39">
        <f t="shared" si="145"/>
        <v>0</v>
      </c>
      <c r="N547" s="39">
        <f t="shared" si="146"/>
        <v>0</v>
      </c>
      <c r="Q547" s="39">
        <f t="shared" si="147"/>
        <v>0</v>
      </c>
      <c r="S547" s="39">
        <f t="shared" si="148"/>
        <v>0</v>
      </c>
      <c r="Y547" s="39">
        <f t="shared" si="149"/>
        <v>0</v>
      </c>
      <c r="Z547" s="39">
        <f t="shared" si="150"/>
        <v>0</v>
      </c>
      <c r="AA547" s="39">
        <f t="shared" si="151"/>
        <v>0</v>
      </c>
      <c r="AB547" s="37" t="str">
        <f t="shared" si="152"/>
        <v/>
      </c>
      <c r="AC547" s="39" t="str">
        <f t="shared" si="153"/>
        <v/>
      </c>
      <c r="AD547" s="39" t="str">
        <f t="shared" si="154"/>
        <v/>
      </c>
      <c r="AE547" s="37" t="s">
        <v>358</v>
      </c>
      <c r="AG547" s="37" t="s">
        <v>79</v>
      </c>
      <c r="AH547" s="37" t="s">
        <v>272</v>
      </c>
      <c r="AI547" s="49">
        <v>45408</v>
      </c>
      <c r="AJ547" s="49">
        <v>45438</v>
      </c>
      <c r="AK547" s="49">
        <v>45488</v>
      </c>
      <c r="AN547" s="37" t="str">
        <f t="shared" si="155"/>
        <v/>
      </c>
      <c r="AO547" s="39">
        <v>1214</v>
      </c>
      <c r="AQ547" s="39">
        <f t="shared" si="156"/>
        <v>1214</v>
      </c>
      <c r="AR547" s="40">
        <v>0.2</v>
      </c>
      <c r="AS547" s="39">
        <f t="shared" si="157"/>
        <v>242.8</v>
      </c>
      <c r="AT547" s="39">
        <f t="shared" si="158"/>
        <v>1456.8</v>
      </c>
      <c r="AU547" s="39" t="str">
        <f t="shared" si="161"/>
        <v>paye</v>
      </c>
      <c r="AV547" s="39">
        <f t="shared" si="159"/>
        <v>1214</v>
      </c>
      <c r="AW547" s="39">
        <f t="shared" si="160"/>
        <v>1456.8</v>
      </c>
      <c r="AX547" s="39" t="s">
        <v>338</v>
      </c>
    </row>
    <row r="548" spans="3:50" x14ac:dyDescent="0.25">
      <c r="C548" s="49"/>
      <c r="D548" s="49"/>
      <c r="E548" s="49"/>
      <c r="J548" s="37" t="str">
        <f t="shared" si="162"/>
        <v/>
      </c>
      <c r="M548" s="39">
        <f t="shared" si="145"/>
        <v>0</v>
      </c>
      <c r="N548" s="39">
        <f t="shared" si="146"/>
        <v>0</v>
      </c>
      <c r="Q548" s="39">
        <f t="shared" si="147"/>
        <v>0</v>
      </c>
      <c r="S548" s="39">
        <f t="shared" si="148"/>
        <v>0</v>
      </c>
      <c r="Y548" s="39">
        <f t="shared" si="149"/>
        <v>0</v>
      </c>
      <c r="Z548" s="39">
        <f t="shared" si="150"/>
        <v>0</v>
      </c>
      <c r="AA548" s="39">
        <f t="shared" si="151"/>
        <v>0</v>
      </c>
      <c r="AB548" s="37" t="str">
        <f t="shared" si="152"/>
        <v/>
      </c>
      <c r="AC548" s="39" t="str">
        <f t="shared" si="153"/>
        <v/>
      </c>
      <c r="AD548" s="39" t="str">
        <f t="shared" si="154"/>
        <v/>
      </c>
      <c r="AE548" s="37" t="s">
        <v>358</v>
      </c>
      <c r="AG548" s="37" t="s">
        <v>66</v>
      </c>
      <c r="AH548" s="37" t="s">
        <v>274</v>
      </c>
      <c r="AI548" s="49">
        <v>45364</v>
      </c>
      <c r="AJ548" s="49">
        <v>45364</v>
      </c>
      <c r="AK548" s="49">
        <v>45461</v>
      </c>
      <c r="AN548" s="37" t="str">
        <f t="shared" si="155"/>
        <v/>
      </c>
      <c r="AO548" s="39">
        <v>2460</v>
      </c>
      <c r="AQ548" s="39">
        <f t="shared" si="156"/>
        <v>2460</v>
      </c>
      <c r="AR548" s="40">
        <v>0.2</v>
      </c>
      <c r="AS548" s="39">
        <f t="shared" si="157"/>
        <v>492</v>
      </c>
      <c r="AT548" s="39">
        <f t="shared" si="158"/>
        <v>2952</v>
      </c>
      <c r="AU548" s="39" t="str">
        <f t="shared" si="161"/>
        <v>paye</v>
      </c>
      <c r="AV548" s="39">
        <f t="shared" si="159"/>
        <v>2460</v>
      </c>
      <c r="AW548" s="39">
        <f t="shared" si="160"/>
        <v>2952</v>
      </c>
      <c r="AX548" s="39" t="s">
        <v>338</v>
      </c>
    </row>
    <row r="549" spans="3:50" x14ac:dyDescent="0.25">
      <c r="C549" s="49"/>
      <c r="D549" s="49"/>
      <c r="E549" s="49"/>
      <c r="J549" s="37" t="str">
        <f t="shared" si="162"/>
        <v/>
      </c>
      <c r="M549" s="39">
        <f t="shared" si="145"/>
        <v>0</v>
      </c>
      <c r="N549" s="39">
        <f t="shared" si="146"/>
        <v>0</v>
      </c>
      <c r="Q549" s="39">
        <f t="shared" si="147"/>
        <v>0</v>
      </c>
      <c r="S549" s="39">
        <f t="shared" si="148"/>
        <v>0</v>
      </c>
      <c r="Y549" s="39">
        <f t="shared" si="149"/>
        <v>0</v>
      </c>
      <c r="Z549" s="39">
        <f t="shared" si="150"/>
        <v>0</v>
      </c>
      <c r="AA549" s="39">
        <f t="shared" si="151"/>
        <v>0</v>
      </c>
      <c r="AB549" s="37" t="str">
        <f t="shared" si="152"/>
        <v/>
      </c>
      <c r="AC549" s="39" t="str">
        <f t="shared" si="153"/>
        <v/>
      </c>
      <c r="AD549" s="39" t="str">
        <f t="shared" si="154"/>
        <v/>
      </c>
      <c r="AE549" s="37" t="s">
        <v>358</v>
      </c>
      <c r="AG549" s="37" t="s">
        <v>66</v>
      </c>
      <c r="AH549" s="37" t="s">
        <v>274</v>
      </c>
      <c r="AI549" s="49">
        <v>45386</v>
      </c>
      <c r="AJ549" s="49">
        <v>45386</v>
      </c>
      <c r="AK549" s="49">
        <v>45461</v>
      </c>
      <c r="AN549" s="37" t="str">
        <f t="shared" si="155"/>
        <v/>
      </c>
      <c r="AO549" s="39">
        <v>950</v>
      </c>
      <c r="AQ549" s="39">
        <f t="shared" si="156"/>
        <v>950</v>
      </c>
      <c r="AR549" s="40">
        <v>0.2</v>
      </c>
      <c r="AS549" s="39">
        <f t="shared" si="157"/>
        <v>190</v>
      </c>
      <c r="AT549" s="39">
        <f t="shared" si="158"/>
        <v>1140</v>
      </c>
      <c r="AU549" s="39" t="str">
        <f t="shared" si="161"/>
        <v>paye</v>
      </c>
      <c r="AV549" s="39">
        <f t="shared" si="159"/>
        <v>950</v>
      </c>
      <c r="AW549" s="39">
        <f t="shared" si="160"/>
        <v>1140</v>
      </c>
      <c r="AX549" s="39" t="s">
        <v>338</v>
      </c>
    </row>
    <row r="550" spans="3:50" x14ac:dyDescent="0.25">
      <c r="C550" s="49"/>
      <c r="D550" s="49"/>
      <c r="E550" s="49"/>
      <c r="J550" s="37" t="str">
        <f t="shared" si="162"/>
        <v/>
      </c>
      <c r="M550" s="39">
        <f t="shared" si="145"/>
        <v>0</v>
      </c>
      <c r="N550" s="39">
        <f t="shared" si="146"/>
        <v>0</v>
      </c>
      <c r="Q550" s="39">
        <f t="shared" si="147"/>
        <v>0</v>
      </c>
      <c r="S550" s="39">
        <f t="shared" si="148"/>
        <v>0</v>
      </c>
      <c r="Y550" s="39">
        <f t="shared" si="149"/>
        <v>0</v>
      </c>
      <c r="Z550" s="39">
        <f t="shared" si="150"/>
        <v>0</v>
      </c>
      <c r="AA550" s="39">
        <f t="shared" si="151"/>
        <v>0</v>
      </c>
      <c r="AB550" s="37" t="str">
        <f t="shared" si="152"/>
        <v/>
      </c>
      <c r="AC550" s="39" t="str">
        <f t="shared" si="153"/>
        <v/>
      </c>
      <c r="AD550" s="39" t="str">
        <f t="shared" si="154"/>
        <v/>
      </c>
      <c r="AE550" s="37" t="s">
        <v>358</v>
      </c>
      <c r="AG550" s="37" t="s">
        <v>79</v>
      </c>
      <c r="AH550" s="37" t="s">
        <v>272</v>
      </c>
      <c r="AI550" s="49">
        <v>45469</v>
      </c>
      <c r="AJ550" s="49">
        <v>45499</v>
      </c>
      <c r="AK550" s="49">
        <v>45512</v>
      </c>
      <c r="AN550" s="37" t="str">
        <f t="shared" si="155"/>
        <v/>
      </c>
      <c r="AO550" s="39">
        <v>1214</v>
      </c>
      <c r="AQ550" s="39">
        <f t="shared" si="156"/>
        <v>1214</v>
      </c>
      <c r="AR550" s="40">
        <v>0.2</v>
      </c>
      <c r="AS550" s="39">
        <f t="shared" si="157"/>
        <v>242.8</v>
      </c>
      <c r="AT550" s="39">
        <f t="shared" si="158"/>
        <v>1456.8</v>
      </c>
      <c r="AU550" s="39" t="str">
        <f t="shared" si="161"/>
        <v>paye</v>
      </c>
      <c r="AV550" s="39">
        <f t="shared" si="159"/>
        <v>1214</v>
      </c>
      <c r="AW550" s="39">
        <f t="shared" si="160"/>
        <v>1456.8</v>
      </c>
      <c r="AX550" s="39" t="s">
        <v>338</v>
      </c>
    </row>
    <row r="551" spans="3:50" x14ac:dyDescent="0.25">
      <c r="C551" s="49"/>
      <c r="D551" s="49"/>
      <c r="E551" s="49"/>
      <c r="J551" s="37" t="str">
        <f t="shared" si="162"/>
        <v/>
      </c>
      <c r="M551" s="39">
        <f t="shared" si="145"/>
        <v>0</v>
      </c>
      <c r="N551" s="39">
        <f t="shared" si="146"/>
        <v>0</v>
      </c>
      <c r="Q551" s="39">
        <f t="shared" si="147"/>
        <v>0</v>
      </c>
      <c r="S551" s="39">
        <f t="shared" si="148"/>
        <v>0</v>
      </c>
      <c r="Y551" s="39">
        <f t="shared" si="149"/>
        <v>0</v>
      </c>
      <c r="Z551" s="39">
        <f t="shared" si="150"/>
        <v>0</v>
      </c>
      <c r="AA551" s="39">
        <f t="shared" si="151"/>
        <v>0</v>
      </c>
      <c r="AB551" s="37" t="str">
        <f t="shared" si="152"/>
        <v/>
      </c>
      <c r="AC551" s="39" t="str">
        <f t="shared" si="153"/>
        <v/>
      </c>
      <c r="AD551" s="39" t="str">
        <f t="shared" si="154"/>
        <v/>
      </c>
      <c r="AE551" s="37" t="s">
        <v>358</v>
      </c>
      <c r="AG551" s="37" t="s">
        <v>43</v>
      </c>
      <c r="AH551" s="37" t="s">
        <v>272</v>
      </c>
      <c r="AI551" s="49">
        <v>45463</v>
      </c>
      <c r="AJ551" s="49">
        <v>45508</v>
      </c>
      <c r="AK551" s="49">
        <v>45538</v>
      </c>
      <c r="AN551" s="37" t="str">
        <f t="shared" si="155"/>
        <v/>
      </c>
      <c r="AO551" s="39">
        <v>3598.1</v>
      </c>
      <c r="AQ551" s="39">
        <f t="shared" si="156"/>
        <v>3598.1</v>
      </c>
      <c r="AR551" s="40">
        <v>0.2</v>
      </c>
      <c r="AS551" s="39">
        <f t="shared" si="157"/>
        <v>719.62</v>
      </c>
      <c r="AT551" s="39">
        <f t="shared" si="158"/>
        <v>4317.72</v>
      </c>
      <c r="AU551" s="39" t="str">
        <f t="shared" si="161"/>
        <v>paye</v>
      </c>
      <c r="AV551" s="39">
        <f t="shared" si="159"/>
        <v>3598.1</v>
      </c>
      <c r="AW551" s="39">
        <f t="shared" si="160"/>
        <v>4317.72</v>
      </c>
      <c r="AX551" s="39" t="s">
        <v>338</v>
      </c>
    </row>
    <row r="552" spans="3:50" x14ac:dyDescent="0.25">
      <c r="C552" s="49"/>
      <c r="D552" s="49"/>
      <c r="E552" s="49"/>
      <c r="J552" s="37" t="str">
        <f t="shared" si="162"/>
        <v/>
      </c>
      <c r="M552" s="39">
        <f t="shared" si="145"/>
        <v>0</v>
      </c>
      <c r="N552" s="39">
        <f t="shared" si="146"/>
        <v>0</v>
      </c>
      <c r="Q552" s="39">
        <f t="shared" si="147"/>
        <v>0</v>
      </c>
      <c r="S552" s="39">
        <f t="shared" si="148"/>
        <v>0</v>
      </c>
      <c r="Y552" s="39">
        <f t="shared" si="149"/>
        <v>0</v>
      </c>
      <c r="Z552" s="39">
        <f t="shared" si="150"/>
        <v>0</v>
      </c>
      <c r="AA552" s="39">
        <f t="shared" si="151"/>
        <v>0</v>
      </c>
      <c r="AB552" s="37" t="str">
        <f t="shared" si="152"/>
        <v/>
      </c>
      <c r="AC552" s="39" t="str">
        <f t="shared" si="153"/>
        <v/>
      </c>
      <c r="AD552" s="39" t="str">
        <f t="shared" si="154"/>
        <v/>
      </c>
      <c r="AE552" s="37" t="s">
        <v>358</v>
      </c>
      <c r="AG552" s="37" t="s">
        <v>94</v>
      </c>
      <c r="AH552" s="37" t="s">
        <v>274</v>
      </c>
      <c r="AI552" s="49">
        <v>45484</v>
      </c>
      <c r="AJ552" s="49">
        <v>45484</v>
      </c>
      <c r="AK552" s="49">
        <v>45499</v>
      </c>
      <c r="AN552" s="37" t="str">
        <f t="shared" si="155"/>
        <v/>
      </c>
      <c r="AO552" s="39">
        <v>460</v>
      </c>
      <c r="AQ552" s="39">
        <f t="shared" si="156"/>
        <v>460</v>
      </c>
      <c r="AR552" s="40">
        <v>0.2</v>
      </c>
      <c r="AS552" s="39">
        <f t="shared" si="157"/>
        <v>92</v>
      </c>
      <c r="AT552" s="39">
        <f t="shared" si="158"/>
        <v>552</v>
      </c>
      <c r="AU552" s="39" t="str">
        <f t="shared" si="161"/>
        <v>paye</v>
      </c>
      <c r="AV552" s="39">
        <f t="shared" si="159"/>
        <v>460</v>
      </c>
      <c r="AW552" s="39">
        <f t="shared" si="160"/>
        <v>552</v>
      </c>
      <c r="AX552" s="39" t="s">
        <v>338</v>
      </c>
    </row>
    <row r="553" spans="3:50" x14ac:dyDescent="0.25">
      <c r="C553" s="49"/>
      <c r="D553" s="49"/>
      <c r="E553" s="49"/>
      <c r="J553" s="37" t="str">
        <f t="shared" si="162"/>
        <v/>
      </c>
      <c r="M553" s="39">
        <f t="shared" si="145"/>
        <v>0</v>
      </c>
      <c r="N553" s="39">
        <f t="shared" si="146"/>
        <v>0</v>
      </c>
      <c r="Q553" s="39">
        <f t="shared" si="147"/>
        <v>0</v>
      </c>
      <c r="S553" s="39">
        <f t="shared" si="148"/>
        <v>0</v>
      </c>
      <c r="Y553" s="39">
        <f t="shared" si="149"/>
        <v>0</v>
      </c>
      <c r="Z553" s="39">
        <f t="shared" si="150"/>
        <v>0</v>
      </c>
      <c r="AA553" s="39">
        <f t="shared" si="151"/>
        <v>0</v>
      </c>
      <c r="AB553" s="37" t="str">
        <f t="shared" si="152"/>
        <v/>
      </c>
      <c r="AC553" s="39" t="str">
        <f t="shared" si="153"/>
        <v/>
      </c>
      <c r="AD553" s="39" t="str">
        <f t="shared" si="154"/>
        <v/>
      </c>
      <c r="AE553" s="37" t="s">
        <v>358</v>
      </c>
      <c r="AG553" s="37" t="s">
        <v>18</v>
      </c>
      <c r="AH553" s="37" t="s">
        <v>275</v>
      </c>
      <c r="AI553" s="49">
        <v>45473</v>
      </c>
      <c r="AJ553" s="49">
        <v>45518</v>
      </c>
      <c r="AK553" s="49">
        <v>45518</v>
      </c>
      <c r="AN553" s="37" t="str">
        <f t="shared" si="155"/>
        <v/>
      </c>
      <c r="AO553" s="39">
        <v>10674.95</v>
      </c>
      <c r="AQ553" s="39">
        <f t="shared" si="156"/>
        <v>10674.95</v>
      </c>
      <c r="AR553" s="40">
        <v>0.196217</v>
      </c>
      <c r="AS553" s="39">
        <f t="shared" si="157"/>
        <v>2094.6066641500001</v>
      </c>
      <c r="AT553" s="39">
        <f t="shared" si="158"/>
        <v>12769.556664150001</v>
      </c>
      <c r="AU553" s="39" t="str">
        <f t="shared" si="161"/>
        <v>paye</v>
      </c>
      <c r="AV553" s="39">
        <f t="shared" si="159"/>
        <v>10674.95</v>
      </c>
      <c r="AW553" s="39">
        <f t="shared" si="160"/>
        <v>12769.556664150001</v>
      </c>
      <c r="AX553" s="39" t="s">
        <v>338</v>
      </c>
    </row>
    <row r="554" spans="3:50" x14ac:dyDescent="0.25">
      <c r="C554" s="49"/>
      <c r="D554" s="49"/>
      <c r="E554" s="49"/>
      <c r="J554" s="37" t="str">
        <f t="shared" si="162"/>
        <v/>
      </c>
      <c r="M554" s="39">
        <f t="shared" si="145"/>
        <v>0</v>
      </c>
      <c r="N554" s="39">
        <f t="shared" si="146"/>
        <v>0</v>
      </c>
      <c r="Q554" s="39">
        <f t="shared" si="147"/>
        <v>0</v>
      </c>
      <c r="S554" s="39">
        <f t="shared" si="148"/>
        <v>0</v>
      </c>
      <c r="Y554" s="39">
        <f t="shared" si="149"/>
        <v>0</v>
      </c>
      <c r="Z554" s="39">
        <f t="shared" si="150"/>
        <v>0</v>
      </c>
      <c r="AA554" s="39">
        <f t="shared" si="151"/>
        <v>0</v>
      </c>
      <c r="AB554" s="37" t="str">
        <f t="shared" si="152"/>
        <v/>
      </c>
      <c r="AC554" s="39" t="str">
        <f t="shared" si="153"/>
        <v/>
      </c>
      <c r="AD554" s="39" t="str">
        <f t="shared" si="154"/>
        <v/>
      </c>
      <c r="AE554" s="37" t="s">
        <v>358</v>
      </c>
      <c r="AG554" s="37" t="s">
        <v>116</v>
      </c>
      <c r="AH554" s="37" t="s">
        <v>274</v>
      </c>
      <c r="AI554" s="49">
        <v>45471</v>
      </c>
      <c r="AJ554" s="49">
        <v>45501</v>
      </c>
      <c r="AK554" s="49">
        <v>45537</v>
      </c>
      <c r="AN554" s="37" t="str">
        <f t="shared" si="155"/>
        <v/>
      </c>
      <c r="AO554" s="39">
        <v>5000</v>
      </c>
      <c r="AQ554" s="39">
        <f t="shared" si="156"/>
        <v>5000</v>
      </c>
      <c r="AR554" s="40">
        <v>0.2</v>
      </c>
      <c r="AS554" s="39">
        <f t="shared" si="157"/>
        <v>1000</v>
      </c>
      <c r="AT554" s="39">
        <f t="shared" si="158"/>
        <v>6000</v>
      </c>
      <c r="AU554" s="39" t="str">
        <f t="shared" si="161"/>
        <v>paye</v>
      </c>
      <c r="AV554" s="39">
        <f t="shared" si="159"/>
        <v>5000</v>
      </c>
      <c r="AW554" s="39">
        <f t="shared" si="160"/>
        <v>6000</v>
      </c>
      <c r="AX554" s="39" t="s">
        <v>338</v>
      </c>
    </row>
    <row r="555" spans="3:50" x14ac:dyDescent="0.25">
      <c r="C555" s="49"/>
      <c r="D555" s="49"/>
      <c r="E555" s="49"/>
      <c r="J555" s="37" t="str">
        <f t="shared" si="162"/>
        <v/>
      </c>
      <c r="M555" s="39">
        <f t="shared" si="145"/>
        <v>0</v>
      </c>
      <c r="N555" s="39">
        <f t="shared" si="146"/>
        <v>0</v>
      </c>
      <c r="Q555" s="39">
        <f t="shared" si="147"/>
        <v>0</v>
      </c>
      <c r="S555" s="39">
        <f t="shared" si="148"/>
        <v>0</v>
      </c>
      <c r="Y555" s="39">
        <f t="shared" si="149"/>
        <v>0</v>
      </c>
      <c r="Z555" s="39">
        <f t="shared" si="150"/>
        <v>0</v>
      </c>
      <c r="AA555" s="39">
        <f t="shared" si="151"/>
        <v>0</v>
      </c>
      <c r="AB555" s="37" t="str">
        <f t="shared" si="152"/>
        <v/>
      </c>
      <c r="AC555" s="39" t="str">
        <f t="shared" si="153"/>
        <v/>
      </c>
      <c r="AD555" s="39" t="str">
        <f t="shared" si="154"/>
        <v/>
      </c>
      <c r="AE555" s="37" t="s">
        <v>358</v>
      </c>
      <c r="AG555" s="37" t="s">
        <v>14</v>
      </c>
      <c r="AH555" s="37" t="s">
        <v>270</v>
      </c>
      <c r="AI555" s="49">
        <v>45471</v>
      </c>
      <c r="AJ555" s="49">
        <v>45504</v>
      </c>
      <c r="AK555" s="49">
        <v>45505</v>
      </c>
      <c r="AN555" s="37" t="str">
        <f t="shared" si="155"/>
        <v/>
      </c>
      <c r="AO555" s="39">
        <v>32527.439999999999</v>
      </c>
      <c r="AQ555" s="39">
        <f t="shared" si="156"/>
        <v>32527.439999999999</v>
      </c>
      <c r="AR555" s="40">
        <v>0.2</v>
      </c>
      <c r="AS555" s="39">
        <f t="shared" si="157"/>
        <v>6505.4880000000003</v>
      </c>
      <c r="AT555" s="39">
        <f t="shared" si="158"/>
        <v>39032.928</v>
      </c>
      <c r="AU555" s="39" t="str">
        <f t="shared" si="161"/>
        <v>paye</v>
      </c>
      <c r="AV555" s="39">
        <f t="shared" si="159"/>
        <v>32527.439999999999</v>
      </c>
      <c r="AW555" s="39">
        <f t="shared" si="160"/>
        <v>39032.928</v>
      </c>
      <c r="AX555" s="39" t="s">
        <v>338</v>
      </c>
    </row>
    <row r="556" spans="3:50" x14ac:dyDescent="0.25">
      <c r="C556" s="49"/>
      <c r="D556" s="49"/>
      <c r="E556" s="49"/>
      <c r="J556" s="37" t="str">
        <f t="shared" si="162"/>
        <v/>
      </c>
      <c r="M556" s="39">
        <f t="shared" si="145"/>
        <v>0</v>
      </c>
      <c r="N556" s="39">
        <f t="shared" si="146"/>
        <v>0</v>
      </c>
      <c r="Q556" s="39">
        <f t="shared" si="147"/>
        <v>0</v>
      </c>
      <c r="S556" s="39">
        <f t="shared" si="148"/>
        <v>0</v>
      </c>
      <c r="Y556" s="39">
        <f t="shared" si="149"/>
        <v>0</v>
      </c>
      <c r="Z556" s="39">
        <f t="shared" si="150"/>
        <v>0</v>
      </c>
      <c r="AA556" s="39">
        <f t="shared" si="151"/>
        <v>0</v>
      </c>
      <c r="AB556" s="37" t="str">
        <f t="shared" si="152"/>
        <v/>
      </c>
      <c r="AC556" s="39" t="str">
        <f t="shared" si="153"/>
        <v/>
      </c>
      <c r="AD556" s="39" t="str">
        <f t="shared" si="154"/>
        <v/>
      </c>
      <c r="AE556" s="37" t="s">
        <v>358</v>
      </c>
      <c r="AG556" s="37" t="s">
        <v>80</v>
      </c>
      <c r="AH556" s="37" t="s">
        <v>273</v>
      </c>
      <c r="AI556" s="49">
        <v>45464</v>
      </c>
      <c r="AJ556" s="49">
        <v>45464</v>
      </c>
      <c r="AK556" s="49">
        <v>45519</v>
      </c>
      <c r="AN556" s="37" t="str">
        <f t="shared" si="155"/>
        <v/>
      </c>
      <c r="AO556" s="39">
        <v>2227.5</v>
      </c>
      <c r="AQ556" s="39">
        <f t="shared" si="156"/>
        <v>2227.5</v>
      </c>
      <c r="AR556" s="40">
        <v>0</v>
      </c>
      <c r="AS556" s="39">
        <f t="shared" si="157"/>
        <v>0</v>
      </c>
      <c r="AT556" s="39">
        <f t="shared" si="158"/>
        <v>2227.5</v>
      </c>
      <c r="AU556" s="39" t="str">
        <f t="shared" si="161"/>
        <v>paye</v>
      </c>
      <c r="AV556" s="39">
        <f t="shared" si="159"/>
        <v>2227.5</v>
      </c>
      <c r="AW556" s="39">
        <f t="shared" si="160"/>
        <v>2227.5</v>
      </c>
      <c r="AX556" s="39" t="s">
        <v>338</v>
      </c>
    </row>
    <row r="557" spans="3:50" x14ac:dyDescent="0.25">
      <c r="C557" s="49"/>
      <c r="D557" s="49"/>
      <c r="E557" s="49"/>
      <c r="J557" s="37" t="str">
        <f t="shared" si="162"/>
        <v/>
      </c>
      <c r="M557" s="39">
        <f t="shared" si="145"/>
        <v>0</v>
      </c>
      <c r="N557" s="39">
        <f t="shared" si="146"/>
        <v>0</v>
      </c>
      <c r="Q557" s="39">
        <f t="shared" si="147"/>
        <v>0</v>
      </c>
      <c r="S557" s="39">
        <f t="shared" si="148"/>
        <v>0</v>
      </c>
      <c r="Y557" s="39">
        <f t="shared" si="149"/>
        <v>0</v>
      </c>
      <c r="Z557" s="39">
        <f t="shared" si="150"/>
        <v>0</v>
      </c>
      <c r="AA557" s="39">
        <f t="shared" si="151"/>
        <v>0</v>
      </c>
      <c r="AB557" s="37" t="str">
        <f t="shared" si="152"/>
        <v/>
      </c>
      <c r="AC557" s="39" t="str">
        <f t="shared" si="153"/>
        <v/>
      </c>
      <c r="AD557" s="39" t="str">
        <f t="shared" si="154"/>
        <v/>
      </c>
      <c r="AE557" s="37" t="s">
        <v>358</v>
      </c>
      <c r="AG557" s="37" t="s">
        <v>80</v>
      </c>
      <c r="AH557" s="37" t="s">
        <v>273</v>
      </c>
      <c r="AI557" s="49">
        <v>45441</v>
      </c>
      <c r="AJ557" s="49">
        <v>45441</v>
      </c>
      <c r="AK557" s="49">
        <v>45519</v>
      </c>
      <c r="AN557" s="37" t="str">
        <f t="shared" si="155"/>
        <v/>
      </c>
      <c r="AO557" s="39">
        <v>1440</v>
      </c>
      <c r="AQ557" s="39">
        <f t="shared" si="156"/>
        <v>1440</v>
      </c>
      <c r="AR557" s="40">
        <v>0</v>
      </c>
      <c r="AS557" s="39">
        <f t="shared" si="157"/>
        <v>0</v>
      </c>
      <c r="AT557" s="39">
        <f t="shared" si="158"/>
        <v>1440</v>
      </c>
      <c r="AU557" s="39" t="str">
        <f t="shared" si="161"/>
        <v>paye</v>
      </c>
      <c r="AV557" s="39">
        <f t="shared" si="159"/>
        <v>1440</v>
      </c>
      <c r="AW557" s="39">
        <f t="shared" si="160"/>
        <v>1440</v>
      </c>
      <c r="AX557" s="39" t="s">
        <v>338</v>
      </c>
    </row>
    <row r="558" spans="3:50" x14ac:dyDescent="0.25">
      <c r="C558" s="49"/>
      <c r="D558" s="49"/>
      <c r="E558" s="49"/>
      <c r="J558" s="37" t="str">
        <f t="shared" si="162"/>
        <v/>
      </c>
      <c r="M558" s="39">
        <f t="shared" si="145"/>
        <v>0</v>
      </c>
      <c r="N558" s="39">
        <f t="shared" si="146"/>
        <v>0</v>
      </c>
      <c r="Q558" s="39">
        <f t="shared" si="147"/>
        <v>0</v>
      </c>
      <c r="S558" s="39">
        <f t="shared" si="148"/>
        <v>0</v>
      </c>
      <c r="Y558" s="39">
        <f t="shared" si="149"/>
        <v>0</v>
      </c>
      <c r="Z558" s="39">
        <f t="shared" si="150"/>
        <v>0</v>
      </c>
      <c r="AA558" s="39">
        <f t="shared" si="151"/>
        <v>0</v>
      </c>
      <c r="AB558" s="37" t="str">
        <f t="shared" si="152"/>
        <v/>
      </c>
      <c r="AC558" s="39" t="str">
        <f t="shared" si="153"/>
        <v/>
      </c>
      <c r="AD558" s="39" t="str">
        <f t="shared" si="154"/>
        <v/>
      </c>
      <c r="AE558" s="37" t="s">
        <v>358</v>
      </c>
      <c r="AG558" s="37" t="s">
        <v>80</v>
      </c>
      <c r="AH558" s="37" t="s">
        <v>273</v>
      </c>
      <c r="AI558" s="49">
        <v>45418</v>
      </c>
      <c r="AJ558" s="49">
        <v>45418</v>
      </c>
      <c r="AK558" s="49">
        <v>45519</v>
      </c>
      <c r="AN558" s="37" t="str">
        <f t="shared" si="155"/>
        <v/>
      </c>
      <c r="AO558" s="39">
        <v>2250</v>
      </c>
      <c r="AQ558" s="39">
        <f t="shared" si="156"/>
        <v>2250</v>
      </c>
      <c r="AR558" s="40">
        <v>0</v>
      </c>
      <c r="AS558" s="39">
        <f t="shared" si="157"/>
        <v>0</v>
      </c>
      <c r="AT558" s="39">
        <f t="shared" si="158"/>
        <v>2250</v>
      </c>
      <c r="AU558" s="39" t="str">
        <f t="shared" si="161"/>
        <v>paye</v>
      </c>
      <c r="AV558" s="39">
        <f t="shared" si="159"/>
        <v>2250</v>
      </c>
      <c r="AW558" s="39">
        <f t="shared" si="160"/>
        <v>2250</v>
      </c>
      <c r="AX558" s="39" t="s">
        <v>338</v>
      </c>
    </row>
    <row r="559" spans="3:50" x14ac:dyDescent="0.25">
      <c r="C559" s="49"/>
      <c r="D559" s="49"/>
      <c r="E559" s="49"/>
      <c r="J559" s="37" t="str">
        <f t="shared" si="162"/>
        <v/>
      </c>
      <c r="M559" s="39">
        <f t="shared" si="145"/>
        <v>0</v>
      </c>
      <c r="N559" s="39">
        <f t="shared" si="146"/>
        <v>0</v>
      </c>
      <c r="Q559" s="39">
        <f t="shared" si="147"/>
        <v>0</v>
      </c>
      <c r="S559" s="39">
        <f t="shared" si="148"/>
        <v>0</v>
      </c>
      <c r="Y559" s="39">
        <f t="shared" si="149"/>
        <v>0</v>
      </c>
      <c r="Z559" s="39">
        <f t="shared" si="150"/>
        <v>0</v>
      </c>
      <c r="AA559" s="39">
        <f t="shared" si="151"/>
        <v>0</v>
      </c>
      <c r="AB559" s="37" t="str">
        <f t="shared" si="152"/>
        <v/>
      </c>
      <c r="AC559" s="39" t="str">
        <f t="shared" si="153"/>
        <v/>
      </c>
      <c r="AD559" s="39" t="str">
        <f t="shared" si="154"/>
        <v/>
      </c>
      <c r="AE559" s="37" t="s">
        <v>358</v>
      </c>
      <c r="AG559" s="37" t="s">
        <v>12</v>
      </c>
      <c r="AH559" s="37" t="s">
        <v>272</v>
      </c>
      <c r="AI559" s="49">
        <v>45474</v>
      </c>
      <c r="AJ559" s="49">
        <v>45550</v>
      </c>
      <c r="AK559" s="49">
        <v>45551</v>
      </c>
      <c r="AN559" s="37" t="str">
        <f t="shared" si="155"/>
        <v/>
      </c>
      <c r="AO559" s="39">
        <v>4550</v>
      </c>
      <c r="AQ559" s="39">
        <f t="shared" si="156"/>
        <v>4550</v>
      </c>
      <c r="AR559" s="40">
        <v>0.2</v>
      </c>
      <c r="AS559" s="39">
        <f t="shared" si="157"/>
        <v>910</v>
      </c>
      <c r="AT559" s="39">
        <f t="shared" si="158"/>
        <v>5460</v>
      </c>
      <c r="AU559" s="39" t="str">
        <f t="shared" si="161"/>
        <v>paye</v>
      </c>
      <c r="AV559" s="39">
        <f t="shared" si="159"/>
        <v>4550</v>
      </c>
      <c r="AW559" s="39">
        <f t="shared" si="160"/>
        <v>5460</v>
      </c>
      <c r="AX559" s="39" t="s">
        <v>338</v>
      </c>
    </row>
    <row r="560" spans="3:50" x14ac:dyDescent="0.25">
      <c r="C560" s="49"/>
      <c r="D560" s="49"/>
      <c r="E560" s="49"/>
      <c r="J560" s="37" t="str">
        <f t="shared" si="162"/>
        <v/>
      </c>
      <c r="M560" s="39">
        <f t="shared" si="145"/>
        <v>0</v>
      </c>
      <c r="N560" s="39">
        <f t="shared" si="146"/>
        <v>0</v>
      </c>
      <c r="Q560" s="39">
        <f t="shared" si="147"/>
        <v>0</v>
      </c>
      <c r="S560" s="39">
        <f t="shared" si="148"/>
        <v>0</v>
      </c>
      <c r="Y560" s="39">
        <f t="shared" si="149"/>
        <v>0</v>
      </c>
      <c r="Z560" s="39">
        <f t="shared" si="150"/>
        <v>0</v>
      </c>
      <c r="AA560" s="39">
        <f t="shared" si="151"/>
        <v>0</v>
      </c>
      <c r="AB560" s="37" t="str">
        <f t="shared" si="152"/>
        <v/>
      </c>
      <c r="AC560" s="39" t="str">
        <f t="shared" si="153"/>
        <v/>
      </c>
      <c r="AD560" s="39" t="str">
        <f t="shared" si="154"/>
        <v/>
      </c>
      <c r="AE560" s="37" t="s">
        <v>358</v>
      </c>
      <c r="AG560" s="37" t="s">
        <v>19</v>
      </c>
      <c r="AH560" s="37" t="s">
        <v>272</v>
      </c>
      <c r="AI560" s="49">
        <v>45473</v>
      </c>
      <c r="AJ560" s="49">
        <v>45518</v>
      </c>
      <c r="AK560" s="49">
        <v>45537</v>
      </c>
      <c r="AN560" s="37" t="str">
        <f t="shared" si="155"/>
        <v/>
      </c>
      <c r="AO560" s="39">
        <v>5076.46</v>
      </c>
      <c r="AQ560" s="39">
        <f t="shared" si="156"/>
        <v>5076.46</v>
      </c>
      <c r="AR560" s="40">
        <v>0.2</v>
      </c>
      <c r="AS560" s="39">
        <f t="shared" si="157"/>
        <v>1015.292</v>
      </c>
      <c r="AT560" s="39">
        <f t="shared" si="158"/>
        <v>6091.7520000000004</v>
      </c>
      <c r="AU560" s="39" t="str">
        <f t="shared" si="161"/>
        <v>paye</v>
      </c>
      <c r="AV560" s="39">
        <f t="shared" si="159"/>
        <v>5076.46</v>
      </c>
      <c r="AW560" s="39">
        <f t="shared" si="160"/>
        <v>6091.7520000000004</v>
      </c>
      <c r="AX560" s="39" t="s">
        <v>338</v>
      </c>
    </row>
    <row r="561" spans="3:50" x14ac:dyDescent="0.25">
      <c r="C561" s="49"/>
      <c r="D561" s="49"/>
      <c r="E561" s="49"/>
      <c r="J561" s="37" t="str">
        <f t="shared" si="162"/>
        <v/>
      </c>
      <c r="M561" s="39">
        <f t="shared" si="145"/>
        <v>0</v>
      </c>
      <c r="N561" s="39">
        <f t="shared" si="146"/>
        <v>0</v>
      </c>
      <c r="Q561" s="39">
        <f t="shared" si="147"/>
        <v>0</v>
      </c>
      <c r="S561" s="39">
        <f t="shared" si="148"/>
        <v>0</v>
      </c>
      <c r="Y561" s="39">
        <f t="shared" si="149"/>
        <v>0</v>
      </c>
      <c r="Z561" s="39">
        <f t="shared" si="150"/>
        <v>0</v>
      </c>
      <c r="AA561" s="39">
        <f t="shared" si="151"/>
        <v>0</v>
      </c>
      <c r="AB561" s="37" t="str">
        <f t="shared" si="152"/>
        <v/>
      </c>
      <c r="AC561" s="39" t="str">
        <f t="shared" si="153"/>
        <v/>
      </c>
      <c r="AD561" s="39" t="str">
        <f t="shared" si="154"/>
        <v/>
      </c>
      <c r="AE561" s="37" t="s">
        <v>358</v>
      </c>
      <c r="AG561" s="37" t="s">
        <v>53</v>
      </c>
      <c r="AH561" s="37" t="s">
        <v>364</v>
      </c>
      <c r="AI561" s="49">
        <v>45476</v>
      </c>
      <c r="AJ561" s="49">
        <v>45491</v>
      </c>
      <c r="AK561" s="49">
        <v>45488</v>
      </c>
      <c r="AN561" s="37" t="str">
        <f t="shared" si="155"/>
        <v/>
      </c>
      <c r="AO561" s="39">
        <v>179.92</v>
      </c>
      <c r="AQ561" s="39">
        <f t="shared" si="156"/>
        <v>179.92</v>
      </c>
      <c r="AR561" s="40">
        <v>0.14299999999999999</v>
      </c>
      <c r="AS561" s="39">
        <f t="shared" si="157"/>
        <v>25.728559999999995</v>
      </c>
      <c r="AT561" s="39">
        <f t="shared" si="158"/>
        <v>205.64855999999997</v>
      </c>
      <c r="AU561" s="39" t="str">
        <f t="shared" si="161"/>
        <v>paye</v>
      </c>
      <c r="AV561" s="39">
        <f t="shared" si="159"/>
        <v>179.92</v>
      </c>
      <c r="AW561" s="39">
        <f t="shared" si="160"/>
        <v>205.64855999999997</v>
      </c>
      <c r="AX561" s="39" t="s">
        <v>338</v>
      </c>
    </row>
    <row r="562" spans="3:50" x14ac:dyDescent="0.25">
      <c r="C562" s="49"/>
      <c r="D562" s="49"/>
      <c r="E562" s="49"/>
      <c r="J562" s="37" t="str">
        <f t="shared" si="162"/>
        <v/>
      </c>
      <c r="M562" s="39">
        <f t="shared" si="145"/>
        <v>0</v>
      </c>
      <c r="N562" s="39">
        <f t="shared" si="146"/>
        <v>0</v>
      </c>
      <c r="Q562" s="39">
        <f t="shared" si="147"/>
        <v>0</v>
      </c>
      <c r="S562" s="39">
        <f t="shared" si="148"/>
        <v>0</v>
      </c>
      <c r="Y562" s="39">
        <f t="shared" si="149"/>
        <v>0</v>
      </c>
      <c r="Z562" s="39">
        <f t="shared" si="150"/>
        <v>0</v>
      </c>
      <c r="AA562" s="39">
        <f t="shared" si="151"/>
        <v>0</v>
      </c>
      <c r="AB562" s="37" t="str">
        <f t="shared" si="152"/>
        <v/>
      </c>
      <c r="AC562" s="39" t="str">
        <f t="shared" si="153"/>
        <v/>
      </c>
      <c r="AD562" s="39" t="str">
        <f t="shared" si="154"/>
        <v/>
      </c>
      <c r="AE562" s="37" t="s">
        <v>358</v>
      </c>
      <c r="AG562" s="37" t="s">
        <v>21</v>
      </c>
      <c r="AH562" s="37" t="s">
        <v>363</v>
      </c>
      <c r="AI562" s="49">
        <v>45473</v>
      </c>
      <c r="AJ562" s="49">
        <v>45519</v>
      </c>
      <c r="AK562" s="49">
        <v>45506</v>
      </c>
      <c r="AN562" s="37" t="str">
        <f t="shared" si="155"/>
        <v/>
      </c>
      <c r="AO562" s="39">
        <v>76041</v>
      </c>
      <c r="AQ562" s="39">
        <f t="shared" si="156"/>
        <v>76041</v>
      </c>
      <c r="AR562" s="40">
        <v>0.2</v>
      </c>
      <c r="AS562" s="39">
        <f t="shared" si="157"/>
        <v>15208.2</v>
      </c>
      <c r="AT562" s="39">
        <f t="shared" si="158"/>
        <v>91249.2</v>
      </c>
      <c r="AU562" s="39" t="str">
        <f t="shared" si="161"/>
        <v>paye</v>
      </c>
      <c r="AV562" s="39">
        <f t="shared" si="159"/>
        <v>76041</v>
      </c>
      <c r="AW562" s="39">
        <f t="shared" si="160"/>
        <v>91249.2</v>
      </c>
      <c r="AX562" s="39" t="s">
        <v>338</v>
      </c>
    </row>
    <row r="563" spans="3:50" x14ac:dyDescent="0.25">
      <c r="C563" s="49"/>
      <c r="D563" s="49"/>
      <c r="E563" s="49"/>
      <c r="J563" s="37" t="str">
        <f t="shared" si="162"/>
        <v/>
      </c>
      <c r="M563" s="39">
        <f t="shared" si="145"/>
        <v>0</v>
      </c>
      <c r="N563" s="39">
        <f t="shared" si="146"/>
        <v>0</v>
      </c>
      <c r="Q563" s="39">
        <f t="shared" si="147"/>
        <v>0</v>
      </c>
      <c r="S563" s="39">
        <f t="shared" si="148"/>
        <v>0</v>
      </c>
      <c r="Y563" s="39">
        <f t="shared" si="149"/>
        <v>0</v>
      </c>
      <c r="Z563" s="39">
        <f t="shared" si="150"/>
        <v>0</v>
      </c>
      <c r="AA563" s="39">
        <f t="shared" si="151"/>
        <v>0</v>
      </c>
      <c r="AB563" s="37" t="str">
        <f t="shared" si="152"/>
        <v/>
      </c>
      <c r="AC563" s="39" t="str">
        <f t="shared" si="153"/>
        <v/>
      </c>
      <c r="AD563" s="39" t="str">
        <f t="shared" si="154"/>
        <v/>
      </c>
      <c r="AE563" s="37" t="s">
        <v>358</v>
      </c>
      <c r="AG563" s="37" t="s">
        <v>48</v>
      </c>
      <c r="AH563" s="37" t="s">
        <v>271</v>
      </c>
      <c r="AI563" s="49">
        <v>45473</v>
      </c>
      <c r="AJ563" s="49">
        <v>45504</v>
      </c>
      <c r="AK563" s="49">
        <v>45504</v>
      </c>
      <c r="AN563" s="37" t="str">
        <f t="shared" si="155"/>
        <v/>
      </c>
      <c r="AO563" s="39">
        <v>46295.78</v>
      </c>
      <c r="AQ563" s="39">
        <f t="shared" si="156"/>
        <v>46295.78</v>
      </c>
      <c r="AR563" s="40">
        <v>0.2</v>
      </c>
      <c r="AS563" s="39">
        <f t="shared" si="157"/>
        <v>9259.1560000000009</v>
      </c>
      <c r="AT563" s="39">
        <f t="shared" si="158"/>
        <v>55554.936000000002</v>
      </c>
      <c r="AU563" s="39" t="str">
        <f t="shared" si="161"/>
        <v>paye</v>
      </c>
      <c r="AV563" s="39">
        <f t="shared" si="159"/>
        <v>46295.78</v>
      </c>
      <c r="AW563" s="39">
        <f t="shared" si="160"/>
        <v>55554.936000000002</v>
      </c>
      <c r="AX563" s="39" t="s">
        <v>338</v>
      </c>
    </row>
    <row r="564" spans="3:50" x14ac:dyDescent="0.25">
      <c r="C564" s="49"/>
      <c r="D564" s="49"/>
      <c r="E564" s="49"/>
      <c r="J564" s="37" t="str">
        <f t="shared" si="162"/>
        <v/>
      </c>
      <c r="M564" s="39">
        <f t="shared" si="145"/>
        <v>0</v>
      </c>
      <c r="N564" s="39">
        <f t="shared" si="146"/>
        <v>0</v>
      </c>
      <c r="Q564" s="39">
        <f t="shared" si="147"/>
        <v>0</v>
      </c>
      <c r="S564" s="39">
        <f t="shared" si="148"/>
        <v>0</v>
      </c>
      <c r="Y564" s="39">
        <f t="shared" si="149"/>
        <v>0</v>
      </c>
      <c r="Z564" s="39">
        <f t="shared" si="150"/>
        <v>0</v>
      </c>
      <c r="AA564" s="39">
        <f t="shared" si="151"/>
        <v>0</v>
      </c>
      <c r="AB564" s="37" t="str">
        <f t="shared" si="152"/>
        <v/>
      </c>
      <c r="AC564" s="39" t="str">
        <f t="shared" si="153"/>
        <v/>
      </c>
      <c r="AD564" s="39" t="str">
        <f t="shared" si="154"/>
        <v/>
      </c>
      <c r="AE564" s="37" t="s">
        <v>358</v>
      </c>
      <c r="AG564" s="37" t="s">
        <v>20</v>
      </c>
      <c r="AH564" s="37" t="s">
        <v>275</v>
      </c>
      <c r="AI564" s="49">
        <v>45473</v>
      </c>
      <c r="AJ564" s="49">
        <v>45504</v>
      </c>
      <c r="AK564" s="49">
        <v>45504</v>
      </c>
      <c r="AN564" s="37" t="str">
        <f t="shared" si="155"/>
        <v/>
      </c>
      <c r="AO564" s="39">
        <v>65.81</v>
      </c>
      <c r="AQ564" s="39">
        <f t="shared" si="156"/>
        <v>65.81</v>
      </c>
      <c r="AR564" s="40">
        <v>0.19</v>
      </c>
      <c r="AS564" s="39">
        <f t="shared" si="157"/>
        <v>12.5039</v>
      </c>
      <c r="AT564" s="39">
        <f t="shared" si="158"/>
        <v>78.313900000000004</v>
      </c>
      <c r="AU564" s="39" t="str">
        <f t="shared" si="161"/>
        <v>paye</v>
      </c>
      <c r="AV564" s="39">
        <f t="shared" si="159"/>
        <v>65.81</v>
      </c>
      <c r="AW564" s="39">
        <f t="shared" si="160"/>
        <v>78.313900000000004</v>
      </c>
      <c r="AX564" s="39" t="s">
        <v>338</v>
      </c>
    </row>
    <row r="565" spans="3:50" x14ac:dyDescent="0.25">
      <c r="C565" s="49"/>
      <c r="D565" s="49"/>
      <c r="E565" s="49"/>
      <c r="J565" s="37" t="str">
        <f t="shared" si="162"/>
        <v/>
      </c>
      <c r="M565" s="39">
        <f t="shared" si="145"/>
        <v>0</v>
      </c>
      <c r="N565" s="39">
        <f t="shared" si="146"/>
        <v>0</v>
      </c>
      <c r="Q565" s="39">
        <f t="shared" si="147"/>
        <v>0</v>
      </c>
      <c r="S565" s="39">
        <f t="shared" si="148"/>
        <v>0</v>
      </c>
      <c r="Y565" s="39">
        <f t="shared" si="149"/>
        <v>0</v>
      </c>
      <c r="Z565" s="39">
        <f t="shared" si="150"/>
        <v>0</v>
      </c>
      <c r="AA565" s="39">
        <f t="shared" si="151"/>
        <v>0</v>
      </c>
      <c r="AB565" s="37" t="str">
        <f t="shared" si="152"/>
        <v/>
      </c>
      <c r="AC565" s="39" t="str">
        <f t="shared" si="153"/>
        <v/>
      </c>
      <c r="AD565" s="39" t="str">
        <f t="shared" si="154"/>
        <v/>
      </c>
      <c r="AE565" s="37" t="s">
        <v>358</v>
      </c>
      <c r="AG565" s="37" t="s">
        <v>59</v>
      </c>
      <c r="AH565" s="37" t="s">
        <v>272</v>
      </c>
      <c r="AI565" s="49">
        <v>45473</v>
      </c>
      <c r="AJ565" s="49">
        <v>45504</v>
      </c>
      <c r="AK565" s="49">
        <v>45512</v>
      </c>
      <c r="AN565" s="37" t="str">
        <f t="shared" si="155"/>
        <v/>
      </c>
      <c r="AO565" s="39">
        <v>869.2</v>
      </c>
      <c r="AQ565" s="39">
        <f t="shared" si="156"/>
        <v>869.2</v>
      </c>
      <c r="AR565" s="40">
        <v>0.2</v>
      </c>
      <c r="AS565" s="39">
        <f t="shared" si="157"/>
        <v>173.84000000000003</v>
      </c>
      <c r="AT565" s="39">
        <f t="shared" si="158"/>
        <v>1043.04</v>
      </c>
      <c r="AU565" s="39" t="str">
        <f t="shared" si="161"/>
        <v>paye</v>
      </c>
      <c r="AV565" s="39">
        <f t="shared" si="159"/>
        <v>869.2</v>
      </c>
      <c r="AW565" s="39">
        <f t="shared" si="160"/>
        <v>1043.04</v>
      </c>
      <c r="AX565" s="39" t="s">
        <v>338</v>
      </c>
    </row>
    <row r="566" spans="3:50" x14ac:dyDescent="0.25">
      <c r="C566" s="49"/>
      <c r="D566" s="49"/>
      <c r="E566" s="49"/>
      <c r="J566" s="37" t="str">
        <f t="shared" si="162"/>
        <v/>
      </c>
      <c r="M566" s="39">
        <f t="shared" si="145"/>
        <v>0</v>
      </c>
      <c r="N566" s="39">
        <f t="shared" si="146"/>
        <v>0</v>
      </c>
      <c r="Q566" s="39">
        <f t="shared" si="147"/>
        <v>0</v>
      </c>
      <c r="S566" s="39">
        <f t="shared" si="148"/>
        <v>0</v>
      </c>
      <c r="Y566" s="39">
        <f t="shared" si="149"/>
        <v>0</v>
      </c>
      <c r="Z566" s="39">
        <f t="shared" si="150"/>
        <v>0</v>
      </c>
      <c r="AA566" s="39">
        <f t="shared" si="151"/>
        <v>0</v>
      </c>
      <c r="AB566" s="37" t="str">
        <f t="shared" si="152"/>
        <v/>
      </c>
      <c r="AC566" s="39" t="str">
        <f t="shared" si="153"/>
        <v/>
      </c>
      <c r="AD566" s="39" t="str">
        <f t="shared" si="154"/>
        <v/>
      </c>
      <c r="AE566" s="37" t="s">
        <v>358</v>
      </c>
      <c r="AG566" s="37" t="s">
        <v>80</v>
      </c>
      <c r="AH566" s="37" t="s">
        <v>273</v>
      </c>
      <c r="AI566" s="49">
        <v>45481</v>
      </c>
      <c r="AJ566" s="49">
        <v>45550</v>
      </c>
      <c r="AK566" s="49">
        <v>45550</v>
      </c>
      <c r="AN566" s="37" t="str">
        <f t="shared" si="155"/>
        <v/>
      </c>
      <c r="AO566" s="39">
        <v>3024</v>
      </c>
      <c r="AQ566" s="39">
        <f t="shared" si="156"/>
        <v>3024</v>
      </c>
      <c r="AR566" s="40">
        <v>0</v>
      </c>
      <c r="AS566" s="39">
        <f t="shared" si="157"/>
        <v>0</v>
      </c>
      <c r="AT566" s="39">
        <f t="shared" si="158"/>
        <v>3024</v>
      </c>
      <c r="AU566" s="39" t="str">
        <f t="shared" si="161"/>
        <v>paye</v>
      </c>
      <c r="AV566" s="39">
        <f t="shared" si="159"/>
        <v>3024</v>
      </c>
      <c r="AW566" s="39">
        <f t="shared" si="160"/>
        <v>3024</v>
      </c>
      <c r="AX566" s="39" t="s">
        <v>338</v>
      </c>
    </row>
    <row r="567" spans="3:50" x14ac:dyDescent="0.25">
      <c r="C567" s="49"/>
      <c r="D567" s="49"/>
      <c r="E567" s="49"/>
      <c r="J567" s="37" t="str">
        <f t="shared" si="162"/>
        <v/>
      </c>
      <c r="M567" s="39">
        <f t="shared" si="145"/>
        <v>0</v>
      </c>
      <c r="N567" s="39">
        <f t="shared" si="146"/>
        <v>0</v>
      </c>
      <c r="Q567" s="39">
        <f t="shared" si="147"/>
        <v>0</v>
      </c>
      <c r="S567" s="39">
        <f t="shared" si="148"/>
        <v>0</v>
      </c>
      <c r="Y567" s="39">
        <f t="shared" si="149"/>
        <v>0</v>
      </c>
      <c r="Z567" s="39">
        <f t="shared" si="150"/>
        <v>0</v>
      </c>
      <c r="AA567" s="39">
        <f t="shared" si="151"/>
        <v>0</v>
      </c>
      <c r="AB567" s="37" t="str">
        <f t="shared" si="152"/>
        <v/>
      </c>
      <c r="AC567" s="39" t="str">
        <f t="shared" si="153"/>
        <v/>
      </c>
      <c r="AD567" s="39" t="str">
        <f t="shared" si="154"/>
        <v/>
      </c>
      <c r="AE567" s="37" t="s">
        <v>358</v>
      </c>
      <c r="AG567" s="37" t="s">
        <v>136</v>
      </c>
      <c r="AH567" s="37" t="s">
        <v>272</v>
      </c>
      <c r="AI567" s="49">
        <v>45471</v>
      </c>
      <c r="AJ567" s="49">
        <v>45516</v>
      </c>
      <c r="AK567" s="49">
        <v>45538</v>
      </c>
      <c r="AN567" s="37" t="str">
        <f t="shared" si="155"/>
        <v/>
      </c>
      <c r="AO567" s="39">
        <v>14498.325000000001</v>
      </c>
      <c r="AQ567" s="39">
        <f t="shared" si="156"/>
        <v>14498.325000000001</v>
      </c>
      <c r="AR567" s="40">
        <v>0.2</v>
      </c>
      <c r="AS567" s="39">
        <f t="shared" si="157"/>
        <v>2899.6650000000004</v>
      </c>
      <c r="AT567" s="39">
        <f t="shared" si="158"/>
        <v>17397.990000000002</v>
      </c>
      <c r="AU567" s="39" t="str">
        <f t="shared" si="161"/>
        <v>paye</v>
      </c>
      <c r="AV567" s="39">
        <f t="shared" si="159"/>
        <v>14498.325000000001</v>
      </c>
      <c r="AW567" s="39">
        <f t="shared" si="160"/>
        <v>17397.990000000002</v>
      </c>
      <c r="AX567" s="39" t="s">
        <v>338</v>
      </c>
    </row>
    <row r="568" spans="3:50" x14ac:dyDescent="0.25">
      <c r="C568" s="49"/>
      <c r="D568" s="49"/>
      <c r="E568" s="49"/>
      <c r="J568" s="37" t="str">
        <f t="shared" si="162"/>
        <v/>
      </c>
      <c r="M568" s="39">
        <f t="shared" si="145"/>
        <v>0</v>
      </c>
      <c r="N568" s="39">
        <f t="shared" si="146"/>
        <v>0</v>
      </c>
      <c r="Q568" s="39">
        <f t="shared" si="147"/>
        <v>0</v>
      </c>
      <c r="S568" s="39">
        <f t="shared" si="148"/>
        <v>0</v>
      </c>
      <c r="Y568" s="39">
        <f t="shared" si="149"/>
        <v>0</v>
      </c>
      <c r="Z568" s="39">
        <f t="shared" si="150"/>
        <v>0</v>
      </c>
      <c r="AA568" s="39">
        <f t="shared" si="151"/>
        <v>0</v>
      </c>
      <c r="AB568" s="37" t="str">
        <f t="shared" si="152"/>
        <v/>
      </c>
      <c r="AC568" s="39" t="str">
        <f t="shared" si="153"/>
        <v/>
      </c>
      <c r="AD568" s="39" t="str">
        <f t="shared" si="154"/>
        <v/>
      </c>
      <c r="AE568" s="37" t="s">
        <v>358</v>
      </c>
      <c r="AG568" s="37" t="s">
        <v>360</v>
      </c>
      <c r="AH568" s="37" t="s">
        <v>273</v>
      </c>
      <c r="AI568" s="49">
        <v>45412</v>
      </c>
      <c r="AJ568" s="49">
        <v>45458</v>
      </c>
      <c r="AK568" s="49">
        <v>45491</v>
      </c>
      <c r="AN568" s="37" t="str">
        <f t="shared" si="155"/>
        <v/>
      </c>
      <c r="AO568" s="39">
        <v>6660</v>
      </c>
      <c r="AQ568" s="39">
        <f t="shared" si="156"/>
        <v>6660</v>
      </c>
      <c r="AR568" s="40">
        <v>0</v>
      </c>
      <c r="AS568" s="39">
        <f t="shared" si="157"/>
        <v>0</v>
      </c>
      <c r="AT568" s="39">
        <f t="shared" si="158"/>
        <v>6660</v>
      </c>
      <c r="AU568" s="39" t="str">
        <f t="shared" si="161"/>
        <v>paye</v>
      </c>
      <c r="AV568" s="39">
        <f t="shared" si="159"/>
        <v>6660</v>
      </c>
      <c r="AW568" s="39">
        <f t="shared" si="160"/>
        <v>6660</v>
      </c>
      <c r="AX568" s="39" t="s">
        <v>338</v>
      </c>
    </row>
    <row r="569" spans="3:50" x14ac:dyDescent="0.25">
      <c r="C569" s="49"/>
      <c r="D569" s="49"/>
      <c r="E569" s="49"/>
      <c r="J569" s="37" t="str">
        <f t="shared" si="162"/>
        <v/>
      </c>
      <c r="M569" s="39">
        <f t="shared" si="145"/>
        <v>0</v>
      </c>
      <c r="N569" s="39">
        <f t="shared" si="146"/>
        <v>0</v>
      </c>
      <c r="Q569" s="39">
        <f t="shared" si="147"/>
        <v>0</v>
      </c>
      <c r="S569" s="39">
        <f t="shared" si="148"/>
        <v>0</v>
      </c>
      <c r="Y569" s="39">
        <f t="shared" si="149"/>
        <v>0</v>
      </c>
      <c r="Z569" s="39">
        <f t="shared" si="150"/>
        <v>0</v>
      </c>
      <c r="AA569" s="39">
        <f t="shared" si="151"/>
        <v>0</v>
      </c>
      <c r="AB569" s="37" t="str">
        <f t="shared" si="152"/>
        <v/>
      </c>
      <c r="AC569" s="39" t="str">
        <f t="shared" si="153"/>
        <v/>
      </c>
      <c r="AD569" s="39" t="str">
        <f t="shared" si="154"/>
        <v/>
      </c>
      <c r="AE569" s="37" t="s">
        <v>358</v>
      </c>
      <c r="AG569" s="37" t="s">
        <v>73</v>
      </c>
      <c r="AH569" s="37" t="s">
        <v>272</v>
      </c>
      <c r="AI569" s="49">
        <v>45488</v>
      </c>
      <c r="AJ569" s="49">
        <v>45504</v>
      </c>
      <c r="AK569" s="49">
        <v>45504</v>
      </c>
      <c r="AN569" s="37" t="str">
        <f t="shared" si="155"/>
        <v/>
      </c>
      <c r="AO569" s="39">
        <v>51.02</v>
      </c>
      <c r="AQ569" s="39">
        <f t="shared" si="156"/>
        <v>51.02</v>
      </c>
      <c r="AR569" s="40">
        <v>0.2</v>
      </c>
      <c r="AS569" s="39">
        <f t="shared" si="157"/>
        <v>10.204000000000001</v>
      </c>
      <c r="AT569" s="39">
        <f t="shared" si="158"/>
        <v>61.224000000000004</v>
      </c>
      <c r="AU569" s="39" t="str">
        <f t="shared" si="161"/>
        <v>paye</v>
      </c>
      <c r="AV569" s="39">
        <f t="shared" si="159"/>
        <v>51.02</v>
      </c>
      <c r="AW569" s="39">
        <f t="shared" si="160"/>
        <v>61.224000000000004</v>
      </c>
      <c r="AX569" s="39" t="s">
        <v>338</v>
      </c>
    </row>
    <row r="570" spans="3:50" x14ac:dyDescent="0.25">
      <c r="C570" s="49"/>
      <c r="D570" s="49"/>
      <c r="E570" s="49"/>
      <c r="J570" s="37" t="str">
        <f t="shared" si="162"/>
        <v/>
      </c>
      <c r="M570" s="39">
        <f t="shared" si="145"/>
        <v>0</v>
      </c>
      <c r="N570" s="39">
        <f t="shared" si="146"/>
        <v>0</v>
      </c>
      <c r="Q570" s="39">
        <f t="shared" si="147"/>
        <v>0</v>
      </c>
      <c r="S570" s="39">
        <f t="shared" si="148"/>
        <v>0</v>
      </c>
      <c r="Y570" s="39">
        <f t="shared" si="149"/>
        <v>0</v>
      </c>
      <c r="Z570" s="39">
        <f t="shared" si="150"/>
        <v>0</v>
      </c>
      <c r="AA570" s="39">
        <f t="shared" si="151"/>
        <v>0</v>
      </c>
      <c r="AB570" s="37" t="str">
        <f t="shared" si="152"/>
        <v/>
      </c>
      <c r="AC570" s="39" t="str">
        <f t="shared" si="153"/>
        <v/>
      </c>
      <c r="AD570" s="39" t="str">
        <f t="shared" si="154"/>
        <v/>
      </c>
      <c r="AE570" s="37" t="s">
        <v>358</v>
      </c>
      <c r="AG570" s="37" t="s">
        <v>120</v>
      </c>
      <c r="AH570" s="37" t="s">
        <v>272</v>
      </c>
      <c r="AI570" s="49">
        <v>45489</v>
      </c>
      <c r="AJ570" s="49">
        <v>45509</v>
      </c>
      <c r="AK570" s="49">
        <v>45538</v>
      </c>
      <c r="AN570" s="37" t="str">
        <f t="shared" si="155"/>
        <v/>
      </c>
      <c r="AO570" s="39">
        <v>574.88</v>
      </c>
      <c r="AQ570" s="39">
        <f t="shared" si="156"/>
        <v>574.88</v>
      </c>
      <c r="AR570" s="40">
        <v>0.2</v>
      </c>
      <c r="AS570" s="39">
        <f t="shared" si="157"/>
        <v>114.976</v>
      </c>
      <c r="AT570" s="39">
        <f t="shared" si="158"/>
        <v>689.85599999999999</v>
      </c>
      <c r="AU570" s="39" t="str">
        <f t="shared" si="161"/>
        <v>paye</v>
      </c>
      <c r="AV570" s="39">
        <f t="shared" si="159"/>
        <v>574.88</v>
      </c>
      <c r="AW570" s="39">
        <f t="shared" si="160"/>
        <v>689.85599999999999</v>
      </c>
      <c r="AX570" s="39" t="s">
        <v>338</v>
      </c>
    </row>
    <row r="571" spans="3:50" x14ac:dyDescent="0.25">
      <c r="C571" s="49"/>
      <c r="D571" s="49"/>
      <c r="E571" s="49"/>
      <c r="J571" s="37" t="str">
        <f t="shared" si="162"/>
        <v/>
      </c>
      <c r="M571" s="39">
        <f t="shared" si="145"/>
        <v>0</v>
      </c>
      <c r="N571" s="39">
        <f t="shared" si="146"/>
        <v>0</v>
      </c>
      <c r="Q571" s="39">
        <f t="shared" si="147"/>
        <v>0</v>
      </c>
      <c r="S571" s="39">
        <f t="shared" si="148"/>
        <v>0</v>
      </c>
      <c r="Y571" s="39">
        <f t="shared" si="149"/>
        <v>0</v>
      </c>
      <c r="Z571" s="39">
        <f t="shared" si="150"/>
        <v>0</v>
      </c>
      <c r="AA571" s="39">
        <f t="shared" si="151"/>
        <v>0</v>
      </c>
      <c r="AB571" s="37" t="str">
        <f t="shared" si="152"/>
        <v/>
      </c>
      <c r="AC571" s="39" t="str">
        <f t="shared" si="153"/>
        <v/>
      </c>
      <c r="AD571" s="39" t="str">
        <f t="shared" si="154"/>
        <v/>
      </c>
      <c r="AE571" s="37" t="s">
        <v>358</v>
      </c>
      <c r="AG571" s="37" t="s">
        <v>93</v>
      </c>
      <c r="AH571" s="37" t="s">
        <v>272</v>
      </c>
      <c r="AI571" s="49">
        <v>45471</v>
      </c>
      <c r="AJ571" s="49">
        <v>45535</v>
      </c>
      <c r="AK571" s="49">
        <v>45537</v>
      </c>
      <c r="AN571" s="37" t="str">
        <f t="shared" si="155"/>
        <v/>
      </c>
      <c r="AO571" s="39">
        <v>246</v>
      </c>
      <c r="AQ571" s="39">
        <f t="shared" si="156"/>
        <v>246</v>
      </c>
      <c r="AR571" s="40">
        <v>0.2</v>
      </c>
      <c r="AS571" s="39">
        <f t="shared" si="157"/>
        <v>49.2</v>
      </c>
      <c r="AT571" s="39">
        <f t="shared" si="158"/>
        <v>295.2</v>
      </c>
      <c r="AU571" s="39" t="str">
        <f t="shared" si="161"/>
        <v>paye</v>
      </c>
      <c r="AV571" s="39">
        <f t="shared" si="159"/>
        <v>246</v>
      </c>
      <c r="AW571" s="39">
        <f t="shared" si="160"/>
        <v>295.2</v>
      </c>
      <c r="AX571" s="39" t="s">
        <v>338</v>
      </c>
    </row>
    <row r="572" spans="3:50" x14ac:dyDescent="0.25">
      <c r="C572" s="49"/>
      <c r="D572" s="49"/>
      <c r="E572" s="49"/>
      <c r="J572" s="37" t="str">
        <f t="shared" si="162"/>
        <v/>
      </c>
      <c r="M572" s="39">
        <f t="shared" si="145"/>
        <v>0</v>
      </c>
      <c r="N572" s="39">
        <f t="shared" si="146"/>
        <v>0</v>
      </c>
      <c r="Q572" s="39">
        <f t="shared" si="147"/>
        <v>0</v>
      </c>
      <c r="S572" s="39">
        <f t="shared" si="148"/>
        <v>0</v>
      </c>
      <c r="Y572" s="39">
        <f t="shared" si="149"/>
        <v>0</v>
      </c>
      <c r="Z572" s="39">
        <f t="shared" si="150"/>
        <v>0</v>
      </c>
      <c r="AA572" s="39">
        <f t="shared" si="151"/>
        <v>0</v>
      </c>
      <c r="AB572" s="37" t="str">
        <f t="shared" si="152"/>
        <v/>
      </c>
      <c r="AC572" s="39" t="str">
        <f t="shared" si="153"/>
        <v/>
      </c>
      <c r="AD572" s="39" t="str">
        <f t="shared" si="154"/>
        <v/>
      </c>
      <c r="AE572" s="37" t="s">
        <v>358</v>
      </c>
      <c r="AG572" s="37" t="s">
        <v>136</v>
      </c>
      <c r="AH572" s="37" t="s">
        <v>272</v>
      </c>
      <c r="AI572" s="49">
        <v>45478</v>
      </c>
      <c r="AJ572" s="49">
        <v>45523</v>
      </c>
      <c r="AK572" s="49">
        <v>45537</v>
      </c>
      <c r="AN572" s="37" t="str">
        <f t="shared" si="155"/>
        <v/>
      </c>
      <c r="AO572" s="39">
        <v>2107.5</v>
      </c>
      <c r="AQ572" s="39">
        <f t="shared" si="156"/>
        <v>2107.5</v>
      </c>
      <c r="AR572" s="40">
        <v>0.2</v>
      </c>
      <c r="AS572" s="39">
        <f t="shared" si="157"/>
        <v>421.5</v>
      </c>
      <c r="AT572" s="39">
        <f t="shared" si="158"/>
        <v>2529</v>
      </c>
      <c r="AU572" s="39" t="str">
        <f t="shared" si="161"/>
        <v>paye</v>
      </c>
      <c r="AV572" s="39">
        <f t="shared" si="159"/>
        <v>2107.5</v>
      </c>
      <c r="AW572" s="39">
        <f t="shared" si="160"/>
        <v>2529</v>
      </c>
      <c r="AX572" s="39" t="s">
        <v>338</v>
      </c>
    </row>
    <row r="573" spans="3:50" x14ac:dyDescent="0.25">
      <c r="C573" s="49"/>
      <c r="D573" s="49"/>
      <c r="E573" s="49"/>
      <c r="J573" s="37" t="str">
        <f t="shared" si="162"/>
        <v/>
      </c>
      <c r="M573" s="39">
        <f t="shared" si="145"/>
        <v>0</v>
      </c>
      <c r="N573" s="39">
        <f t="shared" si="146"/>
        <v>0</v>
      </c>
      <c r="Q573" s="39">
        <f t="shared" si="147"/>
        <v>0</v>
      </c>
      <c r="S573" s="39">
        <f t="shared" si="148"/>
        <v>0</v>
      </c>
      <c r="Y573" s="39">
        <f t="shared" si="149"/>
        <v>0</v>
      </c>
      <c r="Z573" s="39">
        <f t="shared" si="150"/>
        <v>0</v>
      </c>
      <c r="AA573" s="39">
        <f t="shared" si="151"/>
        <v>0</v>
      </c>
      <c r="AB573" s="37" t="str">
        <f t="shared" si="152"/>
        <v/>
      </c>
      <c r="AC573" s="39" t="str">
        <f t="shared" si="153"/>
        <v/>
      </c>
      <c r="AD573" s="39" t="str">
        <f t="shared" si="154"/>
        <v/>
      </c>
      <c r="AE573" s="37" t="s">
        <v>358</v>
      </c>
      <c r="AG573" s="37" t="s">
        <v>53</v>
      </c>
      <c r="AH573" s="37" t="s">
        <v>364</v>
      </c>
      <c r="AI573" s="49">
        <v>45476</v>
      </c>
      <c r="AJ573" s="49">
        <v>45488</v>
      </c>
      <c r="AK573" s="49">
        <v>45488</v>
      </c>
      <c r="AN573" s="37" t="str">
        <f t="shared" si="155"/>
        <v/>
      </c>
      <c r="AO573" s="39">
        <v>208.4</v>
      </c>
      <c r="AQ573" s="39">
        <f t="shared" si="156"/>
        <v>208.4</v>
      </c>
      <c r="AR573" s="40">
        <v>0.15079999999999999</v>
      </c>
      <c r="AS573" s="39">
        <f t="shared" si="157"/>
        <v>31.42672</v>
      </c>
      <c r="AT573" s="39">
        <f t="shared" si="158"/>
        <v>239.82671999999999</v>
      </c>
      <c r="AU573" s="39" t="str">
        <f t="shared" si="161"/>
        <v>paye</v>
      </c>
      <c r="AV573" s="39">
        <f t="shared" si="159"/>
        <v>208.4</v>
      </c>
      <c r="AW573" s="39">
        <f t="shared" si="160"/>
        <v>239.82671999999999</v>
      </c>
      <c r="AX573" s="39" t="s">
        <v>338</v>
      </c>
    </row>
    <row r="574" spans="3:50" x14ac:dyDescent="0.25">
      <c r="C574" s="49"/>
      <c r="D574" s="49"/>
      <c r="E574" s="49"/>
      <c r="J574" s="37" t="str">
        <f t="shared" si="162"/>
        <v/>
      </c>
      <c r="M574" s="39">
        <f t="shared" si="145"/>
        <v>0</v>
      </c>
      <c r="N574" s="39">
        <f t="shared" si="146"/>
        <v>0</v>
      </c>
      <c r="Q574" s="39">
        <f t="shared" si="147"/>
        <v>0</v>
      </c>
      <c r="S574" s="39">
        <f t="shared" si="148"/>
        <v>0</v>
      </c>
      <c r="Y574" s="39">
        <f t="shared" si="149"/>
        <v>0</v>
      </c>
      <c r="Z574" s="39">
        <f t="shared" si="150"/>
        <v>0</v>
      </c>
      <c r="AA574" s="39">
        <f t="shared" si="151"/>
        <v>0</v>
      </c>
      <c r="AB574" s="37" t="str">
        <f t="shared" si="152"/>
        <v/>
      </c>
      <c r="AC574" s="39" t="str">
        <f t="shared" si="153"/>
        <v/>
      </c>
      <c r="AD574" s="39" t="str">
        <f t="shared" si="154"/>
        <v/>
      </c>
      <c r="AE574" s="37" t="s">
        <v>358</v>
      </c>
      <c r="AG574" s="37" t="s">
        <v>361</v>
      </c>
      <c r="AH574" s="37" t="s">
        <v>272</v>
      </c>
      <c r="AI574" s="49">
        <v>45471</v>
      </c>
      <c r="AJ574" s="49">
        <v>45489</v>
      </c>
      <c r="AK574" s="49">
        <v>45489</v>
      </c>
      <c r="AN574" s="37" t="str">
        <f t="shared" si="155"/>
        <v/>
      </c>
      <c r="AO574" s="39">
        <v>749</v>
      </c>
      <c r="AQ574" s="39">
        <f t="shared" si="156"/>
        <v>749</v>
      </c>
      <c r="AR574" s="40">
        <v>0.2</v>
      </c>
      <c r="AS574" s="39">
        <f t="shared" si="157"/>
        <v>149.80000000000001</v>
      </c>
      <c r="AT574" s="39">
        <f t="shared" si="158"/>
        <v>898.8</v>
      </c>
      <c r="AU574" s="39" t="str">
        <f t="shared" si="161"/>
        <v>paye</v>
      </c>
      <c r="AV574" s="39">
        <f t="shared" si="159"/>
        <v>749</v>
      </c>
      <c r="AW574" s="39">
        <f t="shared" si="160"/>
        <v>898.8</v>
      </c>
      <c r="AX574" s="39" t="s">
        <v>338</v>
      </c>
    </row>
    <row r="575" spans="3:50" x14ac:dyDescent="0.25">
      <c r="C575" s="49"/>
      <c r="D575" s="49"/>
      <c r="E575" s="49"/>
      <c r="J575" s="37" t="str">
        <f t="shared" si="162"/>
        <v/>
      </c>
      <c r="M575" s="39">
        <f t="shared" si="145"/>
        <v>0</v>
      </c>
      <c r="N575" s="39">
        <f t="shared" si="146"/>
        <v>0</v>
      </c>
      <c r="Q575" s="39">
        <f t="shared" si="147"/>
        <v>0</v>
      </c>
      <c r="S575" s="39">
        <f t="shared" si="148"/>
        <v>0</v>
      </c>
      <c r="Y575" s="39">
        <f t="shared" si="149"/>
        <v>0</v>
      </c>
      <c r="Z575" s="39">
        <f t="shared" si="150"/>
        <v>0</v>
      </c>
      <c r="AA575" s="39">
        <f t="shared" si="151"/>
        <v>0</v>
      </c>
      <c r="AB575" s="37" t="str">
        <f t="shared" si="152"/>
        <v/>
      </c>
      <c r="AC575" s="39" t="str">
        <f t="shared" si="153"/>
        <v/>
      </c>
      <c r="AD575" s="39" t="str">
        <f t="shared" si="154"/>
        <v/>
      </c>
      <c r="AE575" s="37" t="s">
        <v>358</v>
      </c>
      <c r="AG575" s="37" t="s">
        <v>94</v>
      </c>
      <c r="AH575" s="37" t="s">
        <v>274</v>
      </c>
      <c r="AI575" s="49">
        <v>45468</v>
      </c>
      <c r="AJ575" s="49">
        <v>45513</v>
      </c>
      <c r="AK575" s="49">
        <v>45538</v>
      </c>
      <c r="AN575" s="37" t="str">
        <f t="shared" si="155"/>
        <v/>
      </c>
      <c r="AO575" s="39">
        <v>160</v>
      </c>
      <c r="AQ575" s="39">
        <f t="shared" si="156"/>
        <v>160</v>
      </c>
      <c r="AR575" s="40">
        <v>0.2</v>
      </c>
      <c r="AS575" s="39">
        <f t="shared" si="157"/>
        <v>32</v>
      </c>
      <c r="AT575" s="39">
        <f t="shared" si="158"/>
        <v>192</v>
      </c>
      <c r="AU575" s="39" t="str">
        <f t="shared" si="161"/>
        <v>paye</v>
      </c>
      <c r="AV575" s="39">
        <f t="shared" si="159"/>
        <v>160</v>
      </c>
      <c r="AW575" s="39">
        <f t="shared" si="160"/>
        <v>192</v>
      </c>
      <c r="AX575" s="39" t="s">
        <v>338</v>
      </c>
    </row>
    <row r="576" spans="3:50" x14ac:dyDescent="0.25">
      <c r="C576" s="49"/>
      <c r="D576" s="49"/>
      <c r="E576" s="49"/>
      <c r="J576" s="37" t="str">
        <f t="shared" si="162"/>
        <v/>
      </c>
      <c r="M576" s="39">
        <f t="shared" si="145"/>
        <v>0</v>
      </c>
      <c r="N576" s="39">
        <f t="shared" si="146"/>
        <v>0</v>
      </c>
      <c r="Q576" s="39">
        <f t="shared" si="147"/>
        <v>0</v>
      </c>
      <c r="S576" s="39">
        <f t="shared" si="148"/>
        <v>0</v>
      </c>
      <c r="Y576" s="39">
        <f t="shared" si="149"/>
        <v>0</v>
      </c>
      <c r="Z576" s="39">
        <f t="shared" si="150"/>
        <v>0</v>
      </c>
      <c r="AA576" s="39">
        <f t="shared" si="151"/>
        <v>0</v>
      </c>
      <c r="AB576" s="37" t="str">
        <f t="shared" si="152"/>
        <v/>
      </c>
      <c r="AC576" s="39" t="str">
        <f t="shared" si="153"/>
        <v/>
      </c>
      <c r="AD576" s="39" t="str">
        <f t="shared" si="154"/>
        <v/>
      </c>
      <c r="AE576" s="37" t="s">
        <v>358</v>
      </c>
      <c r="AG576" s="37" t="s">
        <v>29</v>
      </c>
      <c r="AH576" s="37" t="s">
        <v>275</v>
      </c>
      <c r="AI576" s="49">
        <v>45443</v>
      </c>
      <c r="AJ576" s="49">
        <v>45488</v>
      </c>
      <c r="AK576" s="49">
        <v>45503</v>
      </c>
      <c r="AN576" s="37" t="str">
        <f t="shared" si="155"/>
        <v/>
      </c>
      <c r="AO576" s="39">
        <v>11068.05</v>
      </c>
      <c r="AQ576" s="39">
        <f t="shared" si="156"/>
        <v>11068.05</v>
      </c>
      <c r="AR576" s="40">
        <v>0.2</v>
      </c>
      <c r="AS576" s="39">
        <f t="shared" si="157"/>
        <v>2213.61</v>
      </c>
      <c r="AT576" s="39">
        <f t="shared" si="158"/>
        <v>13281.66</v>
      </c>
      <c r="AU576" s="39" t="str">
        <f t="shared" si="161"/>
        <v>paye</v>
      </c>
      <c r="AV576" s="39">
        <f t="shared" si="159"/>
        <v>11068.05</v>
      </c>
      <c r="AW576" s="39">
        <f t="shared" si="160"/>
        <v>13281.66</v>
      </c>
      <c r="AX576" s="39" t="s">
        <v>338</v>
      </c>
    </row>
    <row r="577" spans="3:50" x14ac:dyDescent="0.25">
      <c r="C577" s="49"/>
      <c r="D577" s="49"/>
      <c r="E577" s="49"/>
      <c r="J577" s="37" t="str">
        <f t="shared" si="162"/>
        <v/>
      </c>
      <c r="M577" s="39">
        <f t="shared" si="145"/>
        <v>0</v>
      </c>
      <c r="N577" s="39">
        <f t="shared" si="146"/>
        <v>0</v>
      </c>
      <c r="Q577" s="39">
        <f t="shared" si="147"/>
        <v>0</v>
      </c>
      <c r="S577" s="39">
        <f t="shared" si="148"/>
        <v>0</v>
      </c>
      <c r="Y577" s="39">
        <f t="shared" si="149"/>
        <v>0</v>
      </c>
      <c r="Z577" s="39">
        <f t="shared" si="150"/>
        <v>0</v>
      </c>
      <c r="AA577" s="39">
        <f t="shared" si="151"/>
        <v>0</v>
      </c>
      <c r="AB577" s="37" t="str">
        <f t="shared" si="152"/>
        <v/>
      </c>
      <c r="AC577" s="39" t="str">
        <f t="shared" si="153"/>
        <v/>
      </c>
      <c r="AD577" s="39" t="str">
        <f t="shared" si="154"/>
        <v/>
      </c>
      <c r="AE577" s="37" t="s">
        <v>358</v>
      </c>
      <c r="AG577" s="37" t="s">
        <v>29</v>
      </c>
      <c r="AH577" s="37" t="s">
        <v>275</v>
      </c>
      <c r="AI577" s="49">
        <v>45471</v>
      </c>
      <c r="AJ577" s="49">
        <v>45519</v>
      </c>
      <c r="AK577" s="49">
        <v>45538</v>
      </c>
      <c r="AN577" s="37" t="str">
        <f t="shared" si="155"/>
        <v/>
      </c>
      <c r="AO577" s="39">
        <v>14550.74</v>
      </c>
      <c r="AQ577" s="39">
        <f t="shared" si="156"/>
        <v>14550.74</v>
      </c>
      <c r="AR577" s="40">
        <v>0.2</v>
      </c>
      <c r="AS577" s="39">
        <f t="shared" si="157"/>
        <v>2910.1480000000001</v>
      </c>
      <c r="AT577" s="39">
        <f t="shared" si="158"/>
        <v>17460.887999999999</v>
      </c>
      <c r="AU577" s="39" t="str">
        <f t="shared" si="161"/>
        <v>paye</v>
      </c>
      <c r="AV577" s="39">
        <f t="shared" si="159"/>
        <v>14550.74</v>
      </c>
      <c r="AW577" s="39">
        <f t="shared" si="160"/>
        <v>17460.887999999999</v>
      </c>
      <c r="AX577" s="39" t="s">
        <v>338</v>
      </c>
    </row>
    <row r="578" spans="3:50" x14ac:dyDescent="0.25">
      <c r="C578" s="49"/>
      <c r="D578" s="49"/>
      <c r="E578" s="49"/>
      <c r="J578" s="37" t="str">
        <f t="shared" si="162"/>
        <v/>
      </c>
      <c r="M578" s="39">
        <f t="shared" ref="M578:M641" si="163">$K578*$L578</f>
        <v>0</v>
      </c>
      <c r="N578" s="39">
        <f t="shared" ref="N578:N641" si="164">$K578+$M578</f>
        <v>0</v>
      </c>
      <c r="Q578" s="39">
        <f t="shared" ref="Q578:Q641" si="165">$N578*$P578</f>
        <v>0</v>
      </c>
      <c r="S578" s="39">
        <f t="shared" ref="S578:S641" si="166">$N578*$R578</f>
        <v>0</v>
      </c>
      <c r="Y578" s="39">
        <f t="shared" ref="Y578:Y641" si="167">$AA578-$Z578</f>
        <v>0</v>
      </c>
      <c r="Z578" s="39">
        <f t="shared" ref="Z578:Z641" si="168">$AA578*$L578</f>
        <v>0</v>
      </c>
      <c r="AA578" s="39">
        <f t="shared" ref="AA578:AA641" si="169">$N578-$O578-$Q578-$S578-$T578-$U578-$V578-$W578-$X578</f>
        <v>0</v>
      </c>
      <c r="AB578" s="37" t="str">
        <f t="shared" ref="AB578:AB641" si="170">IF(A578="","",IF($E578="","en attente",IF($F578="","paye","partiel")))</f>
        <v/>
      </c>
      <c r="AC578" s="39" t="str">
        <f t="shared" ref="AC578:AC641" si="171">IF($AB578="paye",$Y578,IF($AB578="partiel",$F578-$F578*$L578,""))</f>
        <v/>
      </c>
      <c r="AD578" s="39" t="str">
        <f t="shared" ref="AD578:AD641" si="172">IF($AB578="paye",$AA578,IF($AB578="partiel",$F578,""))</f>
        <v/>
      </c>
      <c r="AE578" s="37" t="s">
        <v>358</v>
      </c>
      <c r="AG578" s="37" t="s">
        <v>116</v>
      </c>
      <c r="AH578" s="37" t="s">
        <v>274</v>
      </c>
      <c r="AI578" s="49">
        <v>45500</v>
      </c>
      <c r="AJ578" s="49">
        <v>45550</v>
      </c>
      <c r="AK578" s="49">
        <v>45551</v>
      </c>
      <c r="AN578" s="37" t="str">
        <f t="shared" ref="AN578:AN641" si="173">IF($AM578="","",_xlfn.CONCAT("SF-",$AM578))</f>
        <v/>
      </c>
      <c r="AO578" s="39">
        <v>10000</v>
      </c>
      <c r="AQ578" s="39">
        <f t="shared" ref="AQ578:AQ641" si="174">IF($AO578&lt;&gt;0,$AO578,$AP578-$AS578)</f>
        <v>10000</v>
      </c>
      <c r="AR578" s="40">
        <v>0.2</v>
      </c>
      <c r="AS578" s="39">
        <f t="shared" ref="AS578:AS641" si="175">IF($AO578&lt;&gt;0,$AO578*$AR578,IF($AP578&lt;&gt;0,$AP578*$AR578,0))</f>
        <v>2000</v>
      </c>
      <c r="AT578" s="39">
        <f t="shared" ref="AT578:AT641" si="176">$AQ578+$AS578</f>
        <v>12000</v>
      </c>
      <c r="AU578" s="39" t="str">
        <f t="shared" si="161"/>
        <v>paye</v>
      </c>
      <c r="AV578" s="39">
        <f t="shared" ref="AV578:AV641" si="177">IF($AU578="paye",$AQ578,IF($AU578="partiel",$AL578-$AL578*$AR578,""))</f>
        <v>10000</v>
      </c>
      <c r="AW578" s="39">
        <f t="shared" ref="AW578:AW641" si="178">IF($AU578="paye",$AT578,IF($AU578="partiel",$AL578,""))</f>
        <v>12000</v>
      </c>
      <c r="AX578" s="39" t="s">
        <v>338</v>
      </c>
    </row>
    <row r="579" spans="3:50" x14ac:dyDescent="0.25">
      <c r="C579" s="49"/>
      <c r="D579" s="49"/>
      <c r="E579" s="49"/>
      <c r="J579" s="37" t="str">
        <f t="shared" si="162"/>
        <v/>
      </c>
      <c r="M579" s="39">
        <f t="shared" si="163"/>
        <v>0</v>
      </c>
      <c r="N579" s="39">
        <f t="shared" si="164"/>
        <v>0</v>
      </c>
      <c r="Q579" s="39">
        <f t="shared" si="165"/>
        <v>0</v>
      </c>
      <c r="S579" s="39">
        <f t="shared" si="166"/>
        <v>0</v>
      </c>
      <c r="Y579" s="39">
        <f t="shared" si="167"/>
        <v>0</v>
      </c>
      <c r="Z579" s="39">
        <f t="shared" si="168"/>
        <v>0</v>
      </c>
      <c r="AA579" s="39">
        <f t="shared" si="169"/>
        <v>0</v>
      </c>
      <c r="AB579" s="37" t="str">
        <f t="shared" si="170"/>
        <v/>
      </c>
      <c r="AC579" s="39" t="str">
        <f t="shared" si="171"/>
        <v/>
      </c>
      <c r="AD579" s="39" t="str">
        <f t="shared" si="172"/>
        <v/>
      </c>
      <c r="AE579" s="37" t="s">
        <v>358</v>
      </c>
      <c r="AG579" s="37" t="s">
        <v>120</v>
      </c>
      <c r="AH579" s="37" t="s">
        <v>272</v>
      </c>
      <c r="AI579" s="49">
        <v>45496</v>
      </c>
      <c r="AJ579" s="49">
        <v>45516</v>
      </c>
      <c r="AK579" s="49">
        <v>45538</v>
      </c>
      <c r="AN579" s="37" t="str">
        <f t="shared" si="173"/>
        <v/>
      </c>
      <c r="AO579" s="39">
        <v>468.81</v>
      </c>
      <c r="AQ579" s="39">
        <f t="shared" si="174"/>
        <v>468.81</v>
      </c>
      <c r="AR579" s="40">
        <v>0.2</v>
      </c>
      <c r="AS579" s="39">
        <f t="shared" si="175"/>
        <v>93.762</v>
      </c>
      <c r="AT579" s="39">
        <f t="shared" si="176"/>
        <v>562.572</v>
      </c>
      <c r="AU579" s="39" t="str">
        <f t="shared" ref="AU579:AU642" si="179">IF(AE579="","",IF($AK579="","en attente",IF($AL579="","paye","partiel")))</f>
        <v>paye</v>
      </c>
      <c r="AV579" s="39">
        <f t="shared" si="177"/>
        <v>468.81</v>
      </c>
      <c r="AW579" s="39">
        <f t="shared" si="178"/>
        <v>562.572</v>
      </c>
      <c r="AX579" s="39" t="s">
        <v>338</v>
      </c>
    </row>
    <row r="580" spans="3:50" x14ac:dyDescent="0.25">
      <c r="C580" s="49"/>
      <c r="D580" s="49"/>
      <c r="E580" s="49"/>
      <c r="J580" s="37" t="str">
        <f t="shared" si="162"/>
        <v/>
      </c>
      <c r="M580" s="39">
        <f t="shared" si="163"/>
        <v>0</v>
      </c>
      <c r="N580" s="39">
        <f t="shared" si="164"/>
        <v>0</v>
      </c>
      <c r="Q580" s="39">
        <f t="shared" si="165"/>
        <v>0</v>
      </c>
      <c r="S580" s="39">
        <f t="shared" si="166"/>
        <v>0</v>
      </c>
      <c r="Y580" s="39">
        <f t="shared" si="167"/>
        <v>0</v>
      </c>
      <c r="Z580" s="39">
        <f t="shared" si="168"/>
        <v>0</v>
      </c>
      <c r="AA580" s="39">
        <f t="shared" si="169"/>
        <v>0</v>
      </c>
      <c r="AB580" s="37" t="str">
        <f t="shared" si="170"/>
        <v/>
      </c>
      <c r="AC580" s="39" t="str">
        <f t="shared" si="171"/>
        <v/>
      </c>
      <c r="AD580" s="39" t="str">
        <f t="shared" si="172"/>
        <v/>
      </c>
      <c r="AE580" s="37" t="s">
        <v>358</v>
      </c>
      <c r="AG580" s="37" t="s">
        <v>138</v>
      </c>
      <c r="AH580" s="37" t="s">
        <v>272</v>
      </c>
      <c r="AI580" s="49">
        <v>45504</v>
      </c>
      <c r="AJ580" s="49">
        <v>45550</v>
      </c>
      <c r="AK580" s="49">
        <v>45551</v>
      </c>
      <c r="AN580" s="37" t="str">
        <f t="shared" si="173"/>
        <v/>
      </c>
      <c r="AO580" s="39">
        <v>4863.59</v>
      </c>
      <c r="AQ580" s="39">
        <f t="shared" si="174"/>
        <v>4863.59</v>
      </c>
      <c r="AR580" s="40">
        <v>0.2</v>
      </c>
      <c r="AS580" s="39">
        <f t="shared" si="175"/>
        <v>972.71800000000007</v>
      </c>
      <c r="AT580" s="39">
        <f t="shared" si="176"/>
        <v>5836.308</v>
      </c>
      <c r="AU580" s="39" t="str">
        <f t="shared" si="179"/>
        <v>paye</v>
      </c>
      <c r="AV580" s="39">
        <f t="shared" si="177"/>
        <v>4863.59</v>
      </c>
      <c r="AW580" s="39">
        <f t="shared" si="178"/>
        <v>5836.308</v>
      </c>
      <c r="AX580" s="39" t="s">
        <v>338</v>
      </c>
    </row>
    <row r="581" spans="3:50" x14ac:dyDescent="0.25">
      <c r="C581" s="49"/>
      <c r="D581" s="49"/>
      <c r="E581" s="49"/>
      <c r="J581" s="37" t="str">
        <f t="shared" si="162"/>
        <v/>
      </c>
      <c r="M581" s="39">
        <f t="shared" si="163"/>
        <v>0</v>
      </c>
      <c r="N581" s="39">
        <f t="shared" si="164"/>
        <v>0</v>
      </c>
      <c r="Q581" s="39">
        <f t="shared" si="165"/>
        <v>0</v>
      </c>
      <c r="S581" s="39">
        <f t="shared" si="166"/>
        <v>0</v>
      </c>
      <c r="Y581" s="39">
        <f t="shared" si="167"/>
        <v>0</v>
      </c>
      <c r="Z581" s="39">
        <f t="shared" si="168"/>
        <v>0</v>
      </c>
      <c r="AA581" s="39">
        <f t="shared" si="169"/>
        <v>0</v>
      </c>
      <c r="AB581" s="37" t="str">
        <f t="shared" si="170"/>
        <v/>
      </c>
      <c r="AC581" s="39" t="str">
        <f t="shared" si="171"/>
        <v/>
      </c>
      <c r="AD581" s="39" t="str">
        <f t="shared" si="172"/>
        <v/>
      </c>
      <c r="AE581" s="37" t="s">
        <v>358</v>
      </c>
      <c r="AG581" s="37" t="s">
        <v>138</v>
      </c>
      <c r="AH581" s="37" t="s">
        <v>272</v>
      </c>
      <c r="AI581" s="49">
        <v>45504</v>
      </c>
      <c r="AJ581" s="49">
        <v>45550</v>
      </c>
      <c r="AK581" s="49">
        <v>45551</v>
      </c>
      <c r="AN581" s="37" t="str">
        <f t="shared" si="173"/>
        <v/>
      </c>
      <c r="AO581" s="39">
        <v>4113.1499999999996</v>
      </c>
      <c r="AQ581" s="39">
        <f t="shared" si="174"/>
        <v>4113.1499999999996</v>
      </c>
      <c r="AR581" s="40">
        <v>0.2</v>
      </c>
      <c r="AS581" s="39">
        <f t="shared" si="175"/>
        <v>822.63</v>
      </c>
      <c r="AT581" s="39">
        <f t="shared" si="176"/>
        <v>4935.78</v>
      </c>
      <c r="AU581" s="39" t="str">
        <f t="shared" si="179"/>
        <v>paye</v>
      </c>
      <c r="AV581" s="39">
        <f t="shared" si="177"/>
        <v>4113.1499999999996</v>
      </c>
      <c r="AW581" s="39">
        <f t="shared" si="178"/>
        <v>4935.78</v>
      </c>
      <c r="AX581" s="39" t="s">
        <v>338</v>
      </c>
    </row>
    <row r="582" spans="3:50" x14ac:dyDescent="0.25">
      <c r="C582" s="49"/>
      <c r="D582" s="49"/>
      <c r="E582" s="49"/>
      <c r="J582" s="37" t="str">
        <f t="shared" si="162"/>
        <v/>
      </c>
      <c r="M582" s="39">
        <f t="shared" si="163"/>
        <v>0</v>
      </c>
      <c r="N582" s="39">
        <f t="shared" si="164"/>
        <v>0</v>
      </c>
      <c r="Q582" s="39">
        <f t="shared" si="165"/>
        <v>0</v>
      </c>
      <c r="S582" s="39">
        <f t="shared" si="166"/>
        <v>0</v>
      </c>
      <c r="Y582" s="39">
        <f t="shared" si="167"/>
        <v>0</v>
      </c>
      <c r="Z582" s="39">
        <f t="shared" si="168"/>
        <v>0</v>
      </c>
      <c r="AA582" s="39">
        <f t="shared" si="169"/>
        <v>0</v>
      </c>
      <c r="AB582" s="37" t="str">
        <f t="shared" si="170"/>
        <v/>
      </c>
      <c r="AC582" s="39" t="str">
        <f t="shared" si="171"/>
        <v/>
      </c>
      <c r="AD582" s="39" t="str">
        <f t="shared" si="172"/>
        <v/>
      </c>
      <c r="AE582" s="37" t="s">
        <v>358</v>
      </c>
      <c r="AG582" s="37" t="s">
        <v>138</v>
      </c>
      <c r="AH582" s="37" t="s">
        <v>272</v>
      </c>
      <c r="AI582" s="49">
        <v>45504</v>
      </c>
      <c r="AJ582" s="49">
        <v>45550</v>
      </c>
      <c r="AK582" s="49">
        <v>45551</v>
      </c>
      <c r="AN582" s="37" t="str">
        <f t="shared" si="173"/>
        <v/>
      </c>
      <c r="AO582" s="39">
        <v>6432.66</v>
      </c>
      <c r="AQ582" s="39">
        <f t="shared" si="174"/>
        <v>6432.66</v>
      </c>
      <c r="AR582" s="40">
        <v>0.2</v>
      </c>
      <c r="AS582" s="39">
        <f t="shared" si="175"/>
        <v>1286.5320000000002</v>
      </c>
      <c r="AT582" s="39">
        <f t="shared" si="176"/>
        <v>7719.192</v>
      </c>
      <c r="AU582" s="39" t="str">
        <f t="shared" si="179"/>
        <v>paye</v>
      </c>
      <c r="AV582" s="39">
        <f t="shared" si="177"/>
        <v>6432.66</v>
      </c>
      <c r="AW582" s="39">
        <f t="shared" si="178"/>
        <v>7719.192</v>
      </c>
      <c r="AX582" s="39" t="s">
        <v>338</v>
      </c>
    </row>
    <row r="583" spans="3:50" x14ac:dyDescent="0.25">
      <c r="C583" s="49"/>
      <c r="D583" s="49"/>
      <c r="E583" s="49"/>
      <c r="J583" s="37" t="str">
        <f t="shared" si="162"/>
        <v/>
      </c>
      <c r="M583" s="39">
        <f t="shared" si="163"/>
        <v>0</v>
      </c>
      <c r="N583" s="39">
        <f t="shared" si="164"/>
        <v>0</v>
      </c>
      <c r="Q583" s="39">
        <f t="shared" si="165"/>
        <v>0</v>
      </c>
      <c r="S583" s="39">
        <f t="shared" si="166"/>
        <v>0</v>
      </c>
      <c r="Y583" s="39">
        <f t="shared" si="167"/>
        <v>0</v>
      </c>
      <c r="Z583" s="39">
        <f t="shared" si="168"/>
        <v>0</v>
      </c>
      <c r="AA583" s="39">
        <f t="shared" si="169"/>
        <v>0</v>
      </c>
      <c r="AB583" s="37" t="str">
        <f t="shared" si="170"/>
        <v/>
      </c>
      <c r="AC583" s="39" t="str">
        <f t="shared" si="171"/>
        <v/>
      </c>
      <c r="AD583" s="39" t="str">
        <f t="shared" si="172"/>
        <v/>
      </c>
      <c r="AE583" s="37" t="s">
        <v>358</v>
      </c>
      <c r="AG583" s="37" t="s">
        <v>18</v>
      </c>
      <c r="AH583" s="37" t="s">
        <v>275</v>
      </c>
      <c r="AI583" s="49">
        <v>45504</v>
      </c>
      <c r="AJ583" s="49">
        <v>45550</v>
      </c>
      <c r="AK583" s="49">
        <v>45550</v>
      </c>
      <c r="AN583" s="37" t="str">
        <f t="shared" si="173"/>
        <v/>
      </c>
      <c r="AO583" s="39">
        <v>8272.74</v>
      </c>
      <c r="AQ583" s="39">
        <f t="shared" si="174"/>
        <v>8272.74</v>
      </c>
      <c r="AR583" s="40">
        <v>0.19664000000000001</v>
      </c>
      <c r="AS583" s="39">
        <f t="shared" si="175"/>
        <v>1626.7515936</v>
      </c>
      <c r="AT583" s="39">
        <f t="shared" si="176"/>
        <v>9899.4915935999998</v>
      </c>
      <c r="AU583" s="39" t="str">
        <f t="shared" si="179"/>
        <v>paye</v>
      </c>
      <c r="AV583" s="39">
        <f t="shared" si="177"/>
        <v>8272.74</v>
      </c>
      <c r="AW583" s="39">
        <f t="shared" si="178"/>
        <v>9899.4915935999998</v>
      </c>
      <c r="AX583" s="39" t="s">
        <v>338</v>
      </c>
    </row>
    <row r="584" spans="3:50" x14ac:dyDescent="0.25">
      <c r="C584" s="49"/>
      <c r="D584" s="49"/>
      <c r="E584" s="49"/>
      <c r="J584" s="37" t="str">
        <f t="shared" si="162"/>
        <v/>
      </c>
      <c r="M584" s="39">
        <f t="shared" si="163"/>
        <v>0</v>
      </c>
      <c r="N584" s="39">
        <f t="shared" si="164"/>
        <v>0</v>
      </c>
      <c r="Q584" s="39">
        <f t="shared" si="165"/>
        <v>0</v>
      </c>
      <c r="S584" s="39">
        <f t="shared" si="166"/>
        <v>0</v>
      </c>
      <c r="Y584" s="39">
        <f t="shared" si="167"/>
        <v>0</v>
      </c>
      <c r="Z584" s="39">
        <f t="shared" si="168"/>
        <v>0</v>
      </c>
      <c r="AA584" s="39">
        <f t="shared" si="169"/>
        <v>0</v>
      </c>
      <c r="AB584" s="37" t="str">
        <f t="shared" si="170"/>
        <v/>
      </c>
      <c r="AC584" s="39" t="str">
        <f t="shared" si="171"/>
        <v/>
      </c>
      <c r="AD584" s="39" t="str">
        <f t="shared" si="172"/>
        <v/>
      </c>
      <c r="AE584" s="37" t="s">
        <v>358</v>
      </c>
      <c r="AG584" s="37" t="s">
        <v>19</v>
      </c>
      <c r="AH584" s="37" t="s">
        <v>272</v>
      </c>
      <c r="AI584" s="49">
        <v>45504</v>
      </c>
      <c r="AJ584" s="49">
        <v>45549</v>
      </c>
      <c r="AK584" s="49">
        <v>45558</v>
      </c>
      <c r="AN584" s="37" t="str">
        <f t="shared" si="173"/>
        <v/>
      </c>
      <c r="AO584" s="39">
        <v>4992.6499999999996</v>
      </c>
      <c r="AQ584" s="39">
        <f t="shared" si="174"/>
        <v>4992.6499999999996</v>
      </c>
      <c r="AR584" s="40">
        <v>0.2</v>
      </c>
      <c r="AS584" s="39">
        <f t="shared" si="175"/>
        <v>998.53</v>
      </c>
      <c r="AT584" s="39">
        <f t="shared" si="176"/>
        <v>5991.1799999999994</v>
      </c>
      <c r="AU584" s="39" t="str">
        <f t="shared" si="179"/>
        <v>paye</v>
      </c>
      <c r="AV584" s="39">
        <f t="shared" si="177"/>
        <v>4992.6499999999996</v>
      </c>
      <c r="AW584" s="39">
        <f t="shared" si="178"/>
        <v>5991.1799999999994</v>
      </c>
      <c r="AX584" s="39" t="s">
        <v>338</v>
      </c>
    </row>
    <row r="585" spans="3:50" x14ac:dyDescent="0.25">
      <c r="C585" s="49"/>
      <c r="D585" s="49"/>
      <c r="E585" s="49"/>
      <c r="J585" s="37" t="str">
        <f t="shared" si="162"/>
        <v/>
      </c>
      <c r="M585" s="39">
        <f t="shared" si="163"/>
        <v>0</v>
      </c>
      <c r="N585" s="39">
        <f t="shared" si="164"/>
        <v>0</v>
      </c>
      <c r="Q585" s="39">
        <f t="shared" si="165"/>
        <v>0</v>
      </c>
      <c r="S585" s="39">
        <f t="shared" si="166"/>
        <v>0</v>
      </c>
      <c r="Y585" s="39">
        <f t="shared" si="167"/>
        <v>0</v>
      </c>
      <c r="Z585" s="39">
        <f t="shared" si="168"/>
        <v>0</v>
      </c>
      <c r="AA585" s="39">
        <f t="shared" si="169"/>
        <v>0</v>
      </c>
      <c r="AB585" s="37" t="str">
        <f t="shared" si="170"/>
        <v/>
      </c>
      <c r="AC585" s="39" t="str">
        <f t="shared" si="171"/>
        <v/>
      </c>
      <c r="AD585" s="39" t="str">
        <f t="shared" si="172"/>
        <v/>
      </c>
      <c r="AE585" s="37" t="s">
        <v>358</v>
      </c>
      <c r="AG585" s="37" t="s">
        <v>136</v>
      </c>
      <c r="AH585" s="37" t="s">
        <v>272</v>
      </c>
      <c r="AI585" s="49">
        <v>45504</v>
      </c>
      <c r="AJ585" s="49">
        <v>45549</v>
      </c>
      <c r="AK585" s="49">
        <v>45558</v>
      </c>
      <c r="AN585" s="37" t="str">
        <f t="shared" si="173"/>
        <v/>
      </c>
      <c r="AO585" s="39">
        <v>7645.53</v>
      </c>
      <c r="AQ585" s="39">
        <f t="shared" si="174"/>
        <v>7645.53</v>
      </c>
      <c r="AR585" s="40">
        <v>0.19953000000000001</v>
      </c>
      <c r="AS585" s="39">
        <f t="shared" si="175"/>
        <v>1525.5126009000001</v>
      </c>
      <c r="AT585" s="39">
        <f t="shared" si="176"/>
        <v>9171.0426009000003</v>
      </c>
      <c r="AU585" s="39" t="str">
        <f t="shared" si="179"/>
        <v>paye</v>
      </c>
      <c r="AV585" s="39">
        <f t="shared" si="177"/>
        <v>7645.53</v>
      </c>
      <c r="AW585" s="39">
        <f t="shared" si="178"/>
        <v>9171.0426009000003</v>
      </c>
      <c r="AX585" s="39" t="s">
        <v>338</v>
      </c>
    </row>
    <row r="586" spans="3:50" x14ac:dyDescent="0.25">
      <c r="C586" s="49"/>
      <c r="D586" s="49"/>
      <c r="E586" s="49"/>
      <c r="J586" s="37" t="str">
        <f t="shared" si="162"/>
        <v/>
      </c>
      <c r="M586" s="39">
        <f t="shared" si="163"/>
        <v>0</v>
      </c>
      <c r="N586" s="39">
        <f t="shared" si="164"/>
        <v>0</v>
      </c>
      <c r="Q586" s="39">
        <f t="shared" si="165"/>
        <v>0</v>
      </c>
      <c r="S586" s="39">
        <f t="shared" si="166"/>
        <v>0</v>
      </c>
      <c r="Y586" s="39">
        <f t="shared" si="167"/>
        <v>0</v>
      </c>
      <c r="Z586" s="39">
        <f t="shared" si="168"/>
        <v>0</v>
      </c>
      <c r="AA586" s="39">
        <f t="shared" si="169"/>
        <v>0</v>
      </c>
      <c r="AB586" s="37" t="str">
        <f t="shared" si="170"/>
        <v/>
      </c>
      <c r="AC586" s="39" t="str">
        <f t="shared" si="171"/>
        <v/>
      </c>
      <c r="AD586" s="39" t="str">
        <f t="shared" si="172"/>
        <v/>
      </c>
      <c r="AE586" s="37" t="s">
        <v>358</v>
      </c>
      <c r="AG586" s="37" t="s">
        <v>53</v>
      </c>
      <c r="AH586" s="37" t="s">
        <v>364</v>
      </c>
      <c r="AI586" s="49">
        <v>45506</v>
      </c>
      <c r="AJ586" s="49">
        <v>45523</v>
      </c>
      <c r="AK586" s="49">
        <v>45538</v>
      </c>
      <c r="AN586" s="37" t="str">
        <f t="shared" si="173"/>
        <v/>
      </c>
      <c r="AO586" s="39">
        <v>146.94999999999999</v>
      </c>
      <c r="AQ586" s="39">
        <f t="shared" si="174"/>
        <v>146.94999999999999</v>
      </c>
      <c r="AR586" s="40">
        <v>0.13022</v>
      </c>
      <c r="AS586" s="39">
        <f t="shared" si="175"/>
        <v>19.135828999999998</v>
      </c>
      <c r="AT586" s="39">
        <f t="shared" si="176"/>
        <v>166.08582899999999</v>
      </c>
      <c r="AU586" s="39" t="str">
        <f t="shared" si="179"/>
        <v>paye</v>
      </c>
      <c r="AV586" s="39">
        <f t="shared" si="177"/>
        <v>146.94999999999999</v>
      </c>
      <c r="AW586" s="39">
        <f t="shared" si="178"/>
        <v>166.08582899999999</v>
      </c>
      <c r="AX586" s="39" t="s">
        <v>338</v>
      </c>
    </row>
    <row r="587" spans="3:50" x14ac:dyDescent="0.25">
      <c r="C587" s="49"/>
      <c r="D587" s="49"/>
      <c r="E587" s="49"/>
      <c r="J587" s="37" t="str">
        <f t="shared" si="162"/>
        <v/>
      </c>
      <c r="M587" s="39">
        <f t="shared" si="163"/>
        <v>0</v>
      </c>
      <c r="N587" s="39">
        <f t="shared" si="164"/>
        <v>0</v>
      </c>
      <c r="Q587" s="39">
        <f t="shared" si="165"/>
        <v>0</v>
      </c>
      <c r="S587" s="39">
        <f t="shared" si="166"/>
        <v>0</v>
      </c>
      <c r="Y587" s="39">
        <f t="shared" si="167"/>
        <v>0</v>
      </c>
      <c r="Z587" s="39">
        <f t="shared" si="168"/>
        <v>0</v>
      </c>
      <c r="AA587" s="39">
        <f t="shared" si="169"/>
        <v>0</v>
      </c>
      <c r="AB587" s="37" t="str">
        <f t="shared" si="170"/>
        <v/>
      </c>
      <c r="AC587" s="39" t="str">
        <f t="shared" si="171"/>
        <v/>
      </c>
      <c r="AD587" s="39" t="str">
        <f t="shared" si="172"/>
        <v/>
      </c>
      <c r="AE587" s="37" t="s">
        <v>358</v>
      </c>
      <c r="AG587" s="37" t="s">
        <v>12</v>
      </c>
      <c r="AH587" s="37" t="s">
        <v>272</v>
      </c>
      <c r="AI587" s="49">
        <v>45509</v>
      </c>
      <c r="AJ587" s="49">
        <v>45580</v>
      </c>
      <c r="AK587" s="49">
        <v>45615</v>
      </c>
      <c r="AN587" s="37" t="str">
        <f t="shared" si="173"/>
        <v/>
      </c>
      <c r="AO587" s="39">
        <v>4550</v>
      </c>
      <c r="AQ587" s="39">
        <f t="shared" si="174"/>
        <v>4550</v>
      </c>
      <c r="AR587" s="40">
        <v>0.2</v>
      </c>
      <c r="AS587" s="39">
        <f t="shared" si="175"/>
        <v>910</v>
      </c>
      <c r="AT587" s="39">
        <f t="shared" si="176"/>
        <v>5460</v>
      </c>
      <c r="AU587" s="39" t="str">
        <f t="shared" si="179"/>
        <v>paye</v>
      </c>
      <c r="AV587" s="39">
        <f t="shared" si="177"/>
        <v>4550</v>
      </c>
      <c r="AW587" s="39">
        <f t="shared" si="178"/>
        <v>5460</v>
      </c>
      <c r="AX587" s="39" t="s">
        <v>338</v>
      </c>
    </row>
    <row r="588" spans="3:50" x14ac:dyDescent="0.25">
      <c r="C588" s="49"/>
      <c r="D588" s="49"/>
      <c r="E588" s="49"/>
      <c r="J588" s="37" t="str">
        <f t="shared" si="162"/>
        <v/>
      </c>
      <c r="M588" s="39">
        <f t="shared" si="163"/>
        <v>0</v>
      </c>
      <c r="N588" s="39">
        <f t="shared" si="164"/>
        <v>0</v>
      </c>
      <c r="Q588" s="39">
        <f t="shared" si="165"/>
        <v>0</v>
      </c>
      <c r="S588" s="39">
        <f t="shared" si="166"/>
        <v>0</v>
      </c>
      <c r="Y588" s="39">
        <f t="shared" si="167"/>
        <v>0</v>
      </c>
      <c r="Z588" s="39">
        <f t="shared" si="168"/>
        <v>0</v>
      </c>
      <c r="AA588" s="39">
        <f t="shared" si="169"/>
        <v>0</v>
      </c>
      <c r="AB588" s="37" t="str">
        <f t="shared" si="170"/>
        <v/>
      </c>
      <c r="AC588" s="39" t="str">
        <f t="shared" si="171"/>
        <v/>
      </c>
      <c r="AD588" s="39" t="str">
        <f t="shared" si="172"/>
        <v/>
      </c>
      <c r="AE588" s="37" t="s">
        <v>358</v>
      </c>
      <c r="AG588" s="37" t="s">
        <v>27</v>
      </c>
      <c r="AH588" s="37" t="s">
        <v>275</v>
      </c>
      <c r="AI588" s="49">
        <v>45504</v>
      </c>
      <c r="AJ588" s="49">
        <v>45535</v>
      </c>
      <c r="AK588" s="49">
        <v>45558</v>
      </c>
      <c r="AN588" s="37" t="str">
        <f t="shared" si="173"/>
        <v/>
      </c>
      <c r="AO588" s="39">
        <v>225.11</v>
      </c>
      <c r="AQ588" s="39">
        <f t="shared" si="174"/>
        <v>225.11</v>
      </c>
      <c r="AR588" s="40">
        <v>0.2</v>
      </c>
      <c r="AS588" s="39">
        <f t="shared" si="175"/>
        <v>45.022000000000006</v>
      </c>
      <c r="AT588" s="39">
        <f t="shared" si="176"/>
        <v>270.13200000000001</v>
      </c>
      <c r="AU588" s="39" t="str">
        <f t="shared" si="179"/>
        <v>paye</v>
      </c>
      <c r="AV588" s="39">
        <f t="shared" si="177"/>
        <v>225.11</v>
      </c>
      <c r="AW588" s="39">
        <f t="shared" si="178"/>
        <v>270.13200000000001</v>
      </c>
      <c r="AX588" s="39" t="s">
        <v>338</v>
      </c>
    </row>
    <row r="589" spans="3:50" x14ac:dyDescent="0.25">
      <c r="C589" s="49"/>
      <c r="D589" s="49"/>
      <c r="E589" s="49"/>
      <c r="J589" s="37" t="str">
        <f t="shared" si="162"/>
        <v/>
      </c>
      <c r="M589" s="39">
        <f t="shared" si="163"/>
        <v>0</v>
      </c>
      <c r="N589" s="39">
        <f t="shared" si="164"/>
        <v>0</v>
      </c>
      <c r="Q589" s="39">
        <f t="shared" si="165"/>
        <v>0</v>
      </c>
      <c r="S589" s="39">
        <f t="shared" si="166"/>
        <v>0</v>
      </c>
      <c r="Y589" s="39">
        <f t="shared" si="167"/>
        <v>0</v>
      </c>
      <c r="Z589" s="39">
        <f t="shared" si="168"/>
        <v>0</v>
      </c>
      <c r="AA589" s="39">
        <f t="shared" si="169"/>
        <v>0</v>
      </c>
      <c r="AB589" s="37" t="str">
        <f t="shared" si="170"/>
        <v/>
      </c>
      <c r="AC589" s="39" t="str">
        <f t="shared" si="171"/>
        <v/>
      </c>
      <c r="AD589" s="39" t="str">
        <f t="shared" si="172"/>
        <v/>
      </c>
      <c r="AE589" s="37" t="s">
        <v>358</v>
      </c>
      <c r="AG589" s="37" t="s">
        <v>21</v>
      </c>
      <c r="AH589" s="37" t="s">
        <v>363</v>
      </c>
      <c r="AI589" s="49">
        <v>45504</v>
      </c>
      <c r="AJ589" s="49">
        <v>45550</v>
      </c>
      <c r="AK589" s="49">
        <v>45551</v>
      </c>
      <c r="AN589" s="37" t="str">
        <f t="shared" si="173"/>
        <v/>
      </c>
      <c r="AO589" s="39">
        <v>112759.5</v>
      </c>
      <c r="AQ589" s="39">
        <f t="shared" si="174"/>
        <v>112759.5</v>
      </c>
      <c r="AR589" s="40">
        <v>0.2</v>
      </c>
      <c r="AS589" s="39">
        <f t="shared" si="175"/>
        <v>22551.9</v>
      </c>
      <c r="AT589" s="39">
        <f t="shared" si="176"/>
        <v>135311.4</v>
      </c>
      <c r="AU589" s="39" t="str">
        <f t="shared" si="179"/>
        <v>paye</v>
      </c>
      <c r="AV589" s="39">
        <f t="shared" si="177"/>
        <v>112759.5</v>
      </c>
      <c r="AW589" s="39">
        <f t="shared" si="178"/>
        <v>135311.4</v>
      </c>
      <c r="AX589" s="39" t="s">
        <v>338</v>
      </c>
    </row>
    <row r="590" spans="3:50" x14ac:dyDescent="0.25">
      <c r="C590" s="49"/>
      <c r="D590" s="49"/>
      <c r="E590" s="49"/>
      <c r="J590" s="37" t="str">
        <f t="shared" si="162"/>
        <v/>
      </c>
      <c r="M590" s="39">
        <f t="shared" si="163"/>
        <v>0</v>
      </c>
      <c r="N590" s="39">
        <f t="shared" si="164"/>
        <v>0</v>
      </c>
      <c r="Q590" s="39">
        <f t="shared" si="165"/>
        <v>0</v>
      </c>
      <c r="S590" s="39">
        <f t="shared" si="166"/>
        <v>0</v>
      </c>
      <c r="Y590" s="39">
        <f t="shared" si="167"/>
        <v>0</v>
      </c>
      <c r="Z590" s="39">
        <f t="shared" si="168"/>
        <v>0</v>
      </c>
      <c r="AA590" s="39">
        <f t="shared" si="169"/>
        <v>0</v>
      </c>
      <c r="AB590" s="37" t="str">
        <f t="shared" si="170"/>
        <v/>
      </c>
      <c r="AC590" s="39" t="str">
        <f t="shared" si="171"/>
        <v/>
      </c>
      <c r="AD590" s="39" t="str">
        <f t="shared" si="172"/>
        <v/>
      </c>
      <c r="AE590" s="37" t="s">
        <v>358</v>
      </c>
      <c r="AG590" s="37" t="s">
        <v>79</v>
      </c>
      <c r="AH590" s="37" t="s">
        <v>272</v>
      </c>
      <c r="AI590" s="49">
        <v>45503</v>
      </c>
      <c r="AJ590" s="49">
        <v>45533</v>
      </c>
      <c r="AK590" s="49">
        <v>45537</v>
      </c>
      <c r="AN590" s="37" t="str">
        <f t="shared" si="173"/>
        <v/>
      </c>
      <c r="AO590" s="39">
        <v>1214</v>
      </c>
      <c r="AQ590" s="39">
        <f t="shared" si="174"/>
        <v>1214</v>
      </c>
      <c r="AR590" s="40">
        <v>0.2</v>
      </c>
      <c r="AS590" s="39">
        <f t="shared" si="175"/>
        <v>242.8</v>
      </c>
      <c r="AT590" s="39">
        <f t="shared" si="176"/>
        <v>1456.8</v>
      </c>
      <c r="AU590" s="39" t="str">
        <f t="shared" si="179"/>
        <v>paye</v>
      </c>
      <c r="AV590" s="39">
        <f t="shared" si="177"/>
        <v>1214</v>
      </c>
      <c r="AW590" s="39">
        <f t="shared" si="178"/>
        <v>1456.8</v>
      </c>
      <c r="AX590" s="39" t="s">
        <v>338</v>
      </c>
    </row>
    <row r="591" spans="3:50" x14ac:dyDescent="0.25">
      <c r="C591" s="49"/>
      <c r="D591" s="49"/>
      <c r="E591" s="49"/>
      <c r="J591" s="37" t="str">
        <f t="shared" si="162"/>
        <v/>
      </c>
      <c r="M591" s="39">
        <f t="shared" si="163"/>
        <v>0</v>
      </c>
      <c r="N591" s="39">
        <f t="shared" si="164"/>
        <v>0</v>
      </c>
      <c r="Q591" s="39">
        <f t="shared" si="165"/>
        <v>0</v>
      </c>
      <c r="S591" s="39">
        <f t="shared" si="166"/>
        <v>0</v>
      </c>
      <c r="Y591" s="39">
        <f t="shared" si="167"/>
        <v>0</v>
      </c>
      <c r="Z591" s="39">
        <f t="shared" si="168"/>
        <v>0</v>
      </c>
      <c r="AA591" s="39">
        <f t="shared" si="169"/>
        <v>0</v>
      </c>
      <c r="AB591" s="37" t="str">
        <f t="shared" si="170"/>
        <v/>
      </c>
      <c r="AC591" s="39" t="str">
        <f t="shared" si="171"/>
        <v/>
      </c>
      <c r="AD591" s="39" t="str">
        <f t="shared" si="172"/>
        <v/>
      </c>
      <c r="AE591" s="37" t="s">
        <v>358</v>
      </c>
      <c r="AG591" s="37" t="s">
        <v>73</v>
      </c>
      <c r="AH591" s="37" t="s">
        <v>272</v>
      </c>
      <c r="AI591" s="49">
        <v>45504</v>
      </c>
      <c r="AJ591" s="49">
        <v>45535</v>
      </c>
      <c r="AK591" s="49">
        <v>45535</v>
      </c>
      <c r="AN591" s="37" t="str">
        <f t="shared" si="173"/>
        <v/>
      </c>
      <c r="AO591" s="39">
        <v>441.87</v>
      </c>
      <c r="AQ591" s="39">
        <f t="shared" si="174"/>
        <v>441.87</v>
      </c>
      <c r="AR591" s="40">
        <v>0.2</v>
      </c>
      <c r="AS591" s="39">
        <f t="shared" si="175"/>
        <v>88.374000000000009</v>
      </c>
      <c r="AT591" s="39">
        <f t="shared" si="176"/>
        <v>530.24400000000003</v>
      </c>
      <c r="AU591" s="39" t="str">
        <f t="shared" si="179"/>
        <v>paye</v>
      </c>
      <c r="AV591" s="39">
        <f t="shared" si="177"/>
        <v>441.87</v>
      </c>
      <c r="AW591" s="39">
        <f t="shared" si="178"/>
        <v>530.24400000000003</v>
      </c>
      <c r="AX591" s="39" t="s">
        <v>338</v>
      </c>
    </row>
    <row r="592" spans="3:50" x14ac:dyDescent="0.25">
      <c r="C592" s="49"/>
      <c r="D592" s="49"/>
      <c r="E592" s="49"/>
      <c r="J592" s="37" t="str">
        <f t="shared" si="162"/>
        <v/>
      </c>
      <c r="M592" s="39">
        <f t="shared" si="163"/>
        <v>0</v>
      </c>
      <c r="N592" s="39">
        <f t="shared" si="164"/>
        <v>0</v>
      </c>
      <c r="Q592" s="39">
        <f t="shared" si="165"/>
        <v>0</v>
      </c>
      <c r="S592" s="39">
        <f t="shared" si="166"/>
        <v>0</v>
      </c>
      <c r="Y592" s="39">
        <f t="shared" si="167"/>
        <v>0</v>
      </c>
      <c r="Z592" s="39">
        <f t="shared" si="168"/>
        <v>0</v>
      </c>
      <c r="AA592" s="39">
        <f t="shared" si="169"/>
        <v>0</v>
      </c>
      <c r="AB592" s="37" t="str">
        <f t="shared" si="170"/>
        <v/>
      </c>
      <c r="AC592" s="39" t="str">
        <f t="shared" si="171"/>
        <v/>
      </c>
      <c r="AD592" s="39" t="str">
        <f t="shared" si="172"/>
        <v/>
      </c>
      <c r="AE592" s="37" t="s">
        <v>358</v>
      </c>
      <c r="AG592" s="37" t="s">
        <v>20</v>
      </c>
      <c r="AH592" s="37" t="s">
        <v>275</v>
      </c>
      <c r="AI592" s="49">
        <v>45504</v>
      </c>
      <c r="AJ592" s="49">
        <v>45535</v>
      </c>
      <c r="AK592" s="49">
        <v>45535</v>
      </c>
      <c r="AN592" s="37" t="str">
        <f t="shared" si="173"/>
        <v/>
      </c>
      <c r="AO592" s="39">
        <v>91.05</v>
      </c>
      <c r="AQ592" s="39">
        <f t="shared" si="174"/>
        <v>91.05</v>
      </c>
      <c r="AR592" s="40">
        <v>0.2</v>
      </c>
      <c r="AS592" s="39">
        <f t="shared" si="175"/>
        <v>18.21</v>
      </c>
      <c r="AT592" s="39">
        <f t="shared" si="176"/>
        <v>109.25999999999999</v>
      </c>
      <c r="AU592" s="39" t="str">
        <f t="shared" si="179"/>
        <v>paye</v>
      </c>
      <c r="AV592" s="39">
        <f t="shared" si="177"/>
        <v>91.05</v>
      </c>
      <c r="AW592" s="39">
        <f t="shared" si="178"/>
        <v>109.25999999999999</v>
      </c>
      <c r="AX592" s="39" t="s">
        <v>338</v>
      </c>
    </row>
    <row r="593" spans="3:50" x14ac:dyDescent="0.25">
      <c r="C593" s="49"/>
      <c r="D593" s="49"/>
      <c r="E593" s="49"/>
      <c r="J593" s="37" t="str">
        <f t="shared" si="162"/>
        <v/>
      </c>
      <c r="M593" s="39">
        <f t="shared" si="163"/>
        <v>0</v>
      </c>
      <c r="N593" s="39">
        <f t="shared" si="164"/>
        <v>0</v>
      </c>
      <c r="Q593" s="39">
        <f t="shared" si="165"/>
        <v>0</v>
      </c>
      <c r="S593" s="39">
        <f t="shared" si="166"/>
        <v>0</v>
      </c>
      <c r="Y593" s="39">
        <f t="shared" si="167"/>
        <v>0</v>
      </c>
      <c r="Z593" s="39">
        <f t="shared" si="168"/>
        <v>0</v>
      </c>
      <c r="AA593" s="39">
        <f t="shared" si="169"/>
        <v>0</v>
      </c>
      <c r="AB593" s="37" t="str">
        <f t="shared" si="170"/>
        <v/>
      </c>
      <c r="AC593" s="39" t="str">
        <f t="shared" si="171"/>
        <v/>
      </c>
      <c r="AD593" s="39" t="str">
        <f t="shared" si="172"/>
        <v/>
      </c>
      <c r="AE593" s="37" t="s">
        <v>358</v>
      </c>
      <c r="AG593" s="37" t="s">
        <v>20</v>
      </c>
      <c r="AH593" s="37" t="s">
        <v>275</v>
      </c>
      <c r="AI593" s="49">
        <v>45504</v>
      </c>
      <c r="AJ593" s="49">
        <v>45535</v>
      </c>
      <c r="AK593" s="49">
        <v>45535</v>
      </c>
      <c r="AN593" s="37" t="str">
        <f t="shared" si="173"/>
        <v/>
      </c>
      <c r="AO593" s="39">
        <v>820.96</v>
      </c>
      <c r="AQ593" s="39">
        <f t="shared" si="174"/>
        <v>820.96</v>
      </c>
      <c r="AR593" s="40">
        <v>0.2</v>
      </c>
      <c r="AS593" s="39">
        <f t="shared" si="175"/>
        <v>164.19200000000001</v>
      </c>
      <c r="AT593" s="39">
        <f t="shared" si="176"/>
        <v>985.15200000000004</v>
      </c>
      <c r="AU593" s="39" t="str">
        <f t="shared" si="179"/>
        <v>paye</v>
      </c>
      <c r="AV593" s="39">
        <f t="shared" si="177"/>
        <v>820.96</v>
      </c>
      <c r="AW593" s="39">
        <f t="shared" si="178"/>
        <v>985.15200000000004</v>
      </c>
      <c r="AX593" s="39" t="s">
        <v>338</v>
      </c>
    </row>
    <row r="594" spans="3:50" x14ac:dyDescent="0.25">
      <c r="C594" s="49"/>
      <c r="D594" s="49"/>
      <c r="E594" s="49"/>
      <c r="J594" s="37" t="str">
        <f t="shared" si="162"/>
        <v/>
      </c>
      <c r="M594" s="39">
        <f t="shared" si="163"/>
        <v>0</v>
      </c>
      <c r="N594" s="39">
        <f t="shared" si="164"/>
        <v>0</v>
      </c>
      <c r="Q594" s="39">
        <f t="shared" si="165"/>
        <v>0</v>
      </c>
      <c r="S594" s="39">
        <f t="shared" si="166"/>
        <v>0</v>
      </c>
      <c r="Y594" s="39">
        <f t="shared" si="167"/>
        <v>0</v>
      </c>
      <c r="Z594" s="39">
        <f t="shared" si="168"/>
        <v>0</v>
      </c>
      <c r="AA594" s="39">
        <f t="shared" si="169"/>
        <v>0</v>
      </c>
      <c r="AB594" s="37" t="str">
        <f t="shared" si="170"/>
        <v/>
      </c>
      <c r="AC594" s="39" t="str">
        <f t="shared" si="171"/>
        <v/>
      </c>
      <c r="AD594" s="39" t="str">
        <f t="shared" si="172"/>
        <v/>
      </c>
      <c r="AE594" s="37" t="s">
        <v>358</v>
      </c>
      <c r="AG594" s="37" t="s">
        <v>11</v>
      </c>
      <c r="AH594" s="37" t="s">
        <v>274</v>
      </c>
      <c r="AI594" s="49">
        <v>45504</v>
      </c>
      <c r="AJ594" s="49">
        <v>45535</v>
      </c>
      <c r="AK594" s="49">
        <v>45551</v>
      </c>
      <c r="AN594" s="37" t="str">
        <f t="shared" si="173"/>
        <v/>
      </c>
      <c r="AO594" s="39">
        <v>19.45</v>
      </c>
      <c r="AQ594" s="39">
        <f t="shared" si="174"/>
        <v>19.45</v>
      </c>
      <c r="AR594" s="40">
        <v>0.2</v>
      </c>
      <c r="AS594" s="39">
        <f t="shared" si="175"/>
        <v>3.89</v>
      </c>
      <c r="AT594" s="39">
        <f t="shared" si="176"/>
        <v>23.34</v>
      </c>
      <c r="AU594" s="39" t="str">
        <f t="shared" si="179"/>
        <v>paye</v>
      </c>
      <c r="AV594" s="39">
        <f t="shared" si="177"/>
        <v>19.45</v>
      </c>
      <c r="AW594" s="39">
        <f t="shared" si="178"/>
        <v>23.34</v>
      </c>
      <c r="AX594" s="39" t="s">
        <v>338</v>
      </c>
    </row>
    <row r="595" spans="3:50" x14ac:dyDescent="0.25">
      <c r="C595" s="49"/>
      <c r="D595" s="49"/>
      <c r="E595" s="49"/>
      <c r="J595" s="37" t="str">
        <f t="shared" si="162"/>
        <v/>
      </c>
      <c r="M595" s="39">
        <f t="shared" si="163"/>
        <v>0</v>
      </c>
      <c r="N595" s="39">
        <f t="shared" si="164"/>
        <v>0</v>
      </c>
      <c r="Q595" s="39">
        <f t="shared" si="165"/>
        <v>0</v>
      </c>
      <c r="S595" s="39">
        <f t="shared" si="166"/>
        <v>0</v>
      </c>
      <c r="Y595" s="39">
        <f t="shared" si="167"/>
        <v>0</v>
      </c>
      <c r="Z595" s="39">
        <f t="shared" si="168"/>
        <v>0</v>
      </c>
      <c r="AA595" s="39">
        <f t="shared" si="169"/>
        <v>0</v>
      </c>
      <c r="AB595" s="37" t="str">
        <f t="shared" si="170"/>
        <v/>
      </c>
      <c r="AC595" s="39" t="str">
        <f t="shared" si="171"/>
        <v/>
      </c>
      <c r="AD595" s="39" t="str">
        <f t="shared" si="172"/>
        <v/>
      </c>
      <c r="AE595" s="37" t="s">
        <v>358</v>
      </c>
      <c r="AG595" s="37" t="s">
        <v>48</v>
      </c>
      <c r="AH595" s="37" t="s">
        <v>271</v>
      </c>
      <c r="AI595" s="49">
        <v>45504</v>
      </c>
      <c r="AJ595" s="49">
        <v>45535</v>
      </c>
      <c r="AK595" s="49">
        <v>45535</v>
      </c>
      <c r="AN595" s="37" t="str">
        <f t="shared" si="173"/>
        <v/>
      </c>
      <c r="AO595" s="39">
        <v>68898.38</v>
      </c>
      <c r="AQ595" s="39">
        <f t="shared" si="174"/>
        <v>68898.38</v>
      </c>
      <c r="AR595" s="40">
        <v>0.2</v>
      </c>
      <c r="AS595" s="39">
        <f t="shared" si="175"/>
        <v>13779.676000000001</v>
      </c>
      <c r="AT595" s="39">
        <f t="shared" si="176"/>
        <v>82678.056000000011</v>
      </c>
      <c r="AU595" s="39" t="str">
        <f t="shared" si="179"/>
        <v>paye</v>
      </c>
      <c r="AV595" s="39">
        <f t="shared" si="177"/>
        <v>68898.38</v>
      </c>
      <c r="AW595" s="39">
        <f t="shared" si="178"/>
        <v>82678.056000000011</v>
      </c>
      <c r="AX595" s="39" t="s">
        <v>338</v>
      </c>
    </row>
    <row r="596" spans="3:50" x14ac:dyDescent="0.25">
      <c r="C596" s="49"/>
      <c r="D596" s="49"/>
      <c r="E596" s="49"/>
      <c r="J596" s="37" t="str">
        <f t="shared" si="162"/>
        <v/>
      </c>
      <c r="M596" s="39">
        <f t="shared" si="163"/>
        <v>0</v>
      </c>
      <c r="N596" s="39">
        <f t="shared" si="164"/>
        <v>0</v>
      </c>
      <c r="Q596" s="39">
        <f t="shared" si="165"/>
        <v>0</v>
      </c>
      <c r="S596" s="39">
        <f t="shared" si="166"/>
        <v>0</v>
      </c>
      <c r="Y596" s="39">
        <f t="shared" si="167"/>
        <v>0</v>
      </c>
      <c r="Z596" s="39">
        <f t="shared" si="168"/>
        <v>0</v>
      </c>
      <c r="AA596" s="39">
        <f t="shared" si="169"/>
        <v>0</v>
      </c>
      <c r="AB596" s="37" t="str">
        <f t="shared" si="170"/>
        <v/>
      </c>
      <c r="AC596" s="39" t="str">
        <f t="shared" si="171"/>
        <v/>
      </c>
      <c r="AD596" s="39" t="str">
        <f t="shared" si="172"/>
        <v/>
      </c>
      <c r="AE596" s="37" t="s">
        <v>358</v>
      </c>
      <c r="AG596" s="37" t="s">
        <v>79</v>
      </c>
      <c r="AH596" s="37" t="s">
        <v>272</v>
      </c>
      <c r="AI596" s="49">
        <v>45532</v>
      </c>
      <c r="AJ596" s="49">
        <v>45562</v>
      </c>
      <c r="AK596" s="49">
        <v>45587</v>
      </c>
      <c r="AN596" s="37" t="str">
        <f t="shared" si="173"/>
        <v/>
      </c>
      <c r="AO596" s="39">
        <v>1214</v>
      </c>
      <c r="AQ596" s="39">
        <f t="shared" si="174"/>
        <v>1214</v>
      </c>
      <c r="AR596" s="40">
        <v>0.2</v>
      </c>
      <c r="AS596" s="39">
        <f t="shared" si="175"/>
        <v>242.8</v>
      </c>
      <c r="AT596" s="39">
        <f t="shared" si="176"/>
        <v>1456.8</v>
      </c>
      <c r="AU596" s="39" t="str">
        <f t="shared" si="179"/>
        <v>paye</v>
      </c>
      <c r="AV596" s="39">
        <f t="shared" si="177"/>
        <v>1214</v>
      </c>
      <c r="AW596" s="39">
        <f t="shared" si="178"/>
        <v>1456.8</v>
      </c>
      <c r="AX596" s="39" t="s">
        <v>338</v>
      </c>
    </row>
    <row r="597" spans="3:50" x14ac:dyDescent="0.25">
      <c r="C597" s="49"/>
      <c r="D597" s="49"/>
      <c r="E597" s="49"/>
      <c r="J597" s="37" t="str">
        <f t="shared" si="162"/>
        <v/>
      </c>
      <c r="M597" s="39">
        <f t="shared" si="163"/>
        <v>0</v>
      </c>
      <c r="N597" s="39">
        <f t="shared" si="164"/>
        <v>0</v>
      </c>
      <c r="Q597" s="39">
        <f t="shared" si="165"/>
        <v>0</v>
      </c>
      <c r="S597" s="39">
        <f t="shared" si="166"/>
        <v>0</v>
      </c>
      <c r="Y597" s="39">
        <f t="shared" si="167"/>
        <v>0</v>
      </c>
      <c r="Z597" s="39">
        <f t="shared" si="168"/>
        <v>0</v>
      </c>
      <c r="AA597" s="39">
        <f t="shared" si="169"/>
        <v>0</v>
      </c>
      <c r="AB597" s="37" t="str">
        <f t="shared" si="170"/>
        <v/>
      </c>
      <c r="AC597" s="39" t="str">
        <f t="shared" si="171"/>
        <v/>
      </c>
      <c r="AD597" s="39" t="str">
        <f t="shared" si="172"/>
        <v/>
      </c>
      <c r="AE597" s="37" t="s">
        <v>358</v>
      </c>
      <c r="AG597" s="37" t="s">
        <v>12</v>
      </c>
      <c r="AH597" s="37" t="s">
        <v>272</v>
      </c>
      <c r="AI597" s="49">
        <v>45537</v>
      </c>
      <c r="AJ597" s="49">
        <v>45611</v>
      </c>
      <c r="AK597" s="49"/>
      <c r="AN597" s="37" t="str">
        <f t="shared" si="173"/>
        <v/>
      </c>
      <c r="AO597" s="39">
        <v>4550</v>
      </c>
      <c r="AQ597" s="39">
        <f t="shared" si="174"/>
        <v>4550</v>
      </c>
      <c r="AR597" s="40">
        <v>0.2</v>
      </c>
      <c r="AS597" s="39">
        <f t="shared" si="175"/>
        <v>910</v>
      </c>
      <c r="AT597" s="39">
        <f t="shared" si="176"/>
        <v>5460</v>
      </c>
      <c r="AU597" s="39" t="str">
        <f t="shared" si="179"/>
        <v>en attente</v>
      </c>
      <c r="AV597" s="39" t="str">
        <f t="shared" si="177"/>
        <v/>
      </c>
      <c r="AW597" s="39" t="str">
        <f t="shared" si="178"/>
        <v/>
      </c>
      <c r="AX597" s="39" t="s">
        <v>338</v>
      </c>
    </row>
    <row r="598" spans="3:50" x14ac:dyDescent="0.25">
      <c r="C598" s="49"/>
      <c r="D598" s="49"/>
      <c r="E598" s="49"/>
      <c r="J598" s="37" t="str">
        <f t="shared" si="162"/>
        <v/>
      </c>
      <c r="M598" s="39">
        <f t="shared" si="163"/>
        <v>0</v>
      </c>
      <c r="N598" s="39">
        <f t="shared" si="164"/>
        <v>0</v>
      </c>
      <c r="Q598" s="39">
        <f t="shared" si="165"/>
        <v>0</v>
      </c>
      <c r="S598" s="39">
        <f t="shared" si="166"/>
        <v>0</v>
      </c>
      <c r="Y598" s="39">
        <f t="shared" si="167"/>
        <v>0</v>
      </c>
      <c r="Z598" s="39">
        <f t="shared" si="168"/>
        <v>0</v>
      </c>
      <c r="AA598" s="39">
        <f t="shared" si="169"/>
        <v>0</v>
      </c>
      <c r="AB598" s="37" t="str">
        <f t="shared" si="170"/>
        <v/>
      </c>
      <c r="AC598" s="39" t="str">
        <f t="shared" si="171"/>
        <v/>
      </c>
      <c r="AD598" s="39" t="str">
        <f t="shared" si="172"/>
        <v/>
      </c>
      <c r="AE598" s="37" t="s">
        <v>358</v>
      </c>
      <c r="AG598" s="37" t="s">
        <v>14</v>
      </c>
      <c r="AH598" s="37" t="s">
        <v>270</v>
      </c>
      <c r="AI598" s="49">
        <v>45534</v>
      </c>
      <c r="AJ598" s="49">
        <v>45565</v>
      </c>
      <c r="AK598" s="49">
        <v>45569</v>
      </c>
      <c r="AN598" s="37" t="str">
        <f t="shared" si="173"/>
        <v/>
      </c>
      <c r="AO598" s="39">
        <v>8025.81</v>
      </c>
      <c r="AQ598" s="39">
        <f t="shared" si="174"/>
        <v>8025.81</v>
      </c>
      <c r="AR598" s="40">
        <v>0.2</v>
      </c>
      <c r="AS598" s="39">
        <f t="shared" si="175"/>
        <v>1605.1620000000003</v>
      </c>
      <c r="AT598" s="39">
        <f t="shared" si="176"/>
        <v>9630.9720000000016</v>
      </c>
      <c r="AU598" s="39" t="str">
        <f t="shared" si="179"/>
        <v>paye</v>
      </c>
      <c r="AV598" s="39">
        <f t="shared" si="177"/>
        <v>8025.81</v>
      </c>
      <c r="AW598" s="39">
        <f t="shared" si="178"/>
        <v>9630.9720000000016</v>
      </c>
      <c r="AX598" s="39" t="s">
        <v>338</v>
      </c>
    </row>
    <row r="599" spans="3:50" x14ac:dyDescent="0.25">
      <c r="C599" s="49"/>
      <c r="D599" s="49"/>
      <c r="E599" s="49"/>
      <c r="J599" s="37" t="str">
        <f t="shared" si="162"/>
        <v/>
      </c>
      <c r="M599" s="39">
        <f t="shared" si="163"/>
        <v>0</v>
      </c>
      <c r="N599" s="39">
        <f t="shared" si="164"/>
        <v>0</v>
      </c>
      <c r="Q599" s="39">
        <f t="shared" si="165"/>
        <v>0</v>
      </c>
      <c r="S599" s="39">
        <f t="shared" si="166"/>
        <v>0</v>
      </c>
      <c r="Y599" s="39">
        <f t="shared" si="167"/>
        <v>0</v>
      </c>
      <c r="Z599" s="39">
        <f t="shared" si="168"/>
        <v>0</v>
      </c>
      <c r="AA599" s="39">
        <f t="shared" si="169"/>
        <v>0</v>
      </c>
      <c r="AB599" s="37" t="str">
        <f t="shared" si="170"/>
        <v/>
      </c>
      <c r="AC599" s="39" t="str">
        <f t="shared" si="171"/>
        <v/>
      </c>
      <c r="AD599" s="39" t="str">
        <f t="shared" si="172"/>
        <v/>
      </c>
      <c r="AE599" s="37" t="s">
        <v>358</v>
      </c>
      <c r="AG599" s="37" t="s">
        <v>135</v>
      </c>
      <c r="AH599" s="37" t="s">
        <v>272</v>
      </c>
      <c r="AI599" s="49">
        <v>45534</v>
      </c>
      <c r="AJ599" s="49">
        <v>45565</v>
      </c>
      <c r="AK599" s="49">
        <v>45580</v>
      </c>
      <c r="AN599" s="37" t="str">
        <f t="shared" si="173"/>
        <v/>
      </c>
      <c r="AO599" s="39">
        <v>2923.97</v>
      </c>
      <c r="AQ599" s="39">
        <f t="shared" si="174"/>
        <v>2923.97</v>
      </c>
      <c r="AR599" s="40">
        <v>0.2</v>
      </c>
      <c r="AS599" s="39">
        <f t="shared" si="175"/>
        <v>584.79399999999998</v>
      </c>
      <c r="AT599" s="39">
        <f t="shared" si="176"/>
        <v>3508.7639999999997</v>
      </c>
      <c r="AU599" s="39" t="str">
        <f t="shared" si="179"/>
        <v>paye</v>
      </c>
      <c r="AV599" s="39">
        <f t="shared" si="177"/>
        <v>2923.97</v>
      </c>
      <c r="AW599" s="39">
        <f t="shared" si="178"/>
        <v>3508.7639999999997</v>
      </c>
      <c r="AX599" s="39" t="s">
        <v>338</v>
      </c>
    </row>
    <row r="600" spans="3:50" x14ac:dyDescent="0.25">
      <c r="C600" s="49"/>
      <c r="D600" s="49"/>
      <c r="E600" s="49"/>
      <c r="J600" s="37" t="str">
        <f t="shared" si="162"/>
        <v/>
      </c>
      <c r="M600" s="39">
        <f t="shared" si="163"/>
        <v>0</v>
      </c>
      <c r="N600" s="39">
        <f t="shared" si="164"/>
        <v>0</v>
      </c>
      <c r="Q600" s="39">
        <f t="shared" si="165"/>
        <v>0</v>
      </c>
      <c r="S600" s="39">
        <f t="shared" si="166"/>
        <v>0</v>
      </c>
      <c r="Y600" s="39">
        <f t="shared" si="167"/>
        <v>0</v>
      </c>
      <c r="Z600" s="39">
        <f t="shared" si="168"/>
        <v>0</v>
      </c>
      <c r="AA600" s="39">
        <f t="shared" si="169"/>
        <v>0</v>
      </c>
      <c r="AB600" s="37" t="str">
        <f t="shared" si="170"/>
        <v/>
      </c>
      <c r="AC600" s="39" t="str">
        <f t="shared" si="171"/>
        <v/>
      </c>
      <c r="AD600" s="39" t="str">
        <f t="shared" si="172"/>
        <v/>
      </c>
      <c r="AE600" s="37" t="s">
        <v>358</v>
      </c>
      <c r="AG600" s="37" t="s">
        <v>136</v>
      </c>
      <c r="AH600" s="37" t="s">
        <v>272</v>
      </c>
      <c r="AI600" s="49">
        <v>45527</v>
      </c>
      <c r="AJ600" s="49">
        <v>45572</v>
      </c>
      <c r="AK600" s="49">
        <v>45580</v>
      </c>
      <c r="AN600" s="37" t="str">
        <f t="shared" si="173"/>
        <v/>
      </c>
      <c r="AO600" s="39">
        <v>680</v>
      </c>
      <c r="AQ600" s="39">
        <f t="shared" si="174"/>
        <v>680</v>
      </c>
      <c r="AR600" s="40">
        <v>0.2</v>
      </c>
      <c r="AS600" s="39">
        <f t="shared" si="175"/>
        <v>136</v>
      </c>
      <c r="AT600" s="39">
        <f t="shared" si="176"/>
        <v>816</v>
      </c>
      <c r="AU600" s="39" t="str">
        <f t="shared" si="179"/>
        <v>paye</v>
      </c>
      <c r="AV600" s="39">
        <f t="shared" si="177"/>
        <v>680</v>
      </c>
      <c r="AW600" s="39">
        <f t="shared" si="178"/>
        <v>816</v>
      </c>
      <c r="AX600" s="39" t="s">
        <v>338</v>
      </c>
    </row>
    <row r="601" spans="3:50" x14ac:dyDescent="0.25">
      <c r="C601" s="49"/>
      <c r="D601" s="49"/>
      <c r="E601" s="49"/>
      <c r="J601" s="37" t="str">
        <f t="shared" si="162"/>
        <v/>
      </c>
      <c r="M601" s="39">
        <f t="shared" si="163"/>
        <v>0</v>
      </c>
      <c r="N601" s="39">
        <f t="shared" si="164"/>
        <v>0</v>
      </c>
      <c r="Q601" s="39">
        <f t="shared" si="165"/>
        <v>0</v>
      </c>
      <c r="S601" s="39">
        <f t="shared" si="166"/>
        <v>0</v>
      </c>
      <c r="Y601" s="39">
        <f t="shared" si="167"/>
        <v>0</v>
      </c>
      <c r="Z601" s="39">
        <f t="shared" si="168"/>
        <v>0</v>
      </c>
      <c r="AA601" s="39">
        <f t="shared" si="169"/>
        <v>0</v>
      </c>
      <c r="AB601" s="37" t="str">
        <f t="shared" si="170"/>
        <v/>
      </c>
      <c r="AC601" s="39" t="str">
        <f t="shared" si="171"/>
        <v/>
      </c>
      <c r="AD601" s="39" t="str">
        <f t="shared" si="172"/>
        <v/>
      </c>
      <c r="AE601" s="37" t="s">
        <v>358</v>
      </c>
      <c r="AG601" s="37" t="s">
        <v>37</v>
      </c>
      <c r="AH601" s="37" t="s">
        <v>272</v>
      </c>
      <c r="AI601" s="49">
        <v>45488</v>
      </c>
      <c r="AJ601" s="49">
        <v>45533</v>
      </c>
      <c r="AK601" s="49">
        <v>45558</v>
      </c>
      <c r="AN601" s="37" t="str">
        <f t="shared" si="173"/>
        <v/>
      </c>
      <c r="AO601" s="39">
        <v>10588.15</v>
      </c>
      <c r="AQ601" s="39">
        <f t="shared" si="174"/>
        <v>10588.15</v>
      </c>
      <c r="AR601" s="40">
        <v>0.2</v>
      </c>
      <c r="AS601" s="39">
        <f t="shared" si="175"/>
        <v>2117.63</v>
      </c>
      <c r="AT601" s="39">
        <f t="shared" si="176"/>
        <v>12705.779999999999</v>
      </c>
      <c r="AU601" s="39" t="str">
        <f t="shared" si="179"/>
        <v>paye</v>
      </c>
      <c r="AV601" s="39">
        <f t="shared" si="177"/>
        <v>10588.15</v>
      </c>
      <c r="AW601" s="39">
        <f t="shared" si="178"/>
        <v>12705.779999999999</v>
      </c>
      <c r="AX601" s="39" t="s">
        <v>338</v>
      </c>
    </row>
    <row r="602" spans="3:50" x14ac:dyDescent="0.25">
      <c r="C602" s="49"/>
      <c r="D602" s="49"/>
      <c r="E602" s="49"/>
      <c r="J602" s="37" t="str">
        <f t="shared" si="162"/>
        <v/>
      </c>
      <c r="M602" s="39">
        <f t="shared" si="163"/>
        <v>0</v>
      </c>
      <c r="N602" s="39">
        <f t="shared" si="164"/>
        <v>0</v>
      </c>
      <c r="Q602" s="39">
        <f t="shared" si="165"/>
        <v>0</v>
      </c>
      <c r="S602" s="39">
        <f t="shared" si="166"/>
        <v>0</v>
      </c>
      <c r="Y602" s="39">
        <f t="shared" si="167"/>
        <v>0</v>
      </c>
      <c r="Z602" s="39">
        <f t="shared" si="168"/>
        <v>0</v>
      </c>
      <c r="AA602" s="39">
        <f t="shared" si="169"/>
        <v>0</v>
      </c>
      <c r="AB602" s="37" t="str">
        <f t="shared" si="170"/>
        <v/>
      </c>
      <c r="AC602" s="39" t="str">
        <f t="shared" si="171"/>
        <v/>
      </c>
      <c r="AD602" s="39" t="str">
        <f t="shared" si="172"/>
        <v/>
      </c>
      <c r="AE602" s="37" t="s">
        <v>358</v>
      </c>
      <c r="AG602" s="37" t="s">
        <v>58</v>
      </c>
      <c r="AH602" s="37" t="s">
        <v>272</v>
      </c>
      <c r="AI602" s="49">
        <v>45491</v>
      </c>
      <c r="AJ602" s="49">
        <v>45491</v>
      </c>
      <c r="AK602" s="49"/>
      <c r="AN602" s="37" t="str">
        <f t="shared" si="173"/>
        <v/>
      </c>
      <c r="AO602" s="39">
        <v>318.12</v>
      </c>
      <c r="AQ602" s="39">
        <f t="shared" si="174"/>
        <v>318.12</v>
      </c>
      <c r="AR602" s="40">
        <v>6.4619999999999997E-2</v>
      </c>
      <c r="AS602" s="39">
        <f t="shared" si="175"/>
        <v>20.5569144</v>
      </c>
      <c r="AT602" s="39">
        <f t="shared" si="176"/>
        <v>338.67691439999999</v>
      </c>
      <c r="AU602" s="39" t="str">
        <f t="shared" si="179"/>
        <v>en attente</v>
      </c>
      <c r="AV602" s="39" t="str">
        <f t="shared" si="177"/>
        <v/>
      </c>
      <c r="AW602" s="39" t="str">
        <f t="shared" si="178"/>
        <v/>
      </c>
      <c r="AX602" s="39" t="s">
        <v>338</v>
      </c>
    </row>
    <row r="603" spans="3:50" x14ac:dyDescent="0.25">
      <c r="C603" s="49"/>
      <c r="D603" s="49"/>
      <c r="E603" s="49"/>
      <c r="J603" s="37" t="str">
        <f t="shared" si="162"/>
        <v/>
      </c>
      <c r="M603" s="39">
        <f t="shared" si="163"/>
        <v>0</v>
      </c>
      <c r="N603" s="39">
        <f t="shared" si="164"/>
        <v>0</v>
      </c>
      <c r="Q603" s="39">
        <f t="shared" si="165"/>
        <v>0</v>
      </c>
      <c r="S603" s="39">
        <f t="shared" si="166"/>
        <v>0</v>
      </c>
      <c r="Y603" s="39">
        <f t="shared" si="167"/>
        <v>0</v>
      </c>
      <c r="Z603" s="39">
        <f t="shared" si="168"/>
        <v>0</v>
      </c>
      <c r="AA603" s="39">
        <f t="shared" si="169"/>
        <v>0</v>
      </c>
      <c r="AB603" s="37" t="str">
        <f t="shared" si="170"/>
        <v/>
      </c>
      <c r="AC603" s="39" t="str">
        <f t="shared" si="171"/>
        <v/>
      </c>
      <c r="AD603" s="39" t="str">
        <f t="shared" si="172"/>
        <v/>
      </c>
      <c r="AE603" s="37" t="s">
        <v>358</v>
      </c>
      <c r="AG603" s="37" t="s">
        <v>76</v>
      </c>
      <c r="AH603" s="37" t="s">
        <v>272</v>
      </c>
      <c r="AI603" s="49">
        <v>45504</v>
      </c>
      <c r="AJ603" s="49">
        <v>45535</v>
      </c>
      <c r="AK603" s="49">
        <v>45535</v>
      </c>
      <c r="AN603" s="37" t="str">
        <f t="shared" si="173"/>
        <v/>
      </c>
      <c r="AO603" s="39">
        <v>808.95</v>
      </c>
      <c r="AQ603" s="39">
        <f t="shared" si="174"/>
        <v>808.95</v>
      </c>
      <c r="AR603" s="40">
        <v>0.2</v>
      </c>
      <c r="AS603" s="39">
        <f t="shared" si="175"/>
        <v>161.79000000000002</v>
      </c>
      <c r="AT603" s="39">
        <f t="shared" si="176"/>
        <v>970.74</v>
      </c>
      <c r="AU603" s="39" t="str">
        <f t="shared" si="179"/>
        <v>paye</v>
      </c>
      <c r="AV603" s="39">
        <f t="shared" si="177"/>
        <v>808.95</v>
      </c>
      <c r="AW603" s="39">
        <f t="shared" si="178"/>
        <v>970.74</v>
      </c>
      <c r="AX603" s="39" t="s">
        <v>338</v>
      </c>
    </row>
    <row r="604" spans="3:50" x14ac:dyDescent="0.25">
      <c r="C604" s="49"/>
      <c r="D604" s="49"/>
      <c r="E604" s="49"/>
      <c r="J604" s="37" t="str">
        <f t="shared" si="162"/>
        <v/>
      </c>
      <c r="M604" s="39">
        <f t="shared" si="163"/>
        <v>0</v>
      </c>
      <c r="N604" s="39">
        <f t="shared" si="164"/>
        <v>0</v>
      </c>
      <c r="Q604" s="39">
        <f t="shared" si="165"/>
        <v>0</v>
      </c>
      <c r="S604" s="39">
        <f t="shared" si="166"/>
        <v>0</v>
      </c>
      <c r="Y604" s="39">
        <f t="shared" si="167"/>
        <v>0</v>
      </c>
      <c r="Z604" s="39">
        <f t="shared" si="168"/>
        <v>0</v>
      </c>
      <c r="AA604" s="39">
        <f t="shared" si="169"/>
        <v>0</v>
      </c>
      <c r="AB604" s="37" t="str">
        <f t="shared" si="170"/>
        <v/>
      </c>
      <c r="AC604" s="39" t="str">
        <f t="shared" si="171"/>
        <v/>
      </c>
      <c r="AD604" s="39" t="str">
        <f t="shared" si="172"/>
        <v/>
      </c>
      <c r="AE604" s="37" t="s">
        <v>358</v>
      </c>
      <c r="AG604" s="37" t="s">
        <v>53</v>
      </c>
      <c r="AH604" s="37" t="s">
        <v>364</v>
      </c>
      <c r="AI604" s="49">
        <v>45506</v>
      </c>
      <c r="AJ604" s="49">
        <v>45523</v>
      </c>
      <c r="AK604" s="49">
        <v>45538</v>
      </c>
      <c r="AN604" s="37" t="str">
        <f t="shared" si="173"/>
        <v/>
      </c>
      <c r="AO604" s="39">
        <v>333.72</v>
      </c>
      <c r="AQ604" s="39">
        <f t="shared" si="174"/>
        <v>333.72</v>
      </c>
      <c r="AR604" s="40">
        <v>0.16928000000000001</v>
      </c>
      <c r="AS604" s="39">
        <f t="shared" si="175"/>
        <v>56.492121600000011</v>
      </c>
      <c r="AT604" s="39">
        <f t="shared" si="176"/>
        <v>390.21212160000005</v>
      </c>
      <c r="AU604" s="39" t="str">
        <f t="shared" si="179"/>
        <v>paye</v>
      </c>
      <c r="AV604" s="39">
        <f t="shared" si="177"/>
        <v>333.72</v>
      </c>
      <c r="AW604" s="39">
        <f t="shared" si="178"/>
        <v>390.21212160000005</v>
      </c>
      <c r="AX604" s="39" t="s">
        <v>338</v>
      </c>
    </row>
    <row r="605" spans="3:50" x14ac:dyDescent="0.25">
      <c r="C605" s="49"/>
      <c r="D605" s="49"/>
      <c r="E605" s="49"/>
      <c r="J605" s="37" t="str">
        <f t="shared" ref="J605:J668" si="180">IF($I605="","",_xlfn.CONCAT("EF-",$I605))</f>
        <v/>
      </c>
      <c r="M605" s="39">
        <f t="shared" si="163"/>
        <v>0</v>
      </c>
      <c r="N605" s="39">
        <f t="shared" si="164"/>
        <v>0</v>
      </c>
      <c r="Q605" s="39">
        <f t="shared" si="165"/>
        <v>0</v>
      </c>
      <c r="S605" s="39">
        <f t="shared" si="166"/>
        <v>0</v>
      </c>
      <c r="Y605" s="39">
        <f t="shared" si="167"/>
        <v>0</v>
      </c>
      <c r="Z605" s="39">
        <f t="shared" si="168"/>
        <v>0</v>
      </c>
      <c r="AA605" s="39">
        <f t="shared" si="169"/>
        <v>0</v>
      </c>
      <c r="AB605" s="37" t="str">
        <f t="shared" si="170"/>
        <v/>
      </c>
      <c r="AC605" s="39" t="str">
        <f t="shared" si="171"/>
        <v/>
      </c>
      <c r="AD605" s="39" t="str">
        <f t="shared" si="172"/>
        <v/>
      </c>
      <c r="AE605" s="37" t="s">
        <v>358</v>
      </c>
      <c r="AG605" s="37" t="s">
        <v>93</v>
      </c>
      <c r="AH605" s="37" t="s">
        <v>272</v>
      </c>
      <c r="AI605" s="49">
        <v>45531</v>
      </c>
      <c r="AJ605" s="49">
        <v>45596</v>
      </c>
      <c r="AK605" s="49">
        <v>45600</v>
      </c>
      <c r="AN605" s="37" t="str">
        <f t="shared" si="173"/>
        <v/>
      </c>
      <c r="AO605" s="39">
        <v>393.7</v>
      </c>
      <c r="AQ605" s="39">
        <f t="shared" si="174"/>
        <v>393.7</v>
      </c>
      <c r="AR605" s="40">
        <v>0.2</v>
      </c>
      <c r="AS605" s="39">
        <f t="shared" si="175"/>
        <v>78.740000000000009</v>
      </c>
      <c r="AT605" s="39">
        <f t="shared" si="176"/>
        <v>472.44</v>
      </c>
      <c r="AU605" s="39" t="str">
        <f t="shared" si="179"/>
        <v>paye</v>
      </c>
      <c r="AV605" s="39">
        <f t="shared" si="177"/>
        <v>393.7</v>
      </c>
      <c r="AW605" s="39">
        <f t="shared" si="178"/>
        <v>472.44</v>
      </c>
      <c r="AX605" s="39" t="s">
        <v>338</v>
      </c>
    </row>
    <row r="606" spans="3:50" x14ac:dyDescent="0.25">
      <c r="C606" s="49"/>
      <c r="D606" s="49"/>
      <c r="E606" s="49"/>
      <c r="J606" s="37" t="str">
        <f t="shared" si="180"/>
        <v/>
      </c>
      <c r="M606" s="39">
        <f t="shared" si="163"/>
        <v>0</v>
      </c>
      <c r="N606" s="39">
        <f t="shared" si="164"/>
        <v>0</v>
      </c>
      <c r="Q606" s="39">
        <f t="shared" si="165"/>
        <v>0</v>
      </c>
      <c r="S606" s="39">
        <f t="shared" si="166"/>
        <v>0</v>
      </c>
      <c r="Y606" s="39">
        <f t="shared" si="167"/>
        <v>0</v>
      </c>
      <c r="Z606" s="39">
        <f t="shared" si="168"/>
        <v>0</v>
      </c>
      <c r="AA606" s="39">
        <f t="shared" si="169"/>
        <v>0</v>
      </c>
      <c r="AB606" s="37" t="str">
        <f t="shared" si="170"/>
        <v/>
      </c>
      <c r="AC606" s="39" t="str">
        <f t="shared" si="171"/>
        <v/>
      </c>
      <c r="AD606" s="39" t="str">
        <f t="shared" si="172"/>
        <v/>
      </c>
      <c r="AE606" s="37" t="s">
        <v>358</v>
      </c>
      <c r="AG606" s="37" t="s">
        <v>76</v>
      </c>
      <c r="AH606" s="37" t="s">
        <v>272</v>
      </c>
      <c r="AI606" s="49">
        <v>45535</v>
      </c>
      <c r="AJ606" s="49">
        <v>45565</v>
      </c>
      <c r="AK606" s="49">
        <v>45565</v>
      </c>
      <c r="AN606" s="37" t="str">
        <f t="shared" si="173"/>
        <v/>
      </c>
      <c r="AO606" s="39">
        <v>7241.1</v>
      </c>
      <c r="AQ606" s="39">
        <f t="shared" si="174"/>
        <v>7241.1</v>
      </c>
      <c r="AR606" s="40">
        <v>0.2</v>
      </c>
      <c r="AS606" s="39">
        <f t="shared" si="175"/>
        <v>1448.2200000000003</v>
      </c>
      <c r="AT606" s="39">
        <f t="shared" si="176"/>
        <v>8689.32</v>
      </c>
      <c r="AU606" s="39" t="str">
        <f t="shared" si="179"/>
        <v>paye</v>
      </c>
      <c r="AV606" s="39">
        <f t="shared" si="177"/>
        <v>7241.1</v>
      </c>
      <c r="AW606" s="39">
        <f t="shared" si="178"/>
        <v>8689.32</v>
      </c>
      <c r="AX606" s="39" t="s">
        <v>338</v>
      </c>
    </row>
    <row r="607" spans="3:50" x14ac:dyDescent="0.25">
      <c r="C607" s="49"/>
      <c r="D607" s="49"/>
      <c r="E607" s="49"/>
      <c r="J607" s="37" t="str">
        <f t="shared" si="180"/>
        <v/>
      </c>
      <c r="M607" s="39">
        <f t="shared" si="163"/>
        <v>0</v>
      </c>
      <c r="N607" s="39">
        <f t="shared" si="164"/>
        <v>0</v>
      </c>
      <c r="Q607" s="39">
        <f t="shared" si="165"/>
        <v>0</v>
      </c>
      <c r="S607" s="39">
        <f t="shared" si="166"/>
        <v>0</v>
      </c>
      <c r="Y607" s="39">
        <f t="shared" si="167"/>
        <v>0</v>
      </c>
      <c r="Z607" s="39">
        <f t="shared" si="168"/>
        <v>0</v>
      </c>
      <c r="AA607" s="39">
        <f t="shared" si="169"/>
        <v>0</v>
      </c>
      <c r="AB607" s="37" t="str">
        <f t="shared" si="170"/>
        <v/>
      </c>
      <c r="AC607" s="39" t="str">
        <f t="shared" si="171"/>
        <v/>
      </c>
      <c r="AD607" s="39" t="str">
        <f t="shared" si="172"/>
        <v/>
      </c>
      <c r="AE607" s="37" t="s">
        <v>358</v>
      </c>
      <c r="AG607" s="37" t="s">
        <v>53</v>
      </c>
      <c r="AH607" s="37" t="s">
        <v>364</v>
      </c>
      <c r="AI607" s="49">
        <v>45537</v>
      </c>
      <c r="AJ607" s="49">
        <v>45552</v>
      </c>
      <c r="AK607" s="49">
        <v>45558</v>
      </c>
      <c r="AN607" s="37" t="str">
        <f t="shared" si="173"/>
        <v/>
      </c>
      <c r="AO607" s="39">
        <v>417.7</v>
      </c>
      <c r="AQ607" s="39">
        <f t="shared" si="174"/>
        <v>417.7</v>
      </c>
      <c r="AR607" s="40">
        <v>0.15409999999999999</v>
      </c>
      <c r="AS607" s="39">
        <f t="shared" si="175"/>
        <v>64.367569999999986</v>
      </c>
      <c r="AT607" s="39">
        <f t="shared" si="176"/>
        <v>482.06756999999999</v>
      </c>
      <c r="AU607" s="39" t="str">
        <f t="shared" si="179"/>
        <v>paye</v>
      </c>
      <c r="AV607" s="39">
        <f t="shared" si="177"/>
        <v>417.7</v>
      </c>
      <c r="AW607" s="39">
        <f t="shared" si="178"/>
        <v>482.06756999999999</v>
      </c>
      <c r="AX607" s="39" t="s">
        <v>338</v>
      </c>
    </row>
    <row r="608" spans="3:50" x14ac:dyDescent="0.25">
      <c r="C608" s="49"/>
      <c r="D608" s="49"/>
      <c r="E608" s="49"/>
      <c r="J608" s="37" t="str">
        <f t="shared" si="180"/>
        <v/>
      </c>
      <c r="M608" s="39">
        <f t="shared" si="163"/>
        <v>0</v>
      </c>
      <c r="N608" s="39">
        <f t="shared" si="164"/>
        <v>0</v>
      </c>
      <c r="Q608" s="39">
        <f t="shared" si="165"/>
        <v>0</v>
      </c>
      <c r="S608" s="39">
        <f t="shared" si="166"/>
        <v>0</v>
      </c>
      <c r="Y608" s="39">
        <f t="shared" si="167"/>
        <v>0</v>
      </c>
      <c r="Z608" s="39">
        <f t="shared" si="168"/>
        <v>0</v>
      </c>
      <c r="AA608" s="39">
        <f t="shared" si="169"/>
        <v>0</v>
      </c>
      <c r="AB608" s="37" t="str">
        <f t="shared" si="170"/>
        <v/>
      </c>
      <c r="AC608" s="39" t="str">
        <f t="shared" si="171"/>
        <v/>
      </c>
      <c r="AD608" s="39" t="str">
        <f t="shared" si="172"/>
        <v/>
      </c>
      <c r="AE608" s="37" t="s">
        <v>358</v>
      </c>
      <c r="AG608" s="37" t="s">
        <v>21</v>
      </c>
      <c r="AH608" s="37" t="s">
        <v>363</v>
      </c>
      <c r="AI608" s="49">
        <v>45535</v>
      </c>
      <c r="AJ608" s="49">
        <v>45580</v>
      </c>
      <c r="AK608" s="49">
        <v>45601</v>
      </c>
      <c r="AN608" s="37" t="str">
        <f t="shared" si="173"/>
        <v/>
      </c>
      <c r="AO608" s="39">
        <v>58124</v>
      </c>
      <c r="AQ608" s="39">
        <f t="shared" si="174"/>
        <v>58124</v>
      </c>
      <c r="AR608" s="40">
        <v>0.2</v>
      </c>
      <c r="AS608" s="39">
        <f t="shared" si="175"/>
        <v>11624.800000000001</v>
      </c>
      <c r="AT608" s="39">
        <f t="shared" si="176"/>
        <v>69748.800000000003</v>
      </c>
      <c r="AU608" s="39" t="str">
        <f t="shared" si="179"/>
        <v>paye</v>
      </c>
      <c r="AV608" s="39">
        <f t="shared" si="177"/>
        <v>58124</v>
      </c>
      <c r="AW608" s="39">
        <f t="shared" si="178"/>
        <v>69748.800000000003</v>
      </c>
      <c r="AX608" s="39" t="s">
        <v>338</v>
      </c>
    </row>
    <row r="609" spans="3:50" x14ac:dyDescent="0.25">
      <c r="C609" s="49"/>
      <c r="D609" s="49"/>
      <c r="E609" s="49"/>
      <c r="J609" s="37" t="str">
        <f t="shared" si="180"/>
        <v/>
      </c>
      <c r="M609" s="39">
        <f t="shared" si="163"/>
        <v>0</v>
      </c>
      <c r="N609" s="39">
        <f t="shared" si="164"/>
        <v>0</v>
      </c>
      <c r="Q609" s="39">
        <f t="shared" si="165"/>
        <v>0</v>
      </c>
      <c r="S609" s="39">
        <f t="shared" si="166"/>
        <v>0</v>
      </c>
      <c r="Y609" s="39">
        <f t="shared" si="167"/>
        <v>0</v>
      </c>
      <c r="Z609" s="39">
        <f t="shared" si="168"/>
        <v>0</v>
      </c>
      <c r="AA609" s="39">
        <f t="shared" si="169"/>
        <v>0</v>
      </c>
      <c r="AB609" s="37" t="str">
        <f t="shared" si="170"/>
        <v/>
      </c>
      <c r="AC609" s="39" t="str">
        <f t="shared" si="171"/>
        <v/>
      </c>
      <c r="AD609" s="39" t="str">
        <f t="shared" si="172"/>
        <v/>
      </c>
      <c r="AE609" s="37" t="s">
        <v>358</v>
      </c>
      <c r="AG609" s="37" t="s">
        <v>95</v>
      </c>
      <c r="AH609" s="37" t="s">
        <v>273</v>
      </c>
      <c r="AI609" s="49">
        <v>45545</v>
      </c>
      <c r="AJ609" s="49">
        <v>45611</v>
      </c>
      <c r="AK609" s="49">
        <v>45551</v>
      </c>
      <c r="AN609" s="37" t="str">
        <f t="shared" si="173"/>
        <v/>
      </c>
      <c r="AO609" s="39">
        <v>1200</v>
      </c>
      <c r="AQ609" s="39">
        <f t="shared" si="174"/>
        <v>1200</v>
      </c>
      <c r="AR609" s="40">
        <v>0</v>
      </c>
      <c r="AS609" s="39">
        <f t="shared" si="175"/>
        <v>0</v>
      </c>
      <c r="AT609" s="39">
        <f t="shared" si="176"/>
        <v>1200</v>
      </c>
      <c r="AU609" s="39" t="str">
        <f t="shared" si="179"/>
        <v>paye</v>
      </c>
      <c r="AV609" s="39">
        <f t="shared" si="177"/>
        <v>1200</v>
      </c>
      <c r="AW609" s="39">
        <f t="shared" si="178"/>
        <v>1200</v>
      </c>
      <c r="AX609" s="39" t="s">
        <v>338</v>
      </c>
    </row>
    <row r="610" spans="3:50" x14ac:dyDescent="0.25">
      <c r="C610" s="49"/>
      <c r="D610" s="49"/>
      <c r="E610" s="49"/>
      <c r="J610" s="37" t="str">
        <f t="shared" si="180"/>
        <v/>
      </c>
      <c r="M610" s="39">
        <f t="shared" si="163"/>
        <v>0</v>
      </c>
      <c r="N610" s="39">
        <f t="shared" si="164"/>
        <v>0</v>
      </c>
      <c r="Q610" s="39">
        <f t="shared" si="165"/>
        <v>0</v>
      </c>
      <c r="S610" s="39">
        <f t="shared" si="166"/>
        <v>0</v>
      </c>
      <c r="Y610" s="39">
        <f t="shared" si="167"/>
        <v>0</v>
      </c>
      <c r="Z610" s="39">
        <f t="shared" si="168"/>
        <v>0</v>
      </c>
      <c r="AA610" s="39">
        <f t="shared" si="169"/>
        <v>0</v>
      </c>
      <c r="AB610" s="37" t="str">
        <f t="shared" si="170"/>
        <v/>
      </c>
      <c r="AC610" s="39" t="str">
        <f t="shared" si="171"/>
        <v/>
      </c>
      <c r="AD610" s="39" t="str">
        <f t="shared" si="172"/>
        <v/>
      </c>
      <c r="AE610" s="37" t="s">
        <v>358</v>
      </c>
      <c r="AG610" s="37" t="s">
        <v>18</v>
      </c>
      <c r="AH610" s="37" t="s">
        <v>275</v>
      </c>
      <c r="AI610" s="49">
        <v>45535</v>
      </c>
      <c r="AJ610" s="49">
        <v>45565</v>
      </c>
      <c r="AK610" s="49">
        <v>45580</v>
      </c>
      <c r="AN610" s="37" t="str">
        <f t="shared" si="173"/>
        <v/>
      </c>
      <c r="AO610" s="39">
        <v>8067.88</v>
      </c>
      <c r="AQ610" s="39">
        <f t="shared" si="174"/>
        <v>8067.88</v>
      </c>
      <c r="AR610" s="40">
        <v>0.19936200000000001</v>
      </c>
      <c r="AS610" s="39">
        <f t="shared" si="175"/>
        <v>1608.4286925600002</v>
      </c>
      <c r="AT610" s="39">
        <f t="shared" si="176"/>
        <v>9676.3086925600001</v>
      </c>
      <c r="AU610" s="39" t="str">
        <f t="shared" si="179"/>
        <v>paye</v>
      </c>
      <c r="AV610" s="39">
        <f t="shared" si="177"/>
        <v>8067.88</v>
      </c>
      <c r="AW610" s="39">
        <f t="shared" si="178"/>
        <v>9676.3086925600001</v>
      </c>
      <c r="AX610" s="39" t="s">
        <v>338</v>
      </c>
    </row>
    <row r="611" spans="3:50" x14ac:dyDescent="0.25">
      <c r="C611" s="49"/>
      <c r="D611" s="49"/>
      <c r="E611" s="49"/>
      <c r="J611" s="37" t="str">
        <f t="shared" si="180"/>
        <v/>
      </c>
      <c r="M611" s="39">
        <f t="shared" si="163"/>
        <v>0</v>
      </c>
      <c r="N611" s="39">
        <f t="shared" si="164"/>
        <v>0</v>
      </c>
      <c r="Q611" s="39">
        <f t="shared" si="165"/>
        <v>0</v>
      </c>
      <c r="S611" s="39">
        <f t="shared" si="166"/>
        <v>0</v>
      </c>
      <c r="Y611" s="39">
        <f t="shared" si="167"/>
        <v>0</v>
      </c>
      <c r="Z611" s="39">
        <f t="shared" si="168"/>
        <v>0</v>
      </c>
      <c r="AA611" s="39">
        <f t="shared" si="169"/>
        <v>0</v>
      </c>
      <c r="AB611" s="37" t="str">
        <f t="shared" si="170"/>
        <v/>
      </c>
      <c r="AC611" s="39" t="str">
        <f t="shared" si="171"/>
        <v/>
      </c>
      <c r="AD611" s="39" t="str">
        <f t="shared" si="172"/>
        <v/>
      </c>
      <c r="AE611" s="37" t="s">
        <v>358</v>
      </c>
      <c r="AG611" s="37" t="s">
        <v>19</v>
      </c>
      <c r="AH611" s="37" t="s">
        <v>272</v>
      </c>
      <c r="AI611" s="49">
        <v>45535</v>
      </c>
      <c r="AJ611" s="49">
        <v>45580</v>
      </c>
      <c r="AK611" s="49">
        <v>45587</v>
      </c>
      <c r="AN611" s="37" t="str">
        <f t="shared" si="173"/>
        <v/>
      </c>
      <c r="AO611" s="39">
        <v>4448.6499999999996</v>
      </c>
      <c r="AQ611" s="39">
        <f t="shared" si="174"/>
        <v>4448.6499999999996</v>
      </c>
      <c r="AR611" s="40">
        <v>0.2</v>
      </c>
      <c r="AS611" s="39">
        <f t="shared" si="175"/>
        <v>889.73</v>
      </c>
      <c r="AT611" s="39">
        <f t="shared" si="176"/>
        <v>5338.3799999999992</v>
      </c>
      <c r="AU611" s="39" t="str">
        <f t="shared" si="179"/>
        <v>paye</v>
      </c>
      <c r="AV611" s="39">
        <f t="shared" si="177"/>
        <v>4448.6499999999996</v>
      </c>
      <c r="AW611" s="39">
        <f t="shared" si="178"/>
        <v>5338.3799999999992</v>
      </c>
      <c r="AX611" s="39" t="s">
        <v>338</v>
      </c>
    </row>
    <row r="612" spans="3:50" x14ac:dyDescent="0.25">
      <c r="C612" s="49"/>
      <c r="D612" s="49"/>
      <c r="E612" s="49"/>
      <c r="J612" s="37" t="str">
        <f t="shared" si="180"/>
        <v/>
      </c>
      <c r="M612" s="39">
        <f t="shared" si="163"/>
        <v>0</v>
      </c>
      <c r="N612" s="39">
        <f t="shared" si="164"/>
        <v>0</v>
      </c>
      <c r="Q612" s="39">
        <f t="shared" si="165"/>
        <v>0</v>
      </c>
      <c r="S612" s="39">
        <f t="shared" si="166"/>
        <v>0</v>
      </c>
      <c r="Y612" s="39">
        <f t="shared" si="167"/>
        <v>0</v>
      </c>
      <c r="Z612" s="39">
        <f t="shared" si="168"/>
        <v>0</v>
      </c>
      <c r="AA612" s="39">
        <f t="shared" si="169"/>
        <v>0</v>
      </c>
      <c r="AB612" s="37" t="str">
        <f t="shared" si="170"/>
        <v/>
      </c>
      <c r="AC612" s="39" t="str">
        <f t="shared" si="171"/>
        <v/>
      </c>
      <c r="AD612" s="39" t="str">
        <f t="shared" si="172"/>
        <v/>
      </c>
      <c r="AE612" s="37" t="s">
        <v>358</v>
      </c>
      <c r="AG612" s="37" t="s">
        <v>16</v>
      </c>
      <c r="AH612" s="37" t="s">
        <v>272</v>
      </c>
      <c r="AI612" s="49">
        <v>45535</v>
      </c>
      <c r="AJ612" s="49">
        <v>45565</v>
      </c>
      <c r="AK612" s="49">
        <v>45565</v>
      </c>
      <c r="AN612" s="37" t="str">
        <f t="shared" si="173"/>
        <v/>
      </c>
      <c r="AO612" s="39">
        <v>15318.14</v>
      </c>
      <c r="AQ612" s="39">
        <f t="shared" si="174"/>
        <v>15318.14</v>
      </c>
      <c r="AR612" s="40">
        <v>0.2</v>
      </c>
      <c r="AS612" s="39">
        <f t="shared" si="175"/>
        <v>3063.6280000000002</v>
      </c>
      <c r="AT612" s="39">
        <f t="shared" si="176"/>
        <v>18381.768</v>
      </c>
      <c r="AU612" s="39" t="str">
        <f t="shared" si="179"/>
        <v>paye</v>
      </c>
      <c r="AV612" s="39">
        <f t="shared" si="177"/>
        <v>15318.14</v>
      </c>
      <c r="AW612" s="39">
        <f t="shared" si="178"/>
        <v>18381.768</v>
      </c>
      <c r="AX612" s="39" t="s">
        <v>338</v>
      </c>
    </row>
    <row r="613" spans="3:50" x14ac:dyDescent="0.25">
      <c r="C613" s="49"/>
      <c r="D613" s="49"/>
      <c r="E613" s="49"/>
      <c r="J613" s="37" t="str">
        <f t="shared" si="180"/>
        <v/>
      </c>
      <c r="M613" s="39">
        <f t="shared" si="163"/>
        <v>0</v>
      </c>
      <c r="N613" s="39">
        <f t="shared" si="164"/>
        <v>0</v>
      </c>
      <c r="Q613" s="39">
        <f t="shared" si="165"/>
        <v>0</v>
      </c>
      <c r="S613" s="39">
        <f t="shared" si="166"/>
        <v>0</v>
      </c>
      <c r="Y613" s="39">
        <f t="shared" si="167"/>
        <v>0</v>
      </c>
      <c r="Z613" s="39">
        <f t="shared" si="168"/>
        <v>0</v>
      </c>
      <c r="AA613" s="39">
        <f t="shared" si="169"/>
        <v>0</v>
      </c>
      <c r="AB613" s="37" t="str">
        <f t="shared" si="170"/>
        <v/>
      </c>
      <c r="AC613" s="39" t="str">
        <f t="shared" si="171"/>
        <v/>
      </c>
      <c r="AD613" s="39" t="str">
        <f t="shared" si="172"/>
        <v/>
      </c>
      <c r="AE613" s="37" t="s">
        <v>358</v>
      </c>
      <c r="AG613" s="37" t="s">
        <v>27</v>
      </c>
      <c r="AH613" s="37" t="s">
        <v>275</v>
      </c>
      <c r="AI613" s="49">
        <v>45504</v>
      </c>
      <c r="AJ613" s="49">
        <v>45580</v>
      </c>
      <c r="AK613" s="49"/>
      <c r="AN613" s="37" t="str">
        <f t="shared" si="173"/>
        <v/>
      </c>
      <c r="AO613" s="39">
        <v>225.11</v>
      </c>
      <c r="AQ613" s="39">
        <f t="shared" si="174"/>
        <v>225.11</v>
      </c>
      <c r="AR613" s="40">
        <v>0.2</v>
      </c>
      <c r="AS613" s="39">
        <f t="shared" si="175"/>
        <v>45.022000000000006</v>
      </c>
      <c r="AT613" s="39">
        <f t="shared" si="176"/>
        <v>270.13200000000001</v>
      </c>
      <c r="AU613" s="39" t="str">
        <f t="shared" si="179"/>
        <v>en attente</v>
      </c>
      <c r="AV613" s="39" t="str">
        <f t="shared" si="177"/>
        <v/>
      </c>
      <c r="AW613" s="39" t="str">
        <f t="shared" si="178"/>
        <v/>
      </c>
      <c r="AX613" s="39" t="s">
        <v>338</v>
      </c>
    </row>
    <row r="614" spans="3:50" x14ac:dyDescent="0.25">
      <c r="C614" s="49"/>
      <c r="D614" s="49"/>
      <c r="E614" s="49"/>
      <c r="J614" s="37" t="str">
        <f t="shared" si="180"/>
        <v/>
      </c>
      <c r="M614" s="39">
        <f t="shared" si="163"/>
        <v>0</v>
      </c>
      <c r="N614" s="39">
        <f t="shared" si="164"/>
        <v>0</v>
      </c>
      <c r="Q614" s="39">
        <f t="shared" si="165"/>
        <v>0</v>
      </c>
      <c r="S614" s="39">
        <f t="shared" si="166"/>
        <v>0</v>
      </c>
      <c r="Y614" s="39">
        <f t="shared" si="167"/>
        <v>0</v>
      </c>
      <c r="Z614" s="39">
        <f t="shared" si="168"/>
        <v>0</v>
      </c>
      <c r="AA614" s="39">
        <f t="shared" si="169"/>
        <v>0</v>
      </c>
      <c r="AB614" s="37" t="str">
        <f t="shared" si="170"/>
        <v/>
      </c>
      <c r="AC614" s="39" t="str">
        <f t="shared" si="171"/>
        <v/>
      </c>
      <c r="AD614" s="39" t="str">
        <f t="shared" si="172"/>
        <v/>
      </c>
      <c r="AE614" s="37" t="s">
        <v>358</v>
      </c>
      <c r="AG614" s="37" t="s">
        <v>53</v>
      </c>
      <c r="AH614" s="37" t="s">
        <v>364</v>
      </c>
      <c r="AI614" s="49">
        <v>45537</v>
      </c>
      <c r="AJ614" s="49">
        <v>45552</v>
      </c>
      <c r="AK614" s="49">
        <v>45558</v>
      </c>
      <c r="AN614" s="37" t="str">
        <f t="shared" si="173"/>
        <v/>
      </c>
      <c r="AO614" s="39">
        <v>161.91999999999999</v>
      </c>
      <c r="AQ614" s="39">
        <f t="shared" si="174"/>
        <v>161.91999999999999</v>
      </c>
      <c r="AR614" s="40">
        <v>0.13789999999999999</v>
      </c>
      <c r="AS614" s="39">
        <f t="shared" si="175"/>
        <v>22.328767999999997</v>
      </c>
      <c r="AT614" s="39">
        <f t="shared" si="176"/>
        <v>184.24876799999998</v>
      </c>
      <c r="AU614" s="39" t="str">
        <f t="shared" si="179"/>
        <v>paye</v>
      </c>
      <c r="AV614" s="39">
        <f t="shared" si="177"/>
        <v>161.91999999999999</v>
      </c>
      <c r="AW614" s="39">
        <f t="shared" si="178"/>
        <v>184.24876799999998</v>
      </c>
      <c r="AX614" s="39" t="s">
        <v>338</v>
      </c>
    </row>
    <row r="615" spans="3:50" x14ac:dyDescent="0.25">
      <c r="C615" s="49"/>
      <c r="D615" s="49"/>
      <c r="E615" s="49"/>
      <c r="J615" s="37" t="str">
        <f t="shared" si="180"/>
        <v/>
      </c>
      <c r="M615" s="39">
        <f t="shared" si="163"/>
        <v>0</v>
      </c>
      <c r="N615" s="39">
        <f t="shared" si="164"/>
        <v>0</v>
      </c>
      <c r="Q615" s="39">
        <f t="shared" si="165"/>
        <v>0</v>
      </c>
      <c r="S615" s="39">
        <f t="shared" si="166"/>
        <v>0</v>
      </c>
      <c r="Y615" s="39">
        <f t="shared" si="167"/>
        <v>0</v>
      </c>
      <c r="Z615" s="39">
        <f t="shared" si="168"/>
        <v>0</v>
      </c>
      <c r="AA615" s="39">
        <f t="shared" si="169"/>
        <v>0</v>
      </c>
      <c r="AB615" s="37" t="str">
        <f t="shared" si="170"/>
        <v/>
      </c>
      <c r="AC615" s="39" t="str">
        <f t="shared" si="171"/>
        <v/>
      </c>
      <c r="AD615" s="39" t="str">
        <f t="shared" si="172"/>
        <v/>
      </c>
      <c r="AE615" s="37" t="s">
        <v>358</v>
      </c>
      <c r="AG615" s="37" t="s">
        <v>27</v>
      </c>
      <c r="AH615" s="37" t="s">
        <v>275</v>
      </c>
      <c r="AI615" s="49">
        <v>45535</v>
      </c>
      <c r="AJ615" s="49">
        <v>45565</v>
      </c>
      <c r="AK615" s="49">
        <v>45587</v>
      </c>
      <c r="AN615" s="37" t="str">
        <f t="shared" si="173"/>
        <v/>
      </c>
      <c r="AO615" s="39">
        <v>104.87</v>
      </c>
      <c r="AQ615" s="39">
        <f t="shared" si="174"/>
        <v>104.87</v>
      </c>
      <c r="AR615" s="40">
        <v>0.2</v>
      </c>
      <c r="AS615" s="39">
        <f t="shared" si="175"/>
        <v>20.974000000000004</v>
      </c>
      <c r="AT615" s="39">
        <f t="shared" si="176"/>
        <v>125.84400000000001</v>
      </c>
      <c r="AU615" s="39" t="str">
        <f t="shared" si="179"/>
        <v>paye</v>
      </c>
      <c r="AV615" s="39">
        <f t="shared" si="177"/>
        <v>104.87</v>
      </c>
      <c r="AW615" s="39">
        <f t="shared" si="178"/>
        <v>125.84400000000001</v>
      </c>
      <c r="AX615" s="39" t="s">
        <v>338</v>
      </c>
    </row>
    <row r="616" spans="3:50" x14ac:dyDescent="0.25">
      <c r="C616" s="49"/>
      <c r="D616" s="49"/>
      <c r="E616" s="49"/>
      <c r="J616" s="37" t="str">
        <f t="shared" si="180"/>
        <v/>
      </c>
      <c r="M616" s="39">
        <f t="shared" si="163"/>
        <v>0</v>
      </c>
      <c r="N616" s="39">
        <f t="shared" si="164"/>
        <v>0</v>
      </c>
      <c r="Q616" s="39">
        <f t="shared" si="165"/>
        <v>0</v>
      </c>
      <c r="S616" s="39">
        <f t="shared" si="166"/>
        <v>0</v>
      </c>
      <c r="Y616" s="39">
        <f t="shared" si="167"/>
        <v>0</v>
      </c>
      <c r="Z616" s="39">
        <f t="shared" si="168"/>
        <v>0</v>
      </c>
      <c r="AA616" s="39">
        <f t="shared" si="169"/>
        <v>0</v>
      </c>
      <c r="AB616" s="37" t="str">
        <f t="shared" si="170"/>
        <v/>
      </c>
      <c r="AC616" s="39" t="str">
        <f t="shared" si="171"/>
        <v/>
      </c>
      <c r="AD616" s="39" t="str">
        <f t="shared" si="172"/>
        <v/>
      </c>
      <c r="AE616" s="37" t="s">
        <v>358</v>
      </c>
      <c r="AG616" s="37" t="s">
        <v>48</v>
      </c>
      <c r="AH616" s="37" t="s">
        <v>271</v>
      </c>
      <c r="AI616" s="49">
        <v>45535</v>
      </c>
      <c r="AJ616" s="49">
        <v>45565</v>
      </c>
      <c r="AK616" s="49">
        <v>45565</v>
      </c>
      <c r="AN616" s="37" t="str">
        <f t="shared" si="173"/>
        <v/>
      </c>
      <c r="AO616" s="39">
        <v>3873.18</v>
      </c>
      <c r="AQ616" s="39">
        <f t="shared" si="174"/>
        <v>3873.18</v>
      </c>
      <c r="AR616" s="40">
        <v>0.2</v>
      </c>
      <c r="AS616" s="39">
        <f t="shared" si="175"/>
        <v>774.63599999999997</v>
      </c>
      <c r="AT616" s="39">
        <f t="shared" si="176"/>
        <v>4647.8159999999998</v>
      </c>
      <c r="AU616" s="39" t="str">
        <f t="shared" si="179"/>
        <v>paye</v>
      </c>
      <c r="AV616" s="39">
        <f t="shared" si="177"/>
        <v>3873.18</v>
      </c>
      <c r="AW616" s="39">
        <f t="shared" si="178"/>
        <v>4647.8159999999998</v>
      </c>
      <c r="AX616" s="39" t="s">
        <v>338</v>
      </c>
    </row>
    <row r="617" spans="3:50" x14ac:dyDescent="0.25">
      <c r="C617" s="49"/>
      <c r="D617" s="49"/>
      <c r="E617" s="49"/>
      <c r="J617" s="37" t="str">
        <f t="shared" si="180"/>
        <v/>
      </c>
      <c r="M617" s="39">
        <f t="shared" si="163"/>
        <v>0</v>
      </c>
      <c r="N617" s="39">
        <f t="shared" si="164"/>
        <v>0</v>
      </c>
      <c r="Q617" s="39">
        <f t="shared" si="165"/>
        <v>0</v>
      </c>
      <c r="S617" s="39">
        <f t="shared" si="166"/>
        <v>0</v>
      </c>
      <c r="Y617" s="39">
        <f t="shared" si="167"/>
        <v>0</v>
      </c>
      <c r="Z617" s="39">
        <f t="shared" si="168"/>
        <v>0</v>
      </c>
      <c r="AA617" s="39">
        <f t="shared" si="169"/>
        <v>0</v>
      </c>
      <c r="AB617" s="37" t="str">
        <f t="shared" si="170"/>
        <v/>
      </c>
      <c r="AC617" s="39" t="str">
        <f t="shared" si="171"/>
        <v/>
      </c>
      <c r="AD617" s="39" t="str">
        <f t="shared" si="172"/>
        <v/>
      </c>
      <c r="AE617" s="37" t="s">
        <v>358</v>
      </c>
      <c r="AG617" s="37" t="s">
        <v>29</v>
      </c>
      <c r="AH617" s="37" t="s">
        <v>275</v>
      </c>
      <c r="AI617" s="49">
        <v>45499</v>
      </c>
      <c r="AJ617" s="49">
        <v>45550</v>
      </c>
      <c r="AK617" s="49">
        <v>45558</v>
      </c>
      <c r="AN617" s="37" t="str">
        <f t="shared" si="173"/>
        <v/>
      </c>
      <c r="AO617" s="39">
        <v>18283.53</v>
      </c>
      <c r="AQ617" s="39">
        <f t="shared" si="174"/>
        <v>18283.53</v>
      </c>
      <c r="AR617" s="40">
        <v>0.2</v>
      </c>
      <c r="AS617" s="39">
        <f t="shared" si="175"/>
        <v>3656.7060000000001</v>
      </c>
      <c r="AT617" s="39">
        <f t="shared" si="176"/>
        <v>21940.235999999997</v>
      </c>
      <c r="AU617" s="39" t="str">
        <f t="shared" si="179"/>
        <v>paye</v>
      </c>
      <c r="AV617" s="39">
        <f t="shared" si="177"/>
        <v>18283.53</v>
      </c>
      <c r="AW617" s="39">
        <f t="shared" si="178"/>
        <v>21940.235999999997</v>
      </c>
      <c r="AX617" s="39" t="s">
        <v>338</v>
      </c>
    </row>
    <row r="618" spans="3:50" x14ac:dyDescent="0.25">
      <c r="C618" s="49"/>
      <c r="D618" s="49"/>
      <c r="E618" s="49"/>
      <c r="J618" s="37" t="str">
        <f t="shared" si="180"/>
        <v/>
      </c>
      <c r="M618" s="39">
        <f t="shared" si="163"/>
        <v>0</v>
      </c>
      <c r="N618" s="39">
        <f t="shared" si="164"/>
        <v>0</v>
      </c>
      <c r="Q618" s="39">
        <f t="shared" si="165"/>
        <v>0</v>
      </c>
      <c r="S618" s="39">
        <f t="shared" si="166"/>
        <v>0</v>
      </c>
      <c r="Y618" s="39">
        <f t="shared" si="167"/>
        <v>0</v>
      </c>
      <c r="Z618" s="39">
        <f t="shared" si="168"/>
        <v>0</v>
      </c>
      <c r="AA618" s="39">
        <f t="shared" si="169"/>
        <v>0</v>
      </c>
      <c r="AB618" s="37" t="str">
        <f t="shared" si="170"/>
        <v/>
      </c>
      <c r="AC618" s="39" t="str">
        <f t="shared" si="171"/>
        <v/>
      </c>
      <c r="AD618" s="39" t="str">
        <f t="shared" si="172"/>
        <v/>
      </c>
      <c r="AE618" s="37" t="s">
        <v>358</v>
      </c>
      <c r="AG618" s="37" t="s">
        <v>29</v>
      </c>
      <c r="AH618" s="37" t="s">
        <v>275</v>
      </c>
      <c r="AI618" s="49">
        <v>45534</v>
      </c>
      <c r="AJ618" s="49">
        <v>45580</v>
      </c>
      <c r="AK618" s="49">
        <v>45596</v>
      </c>
      <c r="AN618" s="37" t="str">
        <f t="shared" si="173"/>
        <v/>
      </c>
      <c r="AO618" s="39">
        <v>10191</v>
      </c>
      <c r="AQ618" s="39">
        <f t="shared" si="174"/>
        <v>10191</v>
      </c>
      <c r="AR618" s="40">
        <v>0.2</v>
      </c>
      <c r="AS618" s="39">
        <f t="shared" si="175"/>
        <v>2038.2</v>
      </c>
      <c r="AT618" s="39">
        <f t="shared" si="176"/>
        <v>12229.2</v>
      </c>
      <c r="AU618" s="39" t="str">
        <f t="shared" si="179"/>
        <v>paye</v>
      </c>
      <c r="AV618" s="39">
        <f t="shared" si="177"/>
        <v>10191</v>
      </c>
      <c r="AW618" s="39">
        <f t="shared" si="178"/>
        <v>12229.2</v>
      </c>
      <c r="AX618" s="39" t="s">
        <v>338</v>
      </c>
    </row>
    <row r="619" spans="3:50" x14ac:dyDescent="0.25">
      <c r="C619" s="49"/>
      <c r="D619" s="49"/>
      <c r="E619" s="49"/>
      <c r="J619" s="37" t="str">
        <f t="shared" si="180"/>
        <v/>
      </c>
      <c r="M619" s="39">
        <f t="shared" si="163"/>
        <v>0</v>
      </c>
      <c r="N619" s="39">
        <f t="shared" si="164"/>
        <v>0</v>
      </c>
      <c r="Q619" s="39">
        <f t="shared" si="165"/>
        <v>0</v>
      </c>
      <c r="S619" s="39">
        <f t="shared" si="166"/>
        <v>0</v>
      </c>
      <c r="Y619" s="39">
        <f t="shared" si="167"/>
        <v>0</v>
      </c>
      <c r="Z619" s="39">
        <f t="shared" si="168"/>
        <v>0</v>
      </c>
      <c r="AA619" s="39">
        <f t="shared" si="169"/>
        <v>0</v>
      </c>
      <c r="AB619" s="37" t="str">
        <f t="shared" si="170"/>
        <v/>
      </c>
      <c r="AC619" s="39" t="str">
        <f t="shared" si="171"/>
        <v/>
      </c>
      <c r="AD619" s="39" t="str">
        <f t="shared" si="172"/>
        <v/>
      </c>
      <c r="AE619" s="37" t="s">
        <v>358</v>
      </c>
      <c r="AG619" s="37" t="s">
        <v>59</v>
      </c>
      <c r="AH619" s="37" t="s">
        <v>272</v>
      </c>
      <c r="AI619" s="49">
        <v>45565</v>
      </c>
      <c r="AJ619" s="49">
        <v>45596</v>
      </c>
      <c r="AK619" s="49">
        <v>45601</v>
      </c>
      <c r="AN619" s="37" t="str">
        <f t="shared" si="173"/>
        <v/>
      </c>
      <c r="AO619" s="39">
        <v>1561.45</v>
      </c>
      <c r="AQ619" s="39">
        <f t="shared" si="174"/>
        <v>1561.45</v>
      </c>
      <c r="AR619" s="40">
        <v>0.2</v>
      </c>
      <c r="AS619" s="39">
        <f t="shared" si="175"/>
        <v>312.29000000000002</v>
      </c>
      <c r="AT619" s="39">
        <f t="shared" si="176"/>
        <v>1873.74</v>
      </c>
      <c r="AU619" s="39" t="str">
        <f t="shared" si="179"/>
        <v>paye</v>
      </c>
      <c r="AV619" s="39">
        <f t="shared" si="177"/>
        <v>1561.45</v>
      </c>
      <c r="AW619" s="39">
        <f t="shared" si="178"/>
        <v>1873.74</v>
      </c>
      <c r="AX619" s="39" t="s">
        <v>338</v>
      </c>
    </row>
    <row r="620" spans="3:50" x14ac:dyDescent="0.25">
      <c r="C620" s="49"/>
      <c r="D620" s="49"/>
      <c r="E620" s="49"/>
      <c r="J620" s="37" t="str">
        <f t="shared" si="180"/>
        <v/>
      </c>
      <c r="M620" s="39">
        <f t="shared" si="163"/>
        <v>0</v>
      </c>
      <c r="N620" s="39">
        <f t="shared" si="164"/>
        <v>0</v>
      </c>
      <c r="Q620" s="39">
        <f t="shared" si="165"/>
        <v>0</v>
      </c>
      <c r="S620" s="39">
        <f t="shared" si="166"/>
        <v>0</v>
      </c>
      <c r="Y620" s="39">
        <f t="shared" si="167"/>
        <v>0</v>
      </c>
      <c r="Z620" s="39">
        <f t="shared" si="168"/>
        <v>0</v>
      </c>
      <c r="AA620" s="39">
        <f t="shared" si="169"/>
        <v>0</v>
      </c>
      <c r="AB620" s="37" t="str">
        <f t="shared" si="170"/>
        <v/>
      </c>
      <c r="AC620" s="39" t="str">
        <f t="shared" si="171"/>
        <v/>
      </c>
      <c r="AD620" s="39" t="str">
        <f t="shared" si="172"/>
        <v/>
      </c>
      <c r="AE620" s="37" t="s">
        <v>358</v>
      </c>
      <c r="AG620" s="37" t="s">
        <v>53</v>
      </c>
      <c r="AH620" s="37" t="s">
        <v>364</v>
      </c>
      <c r="AI620" s="49">
        <v>45567</v>
      </c>
      <c r="AJ620" s="49">
        <v>45582</v>
      </c>
      <c r="AK620" s="49">
        <v>45580</v>
      </c>
      <c r="AN620" s="37" t="str">
        <f t="shared" si="173"/>
        <v/>
      </c>
      <c r="AO620" s="39">
        <v>167.37</v>
      </c>
      <c r="AQ620" s="39">
        <f t="shared" si="174"/>
        <v>167.37</v>
      </c>
      <c r="AR620" s="40">
        <v>0.13872000000000001</v>
      </c>
      <c r="AS620" s="39">
        <f t="shared" si="175"/>
        <v>23.217566400000003</v>
      </c>
      <c r="AT620" s="39">
        <f t="shared" si="176"/>
        <v>190.58756640000001</v>
      </c>
      <c r="AU620" s="39" t="str">
        <f t="shared" si="179"/>
        <v>paye</v>
      </c>
      <c r="AV620" s="39">
        <f t="shared" si="177"/>
        <v>167.37</v>
      </c>
      <c r="AW620" s="39">
        <f t="shared" si="178"/>
        <v>190.58756640000001</v>
      </c>
      <c r="AX620" s="39" t="s">
        <v>338</v>
      </c>
    </row>
    <row r="621" spans="3:50" x14ac:dyDescent="0.25">
      <c r="C621" s="49"/>
      <c r="D621" s="49"/>
      <c r="E621" s="49"/>
      <c r="J621" s="37" t="str">
        <f t="shared" si="180"/>
        <v/>
      </c>
      <c r="M621" s="39">
        <f t="shared" si="163"/>
        <v>0</v>
      </c>
      <c r="N621" s="39">
        <f t="shared" si="164"/>
        <v>0</v>
      </c>
      <c r="Q621" s="39">
        <f t="shared" si="165"/>
        <v>0</v>
      </c>
      <c r="S621" s="39">
        <f t="shared" si="166"/>
        <v>0</v>
      </c>
      <c r="Y621" s="39">
        <f t="shared" si="167"/>
        <v>0</v>
      </c>
      <c r="Z621" s="39">
        <f t="shared" si="168"/>
        <v>0</v>
      </c>
      <c r="AA621" s="39">
        <f t="shared" si="169"/>
        <v>0</v>
      </c>
      <c r="AB621" s="37" t="str">
        <f t="shared" si="170"/>
        <v/>
      </c>
      <c r="AC621" s="39" t="str">
        <f t="shared" si="171"/>
        <v/>
      </c>
      <c r="AD621" s="39" t="str">
        <f t="shared" si="172"/>
        <v/>
      </c>
      <c r="AE621" s="37" t="s">
        <v>358</v>
      </c>
      <c r="AG621" s="37" t="s">
        <v>73</v>
      </c>
      <c r="AH621" s="37" t="s">
        <v>272</v>
      </c>
      <c r="AI621" s="49">
        <v>45565</v>
      </c>
      <c r="AJ621" s="49">
        <v>45596</v>
      </c>
      <c r="AK621" s="49">
        <v>45596</v>
      </c>
      <c r="AN621" s="37" t="str">
        <f t="shared" si="173"/>
        <v/>
      </c>
      <c r="AO621" s="39">
        <v>235.46</v>
      </c>
      <c r="AQ621" s="39">
        <f t="shared" si="174"/>
        <v>235.46</v>
      </c>
      <c r="AR621" s="40">
        <v>0.2</v>
      </c>
      <c r="AS621" s="39">
        <f t="shared" si="175"/>
        <v>47.092000000000006</v>
      </c>
      <c r="AT621" s="39">
        <f t="shared" si="176"/>
        <v>282.55200000000002</v>
      </c>
      <c r="AU621" s="39" t="str">
        <f t="shared" si="179"/>
        <v>paye</v>
      </c>
      <c r="AV621" s="39">
        <f t="shared" si="177"/>
        <v>235.46</v>
      </c>
      <c r="AW621" s="39">
        <f t="shared" si="178"/>
        <v>282.55200000000002</v>
      </c>
      <c r="AX621" s="39" t="s">
        <v>338</v>
      </c>
    </row>
    <row r="622" spans="3:50" x14ac:dyDescent="0.25">
      <c r="C622" s="49"/>
      <c r="D622" s="49"/>
      <c r="E622" s="49"/>
      <c r="J622" s="37" t="str">
        <f t="shared" si="180"/>
        <v/>
      </c>
      <c r="M622" s="39">
        <f t="shared" si="163"/>
        <v>0</v>
      </c>
      <c r="N622" s="39">
        <f t="shared" si="164"/>
        <v>0</v>
      </c>
      <c r="Q622" s="39">
        <f t="shared" si="165"/>
        <v>0</v>
      </c>
      <c r="S622" s="39">
        <f t="shared" si="166"/>
        <v>0</v>
      </c>
      <c r="Y622" s="39">
        <f t="shared" si="167"/>
        <v>0</v>
      </c>
      <c r="Z622" s="39">
        <f t="shared" si="168"/>
        <v>0</v>
      </c>
      <c r="AA622" s="39">
        <f t="shared" si="169"/>
        <v>0</v>
      </c>
      <c r="AB622" s="37" t="str">
        <f t="shared" si="170"/>
        <v/>
      </c>
      <c r="AC622" s="39" t="str">
        <f t="shared" si="171"/>
        <v/>
      </c>
      <c r="AD622" s="39" t="str">
        <f t="shared" si="172"/>
        <v/>
      </c>
      <c r="AE622" s="37" t="s">
        <v>358</v>
      </c>
      <c r="AG622" s="37" t="s">
        <v>12</v>
      </c>
      <c r="AH622" s="37" t="s">
        <v>272</v>
      </c>
      <c r="AI622" s="49">
        <v>45566</v>
      </c>
      <c r="AJ622" s="49">
        <v>45641</v>
      </c>
      <c r="AK622" s="49"/>
      <c r="AN622" s="37" t="str">
        <f t="shared" si="173"/>
        <v/>
      </c>
      <c r="AO622" s="39">
        <v>4550</v>
      </c>
      <c r="AQ622" s="39">
        <f t="shared" si="174"/>
        <v>4550</v>
      </c>
      <c r="AR622" s="40">
        <v>0.2</v>
      </c>
      <c r="AS622" s="39">
        <f t="shared" si="175"/>
        <v>910</v>
      </c>
      <c r="AT622" s="39">
        <f t="shared" si="176"/>
        <v>5460</v>
      </c>
      <c r="AU622" s="39" t="str">
        <f t="shared" si="179"/>
        <v>en attente</v>
      </c>
      <c r="AV622" s="39" t="str">
        <f t="shared" si="177"/>
        <v/>
      </c>
      <c r="AW622" s="39" t="str">
        <f t="shared" si="178"/>
        <v/>
      </c>
      <c r="AX622" s="39" t="s">
        <v>338</v>
      </c>
    </row>
    <row r="623" spans="3:50" x14ac:dyDescent="0.25">
      <c r="C623" s="49"/>
      <c r="D623" s="49"/>
      <c r="E623" s="49"/>
      <c r="J623" s="37" t="str">
        <f t="shared" si="180"/>
        <v/>
      </c>
      <c r="M623" s="39">
        <f t="shared" si="163"/>
        <v>0</v>
      </c>
      <c r="N623" s="39">
        <f t="shared" si="164"/>
        <v>0</v>
      </c>
      <c r="Q623" s="39">
        <f t="shared" si="165"/>
        <v>0</v>
      </c>
      <c r="S623" s="39">
        <f t="shared" si="166"/>
        <v>0</v>
      </c>
      <c r="Y623" s="39">
        <f t="shared" si="167"/>
        <v>0</v>
      </c>
      <c r="Z623" s="39">
        <f t="shared" si="168"/>
        <v>0</v>
      </c>
      <c r="AA623" s="39">
        <f t="shared" si="169"/>
        <v>0</v>
      </c>
      <c r="AB623" s="37" t="str">
        <f t="shared" si="170"/>
        <v/>
      </c>
      <c r="AC623" s="39" t="str">
        <f t="shared" si="171"/>
        <v/>
      </c>
      <c r="AD623" s="39" t="str">
        <f t="shared" si="172"/>
        <v/>
      </c>
      <c r="AE623" s="37" t="s">
        <v>358</v>
      </c>
      <c r="AG623" s="37" t="s">
        <v>79</v>
      </c>
      <c r="AH623" s="37" t="s">
        <v>272</v>
      </c>
      <c r="AI623" s="49">
        <v>45562</v>
      </c>
      <c r="AJ623" s="49">
        <v>45592</v>
      </c>
      <c r="AK623" s="49">
        <v>45600</v>
      </c>
      <c r="AN623" s="37" t="str">
        <f t="shared" si="173"/>
        <v/>
      </c>
      <c r="AO623" s="39">
        <v>1214</v>
      </c>
      <c r="AQ623" s="39">
        <f t="shared" si="174"/>
        <v>1214</v>
      </c>
      <c r="AR623" s="40">
        <v>0.2</v>
      </c>
      <c r="AS623" s="39">
        <f t="shared" si="175"/>
        <v>242.8</v>
      </c>
      <c r="AT623" s="39">
        <f t="shared" si="176"/>
        <v>1456.8</v>
      </c>
      <c r="AU623" s="39" t="str">
        <f t="shared" si="179"/>
        <v>paye</v>
      </c>
      <c r="AV623" s="39">
        <f t="shared" si="177"/>
        <v>1214</v>
      </c>
      <c r="AW623" s="39">
        <f t="shared" si="178"/>
        <v>1456.8</v>
      </c>
      <c r="AX623" s="39" t="s">
        <v>338</v>
      </c>
    </row>
    <row r="624" spans="3:50" x14ac:dyDescent="0.25">
      <c r="C624" s="49"/>
      <c r="D624" s="49"/>
      <c r="E624" s="49"/>
      <c r="J624" s="37" t="str">
        <f t="shared" si="180"/>
        <v/>
      </c>
      <c r="M624" s="39">
        <f t="shared" si="163"/>
        <v>0</v>
      </c>
      <c r="N624" s="39">
        <f t="shared" si="164"/>
        <v>0</v>
      </c>
      <c r="Q624" s="39">
        <f t="shared" si="165"/>
        <v>0</v>
      </c>
      <c r="S624" s="39">
        <f t="shared" si="166"/>
        <v>0</v>
      </c>
      <c r="Y624" s="39">
        <f t="shared" si="167"/>
        <v>0</v>
      </c>
      <c r="Z624" s="39">
        <f t="shared" si="168"/>
        <v>0</v>
      </c>
      <c r="AA624" s="39">
        <f t="shared" si="169"/>
        <v>0</v>
      </c>
      <c r="AB624" s="37" t="str">
        <f t="shared" si="170"/>
        <v/>
      </c>
      <c r="AC624" s="39" t="str">
        <f t="shared" si="171"/>
        <v/>
      </c>
      <c r="AD624" s="39" t="str">
        <f t="shared" si="172"/>
        <v/>
      </c>
      <c r="AE624" s="37" t="s">
        <v>358</v>
      </c>
      <c r="AG624" s="37" t="s">
        <v>93</v>
      </c>
      <c r="AH624" s="37" t="s">
        <v>272</v>
      </c>
      <c r="AI624" s="49">
        <v>45499</v>
      </c>
      <c r="AJ624" s="49">
        <v>45565</v>
      </c>
      <c r="AK624" s="49">
        <v>45587</v>
      </c>
      <c r="AN624" s="37" t="str">
        <f t="shared" si="173"/>
        <v/>
      </c>
      <c r="AO624" s="39">
        <v>687.5</v>
      </c>
      <c r="AQ624" s="39">
        <f t="shared" si="174"/>
        <v>687.5</v>
      </c>
      <c r="AR624" s="40">
        <v>0.2</v>
      </c>
      <c r="AS624" s="39">
        <f t="shared" si="175"/>
        <v>137.5</v>
      </c>
      <c r="AT624" s="39">
        <f t="shared" si="176"/>
        <v>825</v>
      </c>
      <c r="AU624" s="39" t="str">
        <f t="shared" si="179"/>
        <v>paye</v>
      </c>
      <c r="AV624" s="39">
        <f t="shared" si="177"/>
        <v>687.5</v>
      </c>
      <c r="AW624" s="39">
        <f t="shared" si="178"/>
        <v>825</v>
      </c>
      <c r="AX624" s="39" t="s">
        <v>338</v>
      </c>
    </row>
    <row r="625" spans="3:50" x14ac:dyDescent="0.25">
      <c r="C625" s="49"/>
      <c r="D625" s="49"/>
      <c r="E625" s="49"/>
      <c r="J625" s="37" t="str">
        <f t="shared" si="180"/>
        <v/>
      </c>
      <c r="M625" s="39">
        <f t="shared" si="163"/>
        <v>0</v>
      </c>
      <c r="N625" s="39">
        <f t="shared" si="164"/>
        <v>0</v>
      </c>
      <c r="Q625" s="39">
        <f t="shared" si="165"/>
        <v>0</v>
      </c>
      <c r="S625" s="39">
        <f t="shared" si="166"/>
        <v>0</v>
      </c>
      <c r="Y625" s="39">
        <f t="shared" si="167"/>
        <v>0</v>
      </c>
      <c r="Z625" s="39">
        <f t="shared" si="168"/>
        <v>0</v>
      </c>
      <c r="AA625" s="39">
        <f t="shared" si="169"/>
        <v>0</v>
      </c>
      <c r="AB625" s="37" t="str">
        <f t="shared" si="170"/>
        <v/>
      </c>
      <c r="AC625" s="39" t="str">
        <f t="shared" si="171"/>
        <v/>
      </c>
      <c r="AD625" s="39" t="str">
        <f t="shared" si="172"/>
        <v/>
      </c>
      <c r="AE625" s="37" t="s">
        <v>358</v>
      </c>
      <c r="AG625" s="37" t="s">
        <v>138</v>
      </c>
      <c r="AH625" s="37" t="s">
        <v>272</v>
      </c>
      <c r="AI625" s="49">
        <v>45565</v>
      </c>
      <c r="AJ625" s="49">
        <v>45611</v>
      </c>
      <c r="AK625" s="49">
        <v>45610</v>
      </c>
      <c r="AN625" s="37" t="str">
        <f t="shared" si="173"/>
        <v/>
      </c>
      <c r="AO625" s="39">
        <v>4863.59</v>
      </c>
      <c r="AQ625" s="39">
        <f t="shared" si="174"/>
        <v>4863.59</v>
      </c>
      <c r="AR625" s="40">
        <v>0.2</v>
      </c>
      <c r="AS625" s="39">
        <f t="shared" si="175"/>
        <v>972.71800000000007</v>
      </c>
      <c r="AT625" s="39">
        <f t="shared" si="176"/>
        <v>5836.308</v>
      </c>
      <c r="AU625" s="39" t="str">
        <f t="shared" si="179"/>
        <v>paye</v>
      </c>
      <c r="AV625" s="39">
        <f t="shared" si="177"/>
        <v>4863.59</v>
      </c>
      <c r="AW625" s="39">
        <f t="shared" si="178"/>
        <v>5836.308</v>
      </c>
      <c r="AX625" s="39" t="s">
        <v>338</v>
      </c>
    </row>
    <row r="626" spans="3:50" x14ac:dyDescent="0.25">
      <c r="C626" s="49"/>
      <c r="D626" s="49"/>
      <c r="E626" s="49"/>
      <c r="J626" s="37" t="str">
        <f t="shared" si="180"/>
        <v/>
      </c>
      <c r="M626" s="39">
        <f t="shared" si="163"/>
        <v>0</v>
      </c>
      <c r="N626" s="39">
        <f t="shared" si="164"/>
        <v>0</v>
      </c>
      <c r="Q626" s="39">
        <f t="shared" si="165"/>
        <v>0</v>
      </c>
      <c r="S626" s="39">
        <f t="shared" si="166"/>
        <v>0</v>
      </c>
      <c r="Y626" s="39">
        <f t="shared" si="167"/>
        <v>0</v>
      </c>
      <c r="Z626" s="39">
        <f t="shared" si="168"/>
        <v>0</v>
      </c>
      <c r="AA626" s="39">
        <f t="shared" si="169"/>
        <v>0</v>
      </c>
      <c r="AB626" s="37" t="str">
        <f t="shared" si="170"/>
        <v/>
      </c>
      <c r="AC626" s="39" t="str">
        <f t="shared" si="171"/>
        <v/>
      </c>
      <c r="AD626" s="39" t="str">
        <f t="shared" si="172"/>
        <v/>
      </c>
      <c r="AE626" s="37" t="s">
        <v>358</v>
      </c>
      <c r="AG626" s="37" t="s">
        <v>14</v>
      </c>
      <c r="AH626" s="37" t="s">
        <v>270</v>
      </c>
      <c r="AI626" s="49">
        <v>45565</v>
      </c>
      <c r="AJ626" s="49">
        <v>45596</v>
      </c>
      <c r="AK626" s="49">
        <v>45601</v>
      </c>
      <c r="AN626" s="37" t="str">
        <f t="shared" si="173"/>
        <v/>
      </c>
      <c r="AO626" s="39">
        <v>6340.32</v>
      </c>
      <c r="AQ626" s="39">
        <f t="shared" si="174"/>
        <v>6340.32</v>
      </c>
      <c r="AR626" s="40">
        <v>0.2</v>
      </c>
      <c r="AS626" s="39">
        <f t="shared" si="175"/>
        <v>1268.0640000000001</v>
      </c>
      <c r="AT626" s="39">
        <f t="shared" si="176"/>
        <v>7608.384</v>
      </c>
      <c r="AU626" s="39" t="str">
        <f t="shared" si="179"/>
        <v>paye</v>
      </c>
      <c r="AV626" s="39">
        <f t="shared" si="177"/>
        <v>6340.32</v>
      </c>
      <c r="AW626" s="39">
        <f t="shared" si="178"/>
        <v>7608.384</v>
      </c>
      <c r="AX626" s="39" t="s">
        <v>338</v>
      </c>
    </row>
    <row r="627" spans="3:50" x14ac:dyDescent="0.25">
      <c r="C627" s="49"/>
      <c r="D627" s="49"/>
      <c r="E627" s="49"/>
      <c r="J627" s="37" t="str">
        <f t="shared" si="180"/>
        <v/>
      </c>
      <c r="M627" s="39">
        <f t="shared" si="163"/>
        <v>0</v>
      </c>
      <c r="N627" s="39">
        <f t="shared" si="164"/>
        <v>0</v>
      </c>
      <c r="Q627" s="39">
        <f t="shared" si="165"/>
        <v>0</v>
      </c>
      <c r="S627" s="39">
        <f t="shared" si="166"/>
        <v>0</v>
      </c>
      <c r="Y627" s="39">
        <f t="shared" si="167"/>
        <v>0</v>
      </c>
      <c r="Z627" s="39">
        <f t="shared" si="168"/>
        <v>0</v>
      </c>
      <c r="AA627" s="39">
        <f t="shared" si="169"/>
        <v>0</v>
      </c>
      <c r="AB627" s="37" t="str">
        <f t="shared" si="170"/>
        <v/>
      </c>
      <c r="AC627" s="39" t="str">
        <f t="shared" si="171"/>
        <v/>
      </c>
      <c r="AD627" s="39" t="str">
        <f t="shared" si="172"/>
        <v/>
      </c>
      <c r="AE627" s="37" t="s">
        <v>358</v>
      </c>
      <c r="AG627" s="37" t="s">
        <v>18</v>
      </c>
      <c r="AH627" s="37" t="s">
        <v>275</v>
      </c>
      <c r="AI627" s="49">
        <v>45565</v>
      </c>
      <c r="AJ627" s="49">
        <v>45610</v>
      </c>
      <c r="AK627" s="49">
        <v>45610</v>
      </c>
      <c r="AN627" s="37" t="str">
        <f t="shared" si="173"/>
        <v/>
      </c>
      <c r="AO627" s="39">
        <v>4361.7700000000004</v>
      </c>
      <c r="AQ627" s="39">
        <f t="shared" si="174"/>
        <v>4361.7700000000004</v>
      </c>
      <c r="AR627" s="40">
        <v>0.19800899999999999</v>
      </c>
      <c r="AS627" s="39">
        <f t="shared" si="175"/>
        <v>863.66971593000005</v>
      </c>
      <c r="AT627" s="39">
        <f t="shared" si="176"/>
        <v>5225.4397159300006</v>
      </c>
      <c r="AU627" s="39" t="str">
        <f t="shared" si="179"/>
        <v>paye</v>
      </c>
      <c r="AV627" s="39">
        <f t="shared" si="177"/>
        <v>4361.7700000000004</v>
      </c>
      <c r="AW627" s="39">
        <f t="shared" si="178"/>
        <v>5225.4397159300006</v>
      </c>
      <c r="AX627" s="39" t="s">
        <v>338</v>
      </c>
    </row>
    <row r="628" spans="3:50" x14ac:dyDescent="0.25">
      <c r="C628" s="49"/>
      <c r="D628" s="49"/>
      <c r="E628" s="49"/>
      <c r="J628" s="37" t="str">
        <f t="shared" si="180"/>
        <v/>
      </c>
      <c r="M628" s="39">
        <f t="shared" si="163"/>
        <v>0</v>
      </c>
      <c r="N628" s="39">
        <f t="shared" si="164"/>
        <v>0</v>
      </c>
      <c r="Q628" s="39">
        <f t="shared" si="165"/>
        <v>0</v>
      </c>
      <c r="S628" s="39">
        <f t="shared" si="166"/>
        <v>0</v>
      </c>
      <c r="Y628" s="39">
        <f t="shared" si="167"/>
        <v>0</v>
      </c>
      <c r="Z628" s="39">
        <f t="shared" si="168"/>
        <v>0</v>
      </c>
      <c r="AA628" s="39">
        <f t="shared" si="169"/>
        <v>0</v>
      </c>
      <c r="AB628" s="37" t="str">
        <f t="shared" si="170"/>
        <v/>
      </c>
      <c r="AC628" s="39" t="str">
        <f t="shared" si="171"/>
        <v/>
      </c>
      <c r="AD628" s="39" t="str">
        <f t="shared" si="172"/>
        <v/>
      </c>
      <c r="AE628" s="37" t="s">
        <v>358</v>
      </c>
      <c r="AG628" s="37" t="s">
        <v>16</v>
      </c>
      <c r="AH628" s="37" t="s">
        <v>271</v>
      </c>
      <c r="AI628" s="49">
        <v>45565</v>
      </c>
      <c r="AJ628" s="49">
        <v>45596</v>
      </c>
      <c r="AK628" s="49">
        <v>45596</v>
      </c>
      <c r="AN628" s="37" t="str">
        <f t="shared" si="173"/>
        <v/>
      </c>
      <c r="AO628" s="39">
        <v>37390.050000000003</v>
      </c>
      <c r="AQ628" s="39">
        <f t="shared" si="174"/>
        <v>37390.050000000003</v>
      </c>
      <c r="AR628" s="40">
        <v>0.2</v>
      </c>
      <c r="AS628" s="39">
        <f t="shared" si="175"/>
        <v>7478.0100000000011</v>
      </c>
      <c r="AT628" s="39">
        <f t="shared" si="176"/>
        <v>44868.060000000005</v>
      </c>
      <c r="AU628" s="39" t="str">
        <f t="shared" si="179"/>
        <v>paye</v>
      </c>
      <c r="AV628" s="39">
        <f t="shared" si="177"/>
        <v>37390.050000000003</v>
      </c>
      <c r="AW628" s="39">
        <f t="shared" si="178"/>
        <v>44868.060000000005</v>
      </c>
      <c r="AX628" s="39" t="s">
        <v>338</v>
      </c>
    </row>
    <row r="629" spans="3:50" x14ac:dyDescent="0.25">
      <c r="C629" s="49"/>
      <c r="D629" s="49"/>
      <c r="E629" s="49"/>
      <c r="J629" s="37" t="str">
        <f t="shared" si="180"/>
        <v/>
      </c>
      <c r="M629" s="39">
        <f t="shared" si="163"/>
        <v>0</v>
      </c>
      <c r="N629" s="39">
        <f t="shared" si="164"/>
        <v>0</v>
      </c>
      <c r="Q629" s="39">
        <f t="shared" si="165"/>
        <v>0</v>
      </c>
      <c r="S629" s="39">
        <f t="shared" si="166"/>
        <v>0</v>
      </c>
      <c r="Y629" s="39">
        <f t="shared" si="167"/>
        <v>0</v>
      </c>
      <c r="Z629" s="39">
        <f t="shared" si="168"/>
        <v>0</v>
      </c>
      <c r="AA629" s="39">
        <f t="shared" si="169"/>
        <v>0</v>
      </c>
      <c r="AB629" s="37" t="str">
        <f t="shared" si="170"/>
        <v/>
      </c>
      <c r="AC629" s="39" t="str">
        <f t="shared" si="171"/>
        <v/>
      </c>
      <c r="AD629" s="39" t="str">
        <f t="shared" si="172"/>
        <v/>
      </c>
      <c r="AE629" s="37" t="s">
        <v>358</v>
      </c>
      <c r="AG629" s="37" t="s">
        <v>362</v>
      </c>
      <c r="AH629" s="37" t="s">
        <v>273</v>
      </c>
      <c r="AI629" s="49">
        <v>45566</v>
      </c>
      <c r="AJ629" s="49">
        <v>45641</v>
      </c>
      <c r="AK629" s="49">
        <v>45573</v>
      </c>
      <c r="AN629" s="37" t="str">
        <f t="shared" si="173"/>
        <v/>
      </c>
      <c r="AO629" s="39">
        <v>15225</v>
      </c>
      <c r="AQ629" s="39">
        <f t="shared" si="174"/>
        <v>15225</v>
      </c>
      <c r="AR629" s="40">
        <v>0</v>
      </c>
      <c r="AS629" s="39">
        <f t="shared" si="175"/>
        <v>0</v>
      </c>
      <c r="AT629" s="39">
        <f t="shared" si="176"/>
        <v>15225</v>
      </c>
      <c r="AU629" s="39" t="str">
        <f t="shared" si="179"/>
        <v>paye</v>
      </c>
      <c r="AV629" s="39">
        <f t="shared" si="177"/>
        <v>15225</v>
      </c>
      <c r="AW629" s="39">
        <f t="shared" si="178"/>
        <v>15225</v>
      </c>
      <c r="AX629" s="39" t="s">
        <v>338</v>
      </c>
    </row>
    <row r="630" spans="3:50" x14ac:dyDescent="0.25">
      <c r="C630" s="49"/>
      <c r="D630" s="49"/>
      <c r="E630" s="49"/>
      <c r="J630" s="37" t="str">
        <f t="shared" si="180"/>
        <v/>
      </c>
      <c r="M630" s="39">
        <f t="shared" si="163"/>
        <v>0</v>
      </c>
      <c r="N630" s="39">
        <f t="shared" si="164"/>
        <v>0</v>
      </c>
      <c r="Q630" s="39">
        <f t="shared" si="165"/>
        <v>0</v>
      </c>
      <c r="S630" s="39">
        <f t="shared" si="166"/>
        <v>0</v>
      </c>
      <c r="Y630" s="39">
        <f t="shared" si="167"/>
        <v>0</v>
      </c>
      <c r="Z630" s="39">
        <f t="shared" si="168"/>
        <v>0</v>
      </c>
      <c r="AA630" s="39">
        <f t="shared" si="169"/>
        <v>0</v>
      </c>
      <c r="AB630" s="37" t="str">
        <f t="shared" si="170"/>
        <v/>
      </c>
      <c r="AC630" s="39" t="str">
        <f t="shared" si="171"/>
        <v/>
      </c>
      <c r="AD630" s="39" t="str">
        <f t="shared" si="172"/>
        <v/>
      </c>
      <c r="AE630" s="37" t="s">
        <v>358</v>
      </c>
      <c r="AG630" s="37" t="s">
        <v>25</v>
      </c>
      <c r="AH630" s="37" t="s">
        <v>272</v>
      </c>
      <c r="AI630" s="49">
        <v>45535</v>
      </c>
      <c r="AJ630" s="49">
        <v>45596</v>
      </c>
      <c r="AK630" s="49">
        <v>45600</v>
      </c>
      <c r="AN630" s="37" t="str">
        <f t="shared" si="173"/>
        <v/>
      </c>
      <c r="AO630" s="39">
        <v>1066.21</v>
      </c>
      <c r="AQ630" s="39">
        <f t="shared" si="174"/>
        <v>1066.21</v>
      </c>
      <c r="AR630" s="40">
        <v>0.2</v>
      </c>
      <c r="AS630" s="39">
        <f t="shared" si="175"/>
        <v>213.24200000000002</v>
      </c>
      <c r="AT630" s="39">
        <f t="shared" si="176"/>
        <v>1279.452</v>
      </c>
      <c r="AU630" s="39" t="str">
        <f t="shared" si="179"/>
        <v>paye</v>
      </c>
      <c r="AV630" s="39">
        <f t="shared" si="177"/>
        <v>1066.21</v>
      </c>
      <c r="AW630" s="39">
        <f t="shared" si="178"/>
        <v>1279.452</v>
      </c>
      <c r="AX630" s="39" t="s">
        <v>338</v>
      </c>
    </row>
    <row r="631" spans="3:50" x14ac:dyDescent="0.25">
      <c r="C631" s="49"/>
      <c r="D631" s="49"/>
      <c r="E631" s="49"/>
      <c r="J631" s="37" t="str">
        <f t="shared" si="180"/>
        <v/>
      </c>
      <c r="M631" s="39">
        <f t="shared" si="163"/>
        <v>0</v>
      </c>
      <c r="N631" s="39">
        <f t="shared" si="164"/>
        <v>0</v>
      </c>
      <c r="Q631" s="39">
        <f t="shared" si="165"/>
        <v>0</v>
      </c>
      <c r="S631" s="39">
        <f t="shared" si="166"/>
        <v>0</v>
      </c>
      <c r="Y631" s="39">
        <f t="shared" si="167"/>
        <v>0</v>
      </c>
      <c r="Z631" s="39">
        <f t="shared" si="168"/>
        <v>0</v>
      </c>
      <c r="AA631" s="39">
        <f t="shared" si="169"/>
        <v>0</v>
      </c>
      <c r="AB631" s="37" t="str">
        <f t="shared" si="170"/>
        <v/>
      </c>
      <c r="AC631" s="39" t="str">
        <f t="shared" si="171"/>
        <v/>
      </c>
      <c r="AD631" s="39" t="str">
        <f t="shared" si="172"/>
        <v/>
      </c>
      <c r="AE631" s="37" t="s">
        <v>358</v>
      </c>
      <c r="AG631" s="37" t="s">
        <v>116</v>
      </c>
      <c r="AH631" s="37" t="s">
        <v>274</v>
      </c>
      <c r="AI631" s="49">
        <v>45565</v>
      </c>
      <c r="AJ631" s="49">
        <v>45611</v>
      </c>
      <c r="AK631" s="49">
        <v>45615</v>
      </c>
      <c r="AN631" s="37" t="str">
        <f t="shared" si="173"/>
        <v/>
      </c>
      <c r="AO631" s="39">
        <v>5000</v>
      </c>
      <c r="AQ631" s="39">
        <f t="shared" si="174"/>
        <v>5000</v>
      </c>
      <c r="AR631" s="40">
        <v>0.2</v>
      </c>
      <c r="AS631" s="39">
        <f t="shared" si="175"/>
        <v>1000</v>
      </c>
      <c r="AT631" s="39">
        <f t="shared" si="176"/>
        <v>6000</v>
      </c>
      <c r="AU631" s="39" t="str">
        <f t="shared" si="179"/>
        <v>paye</v>
      </c>
      <c r="AV631" s="39">
        <f t="shared" si="177"/>
        <v>5000</v>
      </c>
      <c r="AW631" s="39">
        <f t="shared" si="178"/>
        <v>6000</v>
      </c>
      <c r="AX631" s="39" t="s">
        <v>338</v>
      </c>
    </row>
    <row r="632" spans="3:50" x14ac:dyDescent="0.25">
      <c r="C632" s="49"/>
      <c r="D632" s="49"/>
      <c r="E632" s="49"/>
      <c r="J632" s="37" t="str">
        <f t="shared" si="180"/>
        <v/>
      </c>
      <c r="M632" s="39">
        <f t="shared" si="163"/>
        <v>0</v>
      </c>
      <c r="N632" s="39">
        <f t="shared" si="164"/>
        <v>0</v>
      </c>
      <c r="Q632" s="39">
        <f t="shared" si="165"/>
        <v>0</v>
      </c>
      <c r="S632" s="39">
        <f t="shared" si="166"/>
        <v>0</v>
      </c>
      <c r="Y632" s="39">
        <f t="shared" si="167"/>
        <v>0</v>
      </c>
      <c r="Z632" s="39">
        <f t="shared" si="168"/>
        <v>0</v>
      </c>
      <c r="AA632" s="39">
        <f t="shared" si="169"/>
        <v>0</v>
      </c>
      <c r="AB632" s="37" t="str">
        <f t="shared" si="170"/>
        <v/>
      </c>
      <c r="AC632" s="39" t="str">
        <f t="shared" si="171"/>
        <v/>
      </c>
      <c r="AD632" s="39" t="str">
        <f t="shared" si="172"/>
        <v/>
      </c>
      <c r="AE632" s="37" t="s">
        <v>358</v>
      </c>
      <c r="AG632" s="37" t="s">
        <v>19</v>
      </c>
      <c r="AH632" s="37" t="s">
        <v>272</v>
      </c>
      <c r="AI632" s="49">
        <v>45565</v>
      </c>
      <c r="AJ632" s="49">
        <v>45610</v>
      </c>
      <c r="AK632" s="49">
        <v>45615</v>
      </c>
      <c r="AN632" s="37" t="str">
        <f t="shared" si="173"/>
        <v/>
      </c>
      <c r="AO632" s="39">
        <v>4305.13</v>
      </c>
      <c r="AQ632" s="39">
        <f t="shared" si="174"/>
        <v>4305.13</v>
      </c>
      <c r="AR632" s="40">
        <v>0.2</v>
      </c>
      <c r="AS632" s="39">
        <f t="shared" si="175"/>
        <v>861.02600000000007</v>
      </c>
      <c r="AT632" s="39">
        <f t="shared" si="176"/>
        <v>5166.1559999999999</v>
      </c>
      <c r="AU632" s="39" t="str">
        <f t="shared" si="179"/>
        <v>paye</v>
      </c>
      <c r="AV632" s="39">
        <f t="shared" si="177"/>
        <v>4305.13</v>
      </c>
      <c r="AW632" s="39">
        <f t="shared" si="178"/>
        <v>5166.1559999999999</v>
      </c>
      <c r="AX632" s="39" t="s">
        <v>338</v>
      </c>
    </row>
    <row r="633" spans="3:50" x14ac:dyDescent="0.25">
      <c r="C633" s="49"/>
      <c r="D633" s="49"/>
      <c r="E633" s="49"/>
      <c r="J633" s="37" t="str">
        <f t="shared" si="180"/>
        <v/>
      </c>
      <c r="M633" s="39">
        <f t="shared" si="163"/>
        <v>0</v>
      </c>
      <c r="N633" s="39">
        <f t="shared" si="164"/>
        <v>0</v>
      </c>
      <c r="Q633" s="39">
        <f t="shared" si="165"/>
        <v>0</v>
      </c>
      <c r="S633" s="39">
        <f t="shared" si="166"/>
        <v>0</v>
      </c>
      <c r="Y633" s="39">
        <f t="shared" si="167"/>
        <v>0</v>
      </c>
      <c r="Z633" s="39">
        <f t="shared" si="168"/>
        <v>0</v>
      </c>
      <c r="AA633" s="39">
        <f t="shared" si="169"/>
        <v>0</v>
      </c>
      <c r="AB633" s="37" t="str">
        <f t="shared" si="170"/>
        <v/>
      </c>
      <c r="AC633" s="39" t="str">
        <f t="shared" si="171"/>
        <v/>
      </c>
      <c r="AD633" s="39" t="str">
        <f t="shared" si="172"/>
        <v/>
      </c>
      <c r="AE633" s="37" t="s">
        <v>358</v>
      </c>
      <c r="AG633" s="37" t="s">
        <v>25</v>
      </c>
      <c r="AH633" s="37" t="s">
        <v>272</v>
      </c>
      <c r="AI633" s="49">
        <v>45565</v>
      </c>
      <c r="AJ633" s="49">
        <v>45626</v>
      </c>
      <c r="AK633" s="49"/>
      <c r="AN633" s="37" t="str">
        <f t="shared" si="173"/>
        <v/>
      </c>
      <c r="AO633" s="39">
        <v>1310.24</v>
      </c>
      <c r="AQ633" s="39">
        <f t="shared" si="174"/>
        <v>1310.24</v>
      </c>
      <c r="AR633" s="40">
        <v>0.2</v>
      </c>
      <c r="AS633" s="39">
        <f t="shared" si="175"/>
        <v>262.048</v>
      </c>
      <c r="AT633" s="39">
        <f t="shared" si="176"/>
        <v>1572.288</v>
      </c>
      <c r="AU633" s="39" t="str">
        <f t="shared" si="179"/>
        <v>en attente</v>
      </c>
      <c r="AV633" s="39" t="str">
        <f t="shared" si="177"/>
        <v/>
      </c>
      <c r="AW633" s="39" t="str">
        <f t="shared" si="178"/>
        <v/>
      </c>
      <c r="AX633" s="39" t="s">
        <v>338</v>
      </c>
    </row>
    <row r="634" spans="3:50" x14ac:dyDescent="0.25">
      <c r="C634" s="49"/>
      <c r="D634" s="49"/>
      <c r="E634" s="49"/>
      <c r="J634" s="37" t="str">
        <f t="shared" si="180"/>
        <v/>
      </c>
      <c r="M634" s="39">
        <f t="shared" si="163"/>
        <v>0</v>
      </c>
      <c r="N634" s="39">
        <f t="shared" si="164"/>
        <v>0</v>
      </c>
      <c r="Q634" s="39">
        <f t="shared" si="165"/>
        <v>0</v>
      </c>
      <c r="S634" s="39">
        <f t="shared" si="166"/>
        <v>0</v>
      </c>
      <c r="Y634" s="39">
        <f t="shared" si="167"/>
        <v>0</v>
      </c>
      <c r="Z634" s="39">
        <f t="shared" si="168"/>
        <v>0</v>
      </c>
      <c r="AA634" s="39">
        <f t="shared" si="169"/>
        <v>0</v>
      </c>
      <c r="AB634" s="37" t="str">
        <f t="shared" si="170"/>
        <v/>
      </c>
      <c r="AC634" s="39" t="str">
        <f t="shared" si="171"/>
        <v/>
      </c>
      <c r="AD634" s="39" t="str">
        <f t="shared" si="172"/>
        <v/>
      </c>
      <c r="AE634" s="37" t="s">
        <v>358</v>
      </c>
      <c r="AG634" s="37" t="s">
        <v>339</v>
      </c>
      <c r="AH634" s="37" t="s">
        <v>363</v>
      </c>
      <c r="AI634" s="49">
        <v>45565</v>
      </c>
      <c r="AJ634" s="49">
        <v>45611</v>
      </c>
      <c r="AK634" s="49">
        <v>45600</v>
      </c>
      <c r="AN634" s="37" t="str">
        <f t="shared" si="173"/>
        <v/>
      </c>
      <c r="AO634" s="39">
        <v>27673</v>
      </c>
      <c r="AQ634" s="39">
        <f t="shared" si="174"/>
        <v>27673</v>
      </c>
      <c r="AR634" s="40">
        <v>0.2</v>
      </c>
      <c r="AS634" s="39">
        <f t="shared" si="175"/>
        <v>5534.6</v>
      </c>
      <c r="AT634" s="39">
        <f t="shared" si="176"/>
        <v>33207.599999999999</v>
      </c>
      <c r="AU634" s="39" t="str">
        <f t="shared" si="179"/>
        <v>paye</v>
      </c>
      <c r="AV634" s="39">
        <f t="shared" si="177"/>
        <v>27673</v>
      </c>
      <c r="AW634" s="39">
        <f t="shared" si="178"/>
        <v>33207.599999999999</v>
      </c>
      <c r="AX634" s="39" t="s">
        <v>338</v>
      </c>
    </row>
    <row r="635" spans="3:50" x14ac:dyDescent="0.25">
      <c r="C635" s="49"/>
      <c r="D635" s="49"/>
      <c r="E635" s="49"/>
      <c r="J635" s="37" t="str">
        <f t="shared" si="180"/>
        <v/>
      </c>
      <c r="M635" s="39">
        <f t="shared" si="163"/>
        <v>0</v>
      </c>
      <c r="N635" s="39">
        <f t="shared" si="164"/>
        <v>0</v>
      </c>
      <c r="Q635" s="39">
        <f t="shared" si="165"/>
        <v>0</v>
      </c>
      <c r="S635" s="39">
        <f t="shared" si="166"/>
        <v>0</v>
      </c>
      <c r="Y635" s="39">
        <f t="shared" si="167"/>
        <v>0</v>
      </c>
      <c r="Z635" s="39">
        <f t="shared" si="168"/>
        <v>0</v>
      </c>
      <c r="AA635" s="39">
        <f t="shared" si="169"/>
        <v>0</v>
      </c>
      <c r="AB635" s="37" t="str">
        <f t="shared" si="170"/>
        <v/>
      </c>
      <c r="AC635" s="39" t="str">
        <f t="shared" si="171"/>
        <v/>
      </c>
      <c r="AD635" s="39" t="str">
        <f t="shared" si="172"/>
        <v/>
      </c>
      <c r="AE635" s="37" t="s">
        <v>358</v>
      </c>
      <c r="AG635" s="37" t="s">
        <v>20</v>
      </c>
      <c r="AH635" s="37" t="s">
        <v>275</v>
      </c>
      <c r="AI635" s="49">
        <v>45565</v>
      </c>
      <c r="AJ635" s="49">
        <v>45596</v>
      </c>
      <c r="AK635" s="49">
        <v>45596</v>
      </c>
      <c r="AN635" s="37" t="str">
        <f t="shared" si="173"/>
        <v/>
      </c>
      <c r="AO635" s="39">
        <v>96.62</v>
      </c>
      <c r="AQ635" s="39">
        <f t="shared" si="174"/>
        <v>96.62</v>
      </c>
      <c r="AR635" s="40">
        <v>0.2</v>
      </c>
      <c r="AS635" s="39">
        <f t="shared" si="175"/>
        <v>19.324000000000002</v>
      </c>
      <c r="AT635" s="39">
        <f t="shared" si="176"/>
        <v>115.944</v>
      </c>
      <c r="AU635" s="39" t="str">
        <f t="shared" si="179"/>
        <v>paye</v>
      </c>
      <c r="AV635" s="39">
        <f t="shared" si="177"/>
        <v>96.62</v>
      </c>
      <c r="AW635" s="39">
        <f t="shared" si="178"/>
        <v>115.944</v>
      </c>
      <c r="AX635" s="39" t="s">
        <v>338</v>
      </c>
    </row>
    <row r="636" spans="3:50" x14ac:dyDescent="0.25">
      <c r="C636" s="49"/>
      <c r="D636" s="49"/>
      <c r="E636" s="49"/>
      <c r="J636" s="37" t="str">
        <f t="shared" si="180"/>
        <v/>
      </c>
      <c r="M636" s="39">
        <f t="shared" si="163"/>
        <v>0</v>
      </c>
      <c r="N636" s="39">
        <f t="shared" si="164"/>
        <v>0</v>
      </c>
      <c r="Q636" s="39">
        <f t="shared" si="165"/>
        <v>0</v>
      </c>
      <c r="S636" s="39">
        <f t="shared" si="166"/>
        <v>0</v>
      </c>
      <c r="Y636" s="39">
        <f t="shared" si="167"/>
        <v>0</v>
      </c>
      <c r="Z636" s="39">
        <f t="shared" si="168"/>
        <v>0</v>
      </c>
      <c r="AA636" s="39">
        <f t="shared" si="169"/>
        <v>0</v>
      </c>
      <c r="AB636" s="37" t="str">
        <f t="shared" si="170"/>
        <v/>
      </c>
      <c r="AC636" s="39" t="str">
        <f t="shared" si="171"/>
        <v/>
      </c>
      <c r="AD636" s="39" t="str">
        <f t="shared" si="172"/>
        <v/>
      </c>
      <c r="AE636" s="37" t="s">
        <v>358</v>
      </c>
      <c r="AG636" s="37" t="s">
        <v>64</v>
      </c>
      <c r="AH636" s="37" t="s">
        <v>274</v>
      </c>
      <c r="AI636" s="49">
        <v>45439</v>
      </c>
      <c r="AJ636" s="49">
        <v>45469</v>
      </c>
      <c r="AK636" s="49">
        <v>45579</v>
      </c>
      <c r="AN636" s="37" t="str">
        <f t="shared" si="173"/>
        <v/>
      </c>
      <c r="AO636" s="39">
        <v>3000</v>
      </c>
      <c r="AQ636" s="39">
        <f t="shared" si="174"/>
        <v>3000</v>
      </c>
      <c r="AR636" s="40">
        <v>0.2</v>
      </c>
      <c r="AS636" s="39">
        <f t="shared" si="175"/>
        <v>600</v>
      </c>
      <c r="AT636" s="39">
        <f t="shared" si="176"/>
        <v>3600</v>
      </c>
      <c r="AU636" s="39" t="str">
        <f t="shared" si="179"/>
        <v>paye</v>
      </c>
      <c r="AV636" s="39">
        <f t="shared" si="177"/>
        <v>3000</v>
      </c>
      <c r="AW636" s="39">
        <f t="shared" si="178"/>
        <v>3600</v>
      </c>
      <c r="AX636" s="39" t="s">
        <v>338</v>
      </c>
    </row>
    <row r="637" spans="3:50" x14ac:dyDescent="0.25">
      <c r="C637" s="49"/>
      <c r="D637" s="49"/>
      <c r="E637" s="49"/>
      <c r="J637" s="37" t="str">
        <f t="shared" si="180"/>
        <v/>
      </c>
      <c r="M637" s="39">
        <f t="shared" si="163"/>
        <v>0</v>
      </c>
      <c r="N637" s="39">
        <f t="shared" si="164"/>
        <v>0</v>
      </c>
      <c r="Q637" s="39">
        <f t="shared" si="165"/>
        <v>0</v>
      </c>
      <c r="S637" s="39">
        <f t="shared" si="166"/>
        <v>0</v>
      </c>
      <c r="Y637" s="39">
        <f t="shared" si="167"/>
        <v>0</v>
      </c>
      <c r="Z637" s="39">
        <f t="shared" si="168"/>
        <v>0</v>
      </c>
      <c r="AA637" s="39">
        <f t="shared" si="169"/>
        <v>0</v>
      </c>
      <c r="AB637" s="37" t="str">
        <f t="shared" si="170"/>
        <v/>
      </c>
      <c r="AC637" s="39" t="str">
        <f t="shared" si="171"/>
        <v/>
      </c>
      <c r="AD637" s="39" t="str">
        <f t="shared" si="172"/>
        <v/>
      </c>
      <c r="AE637" s="37" t="s">
        <v>358</v>
      </c>
      <c r="AG637" s="37" t="s">
        <v>29</v>
      </c>
      <c r="AH637" s="37" t="s">
        <v>275</v>
      </c>
      <c r="AI637" s="49">
        <v>45565</v>
      </c>
      <c r="AJ637" s="49">
        <v>45611</v>
      </c>
      <c r="AK637" s="49">
        <v>45614</v>
      </c>
      <c r="AN637" s="37" t="str">
        <f t="shared" si="173"/>
        <v/>
      </c>
      <c r="AO637" s="39">
        <v>2288.04</v>
      </c>
      <c r="AQ637" s="39">
        <f t="shared" si="174"/>
        <v>2288.04</v>
      </c>
      <c r="AR637" s="40">
        <v>0.2</v>
      </c>
      <c r="AS637" s="39">
        <f t="shared" si="175"/>
        <v>457.608</v>
      </c>
      <c r="AT637" s="39">
        <f t="shared" si="176"/>
        <v>2745.6480000000001</v>
      </c>
      <c r="AU637" s="39" t="str">
        <f t="shared" si="179"/>
        <v>paye</v>
      </c>
      <c r="AV637" s="39">
        <f t="shared" si="177"/>
        <v>2288.04</v>
      </c>
      <c r="AW637" s="39">
        <f t="shared" si="178"/>
        <v>2745.6480000000001</v>
      </c>
      <c r="AX637" s="39" t="s">
        <v>338</v>
      </c>
    </row>
    <row r="638" spans="3:50" x14ac:dyDescent="0.25">
      <c r="C638" s="49"/>
      <c r="D638" s="49"/>
      <c r="E638" s="49"/>
      <c r="J638" s="37" t="str">
        <f t="shared" si="180"/>
        <v/>
      </c>
      <c r="M638" s="39">
        <f t="shared" si="163"/>
        <v>0</v>
      </c>
      <c r="N638" s="39">
        <f t="shared" si="164"/>
        <v>0</v>
      </c>
      <c r="Q638" s="39">
        <f t="shared" si="165"/>
        <v>0</v>
      </c>
      <c r="S638" s="39">
        <f t="shared" si="166"/>
        <v>0</v>
      </c>
      <c r="Y638" s="39">
        <f t="shared" si="167"/>
        <v>0</v>
      </c>
      <c r="Z638" s="39">
        <f t="shared" si="168"/>
        <v>0</v>
      </c>
      <c r="AA638" s="39">
        <f t="shared" si="169"/>
        <v>0</v>
      </c>
      <c r="AB638" s="37" t="str">
        <f t="shared" si="170"/>
        <v/>
      </c>
      <c r="AC638" s="39" t="str">
        <f t="shared" si="171"/>
        <v/>
      </c>
      <c r="AD638" s="39" t="str">
        <f t="shared" si="172"/>
        <v/>
      </c>
      <c r="AE638" s="37" t="s">
        <v>358</v>
      </c>
      <c r="AG638" s="37" t="s">
        <v>93</v>
      </c>
      <c r="AH638" s="37" t="s">
        <v>272</v>
      </c>
      <c r="AI638" s="49">
        <v>45562</v>
      </c>
      <c r="AJ638" s="49">
        <v>45626</v>
      </c>
      <c r="AK638" s="49"/>
      <c r="AN638" s="37" t="str">
        <f t="shared" si="173"/>
        <v/>
      </c>
      <c r="AO638" s="39">
        <v>381</v>
      </c>
      <c r="AQ638" s="39">
        <f t="shared" si="174"/>
        <v>381</v>
      </c>
      <c r="AR638" s="40">
        <v>0.2</v>
      </c>
      <c r="AS638" s="39">
        <f t="shared" si="175"/>
        <v>76.2</v>
      </c>
      <c r="AT638" s="39">
        <f t="shared" si="176"/>
        <v>457.2</v>
      </c>
      <c r="AU638" s="39" t="str">
        <f t="shared" si="179"/>
        <v>en attente</v>
      </c>
      <c r="AV638" s="39" t="str">
        <f t="shared" si="177"/>
        <v/>
      </c>
      <c r="AW638" s="39" t="str">
        <f t="shared" si="178"/>
        <v/>
      </c>
      <c r="AX638" s="39" t="s">
        <v>338</v>
      </c>
    </row>
    <row r="639" spans="3:50" x14ac:dyDescent="0.25">
      <c r="C639" s="49"/>
      <c r="D639" s="49"/>
      <c r="E639" s="49"/>
      <c r="J639" s="37" t="str">
        <f t="shared" si="180"/>
        <v/>
      </c>
      <c r="M639" s="39">
        <f t="shared" si="163"/>
        <v>0</v>
      </c>
      <c r="N639" s="39">
        <f t="shared" si="164"/>
        <v>0</v>
      </c>
      <c r="Q639" s="39">
        <f t="shared" si="165"/>
        <v>0</v>
      </c>
      <c r="S639" s="39">
        <f t="shared" si="166"/>
        <v>0</v>
      </c>
      <c r="Y639" s="39">
        <f t="shared" si="167"/>
        <v>0</v>
      </c>
      <c r="Z639" s="39">
        <f t="shared" si="168"/>
        <v>0</v>
      </c>
      <c r="AA639" s="39">
        <f t="shared" si="169"/>
        <v>0</v>
      </c>
      <c r="AB639" s="37" t="str">
        <f t="shared" si="170"/>
        <v/>
      </c>
      <c r="AC639" s="39" t="str">
        <f t="shared" si="171"/>
        <v/>
      </c>
      <c r="AD639" s="39" t="str">
        <f t="shared" si="172"/>
        <v/>
      </c>
      <c r="AE639" s="37" t="s">
        <v>358</v>
      </c>
      <c r="AG639" s="37" t="s">
        <v>94</v>
      </c>
      <c r="AH639" s="37" t="s">
        <v>274</v>
      </c>
      <c r="AI639" s="49">
        <v>45557</v>
      </c>
      <c r="AJ639" s="49">
        <v>45602</v>
      </c>
      <c r="AK639" s="49">
        <v>45600</v>
      </c>
      <c r="AN639" s="37" t="str">
        <f t="shared" si="173"/>
        <v/>
      </c>
      <c r="AO639" s="39">
        <v>160</v>
      </c>
      <c r="AQ639" s="39">
        <f t="shared" si="174"/>
        <v>160</v>
      </c>
      <c r="AR639" s="40">
        <v>0.2</v>
      </c>
      <c r="AS639" s="39">
        <f t="shared" si="175"/>
        <v>32</v>
      </c>
      <c r="AT639" s="39">
        <f t="shared" si="176"/>
        <v>192</v>
      </c>
      <c r="AU639" s="39" t="str">
        <f t="shared" si="179"/>
        <v>paye</v>
      </c>
      <c r="AV639" s="39">
        <f t="shared" si="177"/>
        <v>160</v>
      </c>
      <c r="AW639" s="39">
        <f t="shared" si="178"/>
        <v>192</v>
      </c>
      <c r="AX639" s="39" t="s">
        <v>338</v>
      </c>
    </row>
    <row r="640" spans="3:50" x14ac:dyDescent="0.25">
      <c r="C640" s="49"/>
      <c r="D640" s="49"/>
      <c r="E640" s="49"/>
      <c r="J640" s="37" t="str">
        <f t="shared" si="180"/>
        <v/>
      </c>
      <c r="M640" s="39">
        <f t="shared" si="163"/>
        <v>0</v>
      </c>
      <c r="N640" s="39">
        <f t="shared" si="164"/>
        <v>0</v>
      </c>
      <c r="Q640" s="39">
        <f t="shared" si="165"/>
        <v>0</v>
      </c>
      <c r="S640" s="39">
        <f t="shared" si="166"/>
        <v>0</v>
      </c>
      <c r="Y640" s="39">
        <f t="shared" si="167"/>
        <v>0</v>
      </c>
      <c r="Z640" s="39">
        <f t="shared" si="168"/>
        <v>0</v>
      </c>
      <c r="AA640" s="39">
        <f t="shared" si="169"/>
        <v>0</v>
      </c>
      <c r="AB640" s="37" t="str">
        <f t="shared" si="170"/>
        <v/>
      </c>
      <c r="AC640" s="39" t="str">
        <f t="shared" si="171"/>
        <v/>
      </c>
      <c r="AD640" s="39" t="str">
        <f t="shared" si="172"/>
        <v/>
      </c>
      <c r="AE640" s="37" t="s">
        <v>358</v>
      </c>
      <c r="AG640" s="37" t="s">
        <v>76</v>
      </c>
      <c r="AH640" s="37" t="s">
        <v>272</v>
      </c>
      <c r="AI640" s="49">
        <v>45565</v>
      </c>
      <c r="AJ640" s="49">
        <v>45596</v>
      </c>
      <c r="AK640" s="49">
        <v>45596</v>
      </c>
      <c r="AN640" s="37" t="str">
        <f t="shared" si="173"/>
        <v/>
      </c>
      <c r="AO640" s="39">
        <v>11738.91</v>
      </c>
      <c r="AQ640" s="39">
        <f t="shared" si="174"/>
        <v>11738.91</v>
      </c>
      <c r="AR640" s="40">
        <v>0.2</v>
      </c>
      <c r="AS640" s="39">
        <f t="shared" si="175"/>
        <v>2347.7820000000002</v>
      </c>
      <c r="AT640" s="39">
        <f t="shared" si="176"/>
        <v>14086.691999999999</v>
      </c>
      <c r="AU640" s="39" t="str">
        <f t="shared" si="179"/>
        <v>paye</v>
      </c>
      <c r="AV640" s="39">
        <f t="shared" si="177"/>
        <v>11738.91</v>
      </c>
      <c r="AW640" s="39">
        <f t="shared" si="178"/>
        <v>14086.691999999999</v>
      </c>
      <c r="AX640" s="39" t="s">
        <v>338</v>
      </c>
    </row>
    <row r="641" spans="3:50" x14ac:dyDescent="0.25">
      <c r="C641" s="49"/>
      <c r="D641" s="49"/>
      <c r="E641" s="49"/>
      <c r="J641" s="37" t="str">
        <f t="shared" si="180"/>
        <v/>
      </c>
      <c r="M641" s="39">
        <f t="shared" si="163"/>
        <v>0</v>
      </c>
      <c r="N641" s="39">
        <f t="shared" si="164"/>
        <v>0</v>
      </c>
      <c r="Q641" s="39">
        <f t="shared" si="165"/>
        <v>0</v>
      </c>
      <c r="S641" s="39">
        <f t="shared" si="166"/>
        <v>0</v>
      </c>
      <c r="Y641" s="39">
        <f t="shared" si="167"/>
        <v>0</v>
      </c>
      <c r="Z641" s="39">
        <f t="shared" si="168"/>
        <v>0</v>
      </c>
      <c r="AA641" s="39">
        <f t="shared" si="169"/>
        <v>0</v>
      </c>
      <c r="AB641" s="37" t="str">
        <f t="shared" si="170"/>
        <v/>
      </c>
      <c r="AC641" s="39" t="str">
        <f t="shared" si="171"/>
        <v/>
      </c>
      <c r="AD641" s="39" t="str">
        <f t="shared" si="172"/>
        <v/>
      </c>
      <c r="AE641" s="37" t="s">
        <v>358</v>
      </c>
      <c r="AG641" s="37" t="s">
        <v>136</v>
      </c>
      <c r="AH641" s="37" t="s">
        <v>272</v>
      </c>
      <c r="AI641" s="49">
        <v>45569</v>
      </c>
      <c r="AJ641" s="49">
        <v>45614</v>
      </c>
      <c r="AK641" s="49">
        <v>45615</v>
      </c>
      <c r="AN641" s="37" t="str">
        <f t="shared" si="173"/>
        <v/>
      </c>
      <c r="AO641" s="39">
        <v>680</v>
      </c>
      <c r="AQ641" s="39">
        <f t="shared" si="174"/>
        <v>680</v>
      </c>
      <c r="AR641" s="40">
        <v>0.2</v>
      </c>
      <c r="AS641" s="39">
        <f t="shared" si="175"/>
        <v>136</v>
      </c>
      <c r="AT641" s="39">
        <f t="shared" si="176"/>
        <v>816</v>
      </c>
      <c r="AU641" s="39" t="str">
        <f t="shared" si="179"/>
        <v>paye</v>
      </c>
      <c r="AV641" s="39">
        <f t="shared" si="177"/>
        <v>680</v>
      </c>
      <c r="AW641" s="39">
        <f t="shared" si="178"/>
        <v>816</v>
      </c>
      <c r="AX641" s="39" t="s">
        <v>338</v>
      </c>
    </row>
    <row r="642" spans="3:50" x14ac:dyDescent="0.25">
      <c r="C642" s="49"/>
      <c r="D642" s="49"/>
      <c r="E642" s="49"/>
      <c r="J642" s="37" t="str">
        <f t="shared" si="180"/>
        <v/>
      </c>
      <c r="M642" s="39">
        <f t="shared" ref="M642:M705" si="181">$K642*$L642</f>
        <v>0</v>
      </c>
      <c r="N642" s="39">
        <f t="shared" ref="N642:N705" si="182">$K642+$M642</f>
        <v>0</v>
      </c>
      <c r="Q642" s="39">
        <f t="shared" ref="Q642:Q705" si="183">$N642*$P642</f>
        <v>0</v>
      </c>
      <c r="S642" s="39">
        <f t="shared" ref="S642:S705" si="184">$N642*$R642</f>
        <v>0</v>
      </c>
      <c r="Y642" s="39">
        <f t="shared" ref="Y642:Y705" si="185">$AA642-$Z642</f>
        <v>0</v>
      </c>
      <c r="Z642" s="39">
        <f t="shared" ref="Z642:Z705" si="186">$AA642*$L642</f>
        <v>0</v>
      </c>
      <c r="AA642" s="39">
        <f t="shared" ref="AA642:AA705" si="187">$N642-$O642-$Q642-$S642-$T642-$U642-$V642-$W642-$X642</f>
        <v>0</v>
      </c>
      <c r="AB642" s="37" t="str">
        <f t="shared" ref="AB642:AB705" si="188">IF(A642="","",IF($E642="","en attente",IF($F642="","paye","partiel")))</f>
        <v/>
      </c>
      <c r="AC642" s="39" t="str">
        <f t="shared" ref="AC642:AC705" si="189">IF($AB642="paye",$Y642,IF($AB642="partiel",$F642-$F642*$L642,""))</f>
        <v/>
      </c>
      <c r="AD642" s="39" t="str">
        <f t="shared" ref="AD642:AD705" si="190">IF($AB642="paye",$AA642,IF($AB642="partiel",$F642,""))</f>
        <v/>
      </c>
      <c r="AE642" s="37" t="s">
        <v>358</v>
      </c>
      <c r="AG642" s="37" t="s">
        <v>21</v>
      </c>
      <c r="AH642" s="37" t="s">
        <v>363</v>
      </c>
      <c r="AI642" s="49">
        <v>45565</v>
      </c>
      <c r="AJ642" s="49">
        <v>45611</v>
      </c>
      <c r="AK642" s="49">
        <v>45587</v>
      </c>
      <c r="AN642" s="37" t="str">
        <f t="shared" ref="AN642:AN705" si="191">IF($AM642="","",_xlfn.CONCAT("SF-",$AM642))</f>
        <v/>
      </c>
      <c r="AO642" s="39">
        <v>41726</v>
      </c>
      <c r="AQ642" s="39">
        <f t="shared" ref="AQ642:AQ705" si="192">IF($AO642&lt;&gt;0,$AO642,$AP642-$AS642)</f>
        <v>41726</v>
      </c>
      <c r="AR642" s="40">
        <v>0.2</v>
      </c>
      <c r="AS642" s="39">
        <f t="shared" ref="AS642:AS705" si="193">IF($AO642&lt;&gt;0,$AO642*$AR642,IF($AP642&lt;&gt;0,$AP642*$AR642,0))</f>
        <v>8345.2000000000007</v>
      </c>
      <c r="AT642" s="39">
        <f t="shared" ref="AT642:AT705" si="194">$AQ642+$AS642</f>
        <v>50071.199999999997</v>
      </c>
      <c r="AU642" s="39" t="str">
        <f t="shared" si="179"/>
        <v>paye</v>
      </c>
      <c r="AV642" s="39">
        <f t="shared" ref="AV642:AV705" si="195">IF($AU642="paye",$AQ642,IF($AU642="partiel",$AL642-$AL642*$AR642,""))</f>
        <v>41726</v>
      </c>
      <c r="AW642" s="39">
        <f t="shared" ref="AW642:AW705" si="196">IF($AU642="paye",$AT642,IF($AU642="partiel",$AL642,""))</f>
        <v>50071.199999999997</v>
      </c>
      <c r="AX642" s="39" t="s">
        <v>338</v>
      </c>
    </row>
    <row r="643" spans="3:50" x14ac:dyDescent="0.25">
      <c r="C643" s="49"/>
      <c r="D643" s="49"/>
      <c r="E643" s="49"/>
      <c r="J643" s="37" t="str">
        <f t="shared" si="180"/>
        <v/>
      </c>
      <c r="M643" s="39">
        <f t="shared" si="181"/>
        <v>0</v>
      </c>
      <c r="N643" s="39">
        <f t="shared" si="182"/>
        <v>0</v>
      </c>
      <c r="Q643" s="39">
        <f t="shared" si="183"/>
        <v>0</v>
      </c>
      <c r="S643" s="39">
        <f t="shared" si="184"/>
        <v>0</v>
      </c>
      <c r="Y643" s="39">
        <f t="shared" si="185"/>
        <v>0</v>
      </c>
      <c r="Z643" s="39">
        <f t="shared" si="186"/>
        <v>0</v>
      </c>
      <c r="AA643" s="39">
        <f t="shared" si="187"/>
        <v>0</v>
      </c>
      <c r="AB643" s="37" t="str">
        <f t="shared" si="188"/>
        <v/>
      </c>
      <c r="AC643" s="39" t="str">
        <f t="shared" si="189"/>
        <v/>
      </c>
      <c r="AD643" s="39" t="str">
        <f t="shared" si="190"/>
        <v/>
      </c>
      <c r="AE643" s="37" t="s">
        <v>358</v>
      </c>
      <c r="AG643" s="37" t="s">
        <v>16</v>
      </c>
      <c r="AH643" s="37" t="s">
        <v>271</v>
      </c>
      <c r="AI643" s="49">
        <v>45576</v>
      </c>
      <c r="AJ643" s="49">
        <v>45626</v>
      </c>
      <c r="AK643" s="49">
        <v>45626</v>
      </c>
      <c r="AN643" s="37" t="str">
        <f t="shared" si="191"/>
        <v/>
      </c>
      <c r="AO643" s="39">
        <v>719.36</v>
      </c>
      <c r="AQ643" s="39">
        <f t="shared" si="192"/>
        <v>719.36</v>
      </c>
      <c r="AR643" s="40">
        <v>0.2</v>
      </c>
      <c r="AS643" s="39">
        <f t="shared" si="193"/>
        <v>143.87200000000001</v>
      </c>
      <c r="AT643" s="39">
        <f t="shared" si="194"/>
        <v>863.23199999999997</v>
      </c>
      <c r="AU643" s="39" t="str">
        <f t="shared" ref="AU643:AU706" si="197">IF(AE643="","",IF($AK643="","en attente",IF($AL643="","paye","partiel")))</f>
        <v>paye</v>
      </c>
      <c r="AV643" s="39">
        <f t="shared" si="195"/>
        <v>719.36</v>
      </c>
      <c r="AW643" s="39">
        <f t="shared" si="196"/>
        <v>863.23199999999997</v>
      </c>
      <c r="AX643" s="39" t="s">
        <v>338</v>
      </c>
    </row>
    <row r="644" spans="3:50" x14ac:dyDescent="0.25">
      <c r="C644" s="49"/>
      <c r="D644" s="49"/>
      <c r="E644" s="49"/>
      <c r="J644" s="37" t="str">
        <f t="shared" si="180"/>
        <v/>
      </c>
      <c r="M644" s="39">
        <f t="shared" si="181"/>
        <v>0</v>
      </c>
      <c r="N644" s="39">
        <f t="shared" si="182"/>
        <v>0</v>
      </c>
      <c r="Q644" s="39">
        <f t="shared" si="183"/>
        <v>0</v>
      </c>
      <c r="S644" s="39">
        <f t="shared" si="184"/>
        <v>0</v>
      </c>
      <c r="Y644" s="39">
        <f t="shared" si="185"/>
        <v>0</v>
      </c>
      <c r="Z644" s="39">
        <f t="shared" si="186"/>
        <v>0</v>
      </c>
      <c r="AA644" s="39">
        <f t="shared" si="187"/>
        <v>0</v>
      </c>
      <c r="AB644" s="37" t="str">
        <f t="shared" si="188"/>
        <v/>
      </c>
      <c r="AC644" s="39" t="str">
        <f t="shared" si="189"/>
        <v/>
      </c>
      <c r="AD644" s="39" t="str">
        <f t="shared" si="190"/>
        <v/>
      </c>
      <c r="AE644" s="37" t="s">
        <v>358</v>
      </c>
      <c r="AG644" s="37" t="s">
        <v>53</v>
      </c>
      <c r="AH644" s="37" t="s">
        <v>364</v>
      </c>
      <c r="AI644" s="49">
        <v>45567</v>
      </c>
      <c r="AJ644" s="49">
        <v>45582</v>
      </c>
      <c r="AK644" s="49">
        <v>45590</v>
      </c>
      <c r="AN644" s="37" t="str">
        <f t="shared" si="191"/>
        <v/>
      </c>
      <c r="AO644" s="39">
        <v>361.6</v>
      </c>
      <c r="AQ644" s="39">
        <f t="shared" si="192"/>
        <v>361.6</v>
      </c>
      <c r="AR644" s="40">
        <v>0.17155999999999999</v>
      </c>
      <c r="AS644" s="39">
        <f t="shared" si="193"/>
        <v>62.036096000000001</v>
      </c>
      <c r="AT644" s="39">
        <f t="shared" si="194"/>
        <v>423.63609600000001</v>
      </c>
      <c r="AU644" s="39" t="str">
        <f t="shared" si="197"/>
        <v>paye</v>
      </c>
      <c r="AV644" s="39">
        <f t="shared" si="195"/>
        <v>361.6</v>
      </c>
      <c r="AW644" s="39">
        <f t="shared" si="196"/>
        <v>423.63609600000001</v>
      </c>
      <c r="AX644" s="39" t="s">
        <v>338</v>
      </c>
    </row>
    <row r="645" spans="3:50" x14ac:dyDescent="0.25">
      <c r="C645" s="49"/>
      <c r="D645" s="49"/>
      <c r="E645" s="49"/>
      <c r="J645" s="37" t="str">
        <f t="shared" si="180"/>
        <v/>
      </c>
      <c r="M645" s="39">
        <f t="shared" si="181"/>
        <v>0</v>
      </c>
      <c r="N645" s="39">
        <f t="shared" si="182"/>
        <v>0</v>
      </c>
      <c r="Q645" s="39">
        <f t="shared" si="183"/>
        <v>0</v>
      </c>
      <c r="S645" s="39">
        <f t="shared" si="184"/>
        <v>0</v>
      </c>
      <c r="Y645" s="39">
        <f t="shared" si="185"/>
        <v>0</v>
      </c>
      <c r="Z645" s="39">
        <f t="shared" si="186"/>
        <v>0</v>
      </c>
      <c r="AA645" s="39">
        <f t="shared" si="187"/>
        <v>0</v>
      </c>
      <c r="AB645" s="37" t="str">
        <f t="shared" si="188"/>
        <v/>
      </c>
      <c r="AC645" s="39" t="str">
        <f t="shared" si="189"/>
        <v/>
      </c>
      <c r="AD645" s="39" t="str">
        <f t="shared" si="190"/>
        <v/>
      </c>
      <c r="AE645" s="37" t="s">
        <v>358</v>
      </c>
      <c r="AG645" s="37" t="s">
        <v>138</v>
      </c>
      <c r="AH645" s="37" t="s">
        <v>272</v>
      </c>
      <c r="AI645" s="49">
        <v>45580</v>
      </c>
      <c r="AJ645" s="49">
        <v>45641</v>
      </c>
      <c r="AK645" s="49"/>
      <c r="AN645" s="37" t="str">
        <f t="shared" si="191"/>
        <v/>
      </c>
      <c r="AO645" s="39">
        <v>4863.59</v>
      </c>
      <c r="AQ645" s="39">
        <f t="shared" si="192"/>
        <v>4863.59</v>
      </c>
      <c r="AR645" s="40">
        <v>0.2</v>
      </c>
      <c r="AS645" s="39">
        <f t="shared" si="193"/>
        <v>972.71800000000007</v>
      </c>
      <c r="AT645" s="39">
        <f t="shared" si="194"/>
        <v>5836.308</v>
      </c>
      <c r="AU645" s="39" t="str">
        <f t="shared" si="197"/>
        <v>en attente</v>
      </c>
      <c r="AV645" s="39" t="str">
        <f t="shared" si="195"/>
        <v/>
      </c>
      <c r="AW645" s="39" t="str">
        <f t="shared" si="196"/>
        <v/>
      </c>
      <c r="AX645" s="39" t="s">
        <v>338</v>
      </c>
    </row>
    <row r="646" spans="3:50" x14ac:dyDescent="0.25">
      <c r="C646" s="49"/>
      <c r="D646" s="49"/>
      <c r="E646" s="49"/>
      <c r="J646" s="37" t="str">
        <f t="shared" si="180"/>
        <v/>
      </c>
      <c r="M646" s="39">
        <f t="shared" si="181"/>
        <v>0</v>
      </c>
      <c r="N646" s="39">
        <f t="shared" si="182"/>
        <v>0</v>
      </c>
      <c r="Q646" s="39">
        <f t="shared" si="183"/>
        <v>0</v>
      </c>
      <c r="S646" s="39">
        <f t="shared" si="184"/>
        <v>0</v>
      </c>
      <c r="Y646" s="39">
        <f t="shared" si="185"/>
        <v>0</v>
      </c>
      <c r="Z646" s="39">
        <f t="shared" si="186"/>
        <v>0</v>
      </c>
      <c r="AA646" s="39">
        <f t="shared" si="187"/>
        <v>0</v>
      </c>
      <c r="AB646" s="37" t="str">
        <f t="shared" si="188"/>
        <v/>
      </c>
      <c r="AC646" s="39" t="str">
        <f t="shared" si="189"/>
        <v/>
      </c>
      <c r="AD646" s="39" t="str">
        <f t="shared" si="190"/>
        <v/>
      </c>
      <c r="AE646" s="37" t="s">
        <v>358</v>
      </c>
      <c r="AG646" s="37" t="s">
        <v>79</v>
      </c>
      <c r="AH646" s="37" t="s">
        <v>272</v>
      </c>
      <c r="AI646" s="49">
        <v>45441</v>
      </c>
      <c r="AJ646" s="49">
        <v>45471</v>
      </c>
      <c r="AK646" s="49">
        <v>45600</v>
      </c>
      <c r="AN646" s="37" t="str">
        <f t="shared" si="191"/>
        <v/>
      </c>
      <c r="AO646" s="39">
        <v>1214</v>
      </c>
      <c r="AQ646" s="39">
        <f t="shared" si="192"/>
        <v>1214</v>
      </c>
      <c r="AR646" s="40">
        <v>0.2</v>
      </c>
      <c r="AS646" s="39">
        <f t="shared" si="193"/>
        <v>242.8</v>
      </c>
      <c r="AT646" s="39">
        <f t="shared" si="194"/>
        <v>1456.8</v>
      </c>
      <c r="AU646" s="39" t="str">
        <f t="shared" si="197"/>
        <v>paye</v>
      </c>
      <c r="AV646" s="39">
        <f t="shared" si="195"/>
        <v>1214</v>
      </c>
      <c r="AW646" s="39">
        <f t="shared" si="196"/>
        <v>1456.8</v>
      </c>
      <c r="AX646" s="39" t="s">
        <v>338</v>
      </c>
    </row>
    <row r="647" spans="3:50" x14ac:dyDescent="0.25">
      <c r="C647" s="49"/>
      <c r="D647" s="49"/>
      <c r="E647" s="49"/>
      <c r="J647" s="37" t="str">
        <f t="shared" si="180"/>
        <v/>
      </c>
      <c r="M647" s="39">
        <f t="shared" si="181"/>
        <v>0</v>
      </c>
      <c r="N647" s="39">
        <f t="shared" si="182"/>
        <v>0</v>
      </c>
      <c r="Q647" s="39">
        <f t="shared" si="183"/>
        <v>0</v>
      </c>
      <c r="S647" s="39">
        <f t="shared" si="184"/>
        <v>0</v>
      </c>
      <c r="Y647" s="39">
        <f t="shared" si="185"/>
        <v>0</v>
      </c>
      <c r="Z647" s="39">
        <f t="shared" si="186"/>
        <v>0</v>
      </c>
      <c r="AA647" s="39">
        <f t="shared" si="187"/>
        <v>0</v>
      </c>
      <c r="AB647" s="37" t="str">
        <f t="shared" si="188"/>
        <v/>
      </c>
      <c r="AC647" s="39" t="str">
        <f t="shared" si="189"/>
        <v/>
      </c>
      <c r="AD647" s="39" t="str">
        <f t="shared" si="190"/>
        <v/>
      </c>
      <c r="AE647" s="37" t="s">
        <v>358</v>
      </c>
      <c r="AG647" s="37" t="s">
        <v>21</v>
      </c>
      <c r="AH647" s="37" t="s">
        <v>363</v>
      </c>
      <c r="AI647" s="49">
        <v>45593</v>
      </c>
      <c r="AJ647" s="49">
        <v>45641</v>
      </c>
      <c r="AK647" s="49"/>
      <c r="AN647" s="37" t="str">
        <f t="shared" si="191"/>
        <v/>
      </c>
      <c r="AO647" s="39">
        <v>-560</v>
      </c>
      <c r="AQ647" s="39">
        <f t="shared" si="192"/>
        <v>-560</v>
      </c>
      <c r="AR647" s="40">
        <v>0.2</v>
      </c>
      <c r="AS647" s="39">
        <f t="shared" si="193"/>
        <v>-112</v>
      </c>
      <c r="AT647" s="39">
        <f t="shared" si="194"/>
        <v>-672</v>
      </c>
      <c r="AU647" s="39" t="str">
        <f t="shared" si="197"/>
        <v>en attente</v>
      </c>
      <c r="AV647" s="39" t="str">
        <f t="shared" si="195"/>
        <v/>
      </c>
      <c r="AW647" s="39" t="str">
        <f t="shared" si="196"/>
        <v/>
      </c>
      <c r="AX647" s="39" t="s">
        <v>338</v>
      </c>
    </row>
    <row r="648" spans="3:50" x14ac:dyDescent="0.25">
      <c r="C648" s="49"/>
      <c r="D648" s="49"/>
      <c r="E648" s="49"/>
      <c r="J648" s="37" t="str">
        <f t="shared" si="180"/>
        <v/>
      </c>
      <c r="M648" s="39">
        <f t="shared" si="181"/>
        <v>0</v>
      </c>
      <c r="N648" s="39">
        <f t="shared" si="182"/>
        <v>0</v>
      </c>
      <c r="Q648" s="39">
        <f t="shared" si="183"/>
        <v>0</v>
      </c>
      <c r="S648" s="39">
        <f t="shared" si="184"/>
        <v>0</v>
      </c>
      <c r="Y648" s="39">
        <f t="shared" si="185"/>
        <v>0</v>
      </c>
      <c r="Z648" s="39">
        <f t="shared" si="186"/>
        <v>0</v>
      </c>
      <c r="AA648" s="39">
        <f t="shared" si="187"/>
        <v>0</v>
      </c>
      <c r="AB648" s="37" t="str">
        <f t="shared" si="188"/>
        <v/>
      </c>
      <c r="AC648" s="39" t="str">
        <f t="shared" si="189"/>
        <v/>
      </c>
      <c r="AD648" s="39" t="str">
        <f t="shared" si="190"/>
        <v/>
      </c>
      <c r="AE648" s="37" t="s">
        <v>358</v>
      </c>
      <c r="AG648" s="37" t="s">
        <v>37</v>
      </c>
      <c r="AH648" s="37" t="s">
        <v>272</v>
      </c>
      <c r="AI648" s="49">
        <v>45580</v>
      </c>
      <c r="AJ648" s="49">
        <v>45625</v>
      </c>
      <c r="AK648" s="49">
        <v>45610</v>
      </c>
      <c r="AN648" s="37" t="str">
        <f t="shared" si="191"/>
        <v/>
      </c>
      <c r="AO648" s="39">
        <v>11245.29</v>
      </c>
      <c r="AQ648" s="39">
        <f t="shared" si="192"/>
        <v>11245.29</v>
      </c>
      <c r="AR648" s="40">
        <v>0.2</v>
      </c>
      <c r="AS648" s="39">
        <f t="shared" si="193"/>
        <v>2249.0580000000004</v>
      </c>
      <c r="AT648" s="39">
        <f t="shared" si="194"/>
        <v>13494.348000000002</v>
      </c>
      <c r="AU648" s="39" t="str">
        <f t="shared" si="197"/>
        <v>paye</v>
      </c>
      <c r="AV648" s="39">
        <f t="shared" si="195"/>
        <v>11245.29</v>
      </c>
      <c r="AW648" s="39">
        <f t="shared" si="196"/>
        <v>13494.348000000002</v>
      </c>
      <c r="AX648" s="39" t="s">
        <v>338</v>
      </c>
    </row>
    <row r="649" spans="3:50" x14ac:dyDescent="0.25">
      <c r="C649" s="49"/>
      <c r="D649" s="49"/>
      <c r="E649" s="49"/>
      <c r="J649" s="37" t="str">
        <f t="shared" si="180"/>
        <v/>
      </c>
      <c r="M649" s="39">
        <f t="shared" si="181"/>
        <v>0</v>
      </c>
      <c r="N649" s="39">
        <f t="shared" si="182"/>
        <v>0</v>
      </c>
      <c r="Q649" s="39">
        <f t="shared" si="183"/>
        <v>0</v>
      </c>
      <c r="S649" s="39">
        <f t="shared" si="184"/>
        <v>0</v>
      </c>
      <c r="Y649" s="39">
        <f t="shared" si="185"/>
        <v>0</v>
      </c>
      <c r="Z649" s="39">
        <f t="shared" si="186"/>
        <v>0</v>
      </c>
      <c r="AA649" s="39">
        <f t="shared" si="187"/>
        <v>0</v>
      </c>
      <c r="AB649" s="37" t="str">
        <f t="shared" si="188"/>
        <v/>
      </c>
      <c r="AC649" s="39" t="str">
        <f t="shared" si="189"/>
        <v/>
      </c>
      <c r="AD649" s="39" t="str">
        <f t="shared" si="190"/>
        <v/>
      </c>
      <c r="AE649" s="37" t="s">
        <v>358</v>
      </c>
      <c r="AG649" s="37" t="s">
        <v>93</v>
      </c>
      <c r="AH649" s="37" t="s">
        <v>272</v>
      </c>
      <c r="AI649" s="49">
        <v>45503</v>
      </c>
      <c r="AJ649" s="49">
        <v>45565</v>
      </c>
      <c r="AK649" s="49">
        <v>45600</v>
      </c>
      <c r="AN649" s="37" t="str">
        <f t="shared" si="191"/>
        <v/>
      </c>
      <c r="AO649" s="39">
        <v>380.2</v>
      </c>
      <c r="AQ649" s="39">
        <f t="shared" si="192"/>
        <v>380.2</v>
      </c>
      <c r="AR649" s="40">
        <v>0.2</v>
      </c>
      <c r="AS649" s="39">
        <f t="shared" si="193"/>
        <v>76.040000000000006</v>
      </c>
      <c r="AT649" s="39">
        <f t="shared" si="194"/>
        <v>456.24</v>
      </c>
      <c r="AU649" s="39" t="str">
        <f t="shared" si="197"/>
        <v>paye</v>
      </c>
      <c r="AV649" s="39">
        <f t="shared" si="195"/>
        <v>380.2</v>
      </c>
      <c r="AW649" s="39">
        <f t="shared" si="196"/>
        <v>456.24</v>
      </c>
      <c r="AX649" s="39" t="s">
        <v>338</v>
      </c>
    </row>
    <row r="650" spans="3:50" x14ac:dyDescent="0.25">
      <c r="C650" s="49"/>
      <c r="D650" s="49"/>
      <c r="E650" s="49"/>
      <c r="J650" s="37" t="str">
        <f t="shared" si="180"/>
        <v/>
      </c>
      <c r="M650" s="39">
        <f t="shared" si="181"/>
        <v>0</v>
      </c>
      <c r="N650" s="39">
        <f t="shared" si="182"/>
        <v>0</v>
      </c>
      <c r="Q650" s="39">
        <f t="shared" si="183"/>
        <v>0</v>
      </c>
      <c r="S650" s="39">
        <f t="shared" si="184"/>
        <v>0</v>
      </c>
      <c r="Y650" s="39">
        <f t="shared" si="185"/>
        <v>0</v>
      </c>
      <c r="Z650" s="39">
        <f t="shared" si="186"/>
        <v>0</v>
      </c>
      <c r="AA650" s="39">
        <f t="shared" si="187"/>
        <v>0</v>
      </c>
      <c r="AB650" s="37" t="str">
        <f t="shared" si="188"/>
        <v/>
      </c>
      <c r="AC650" s="39" t="str">
        <f t="shared" si="189"/>
        <v/>
      </c>
      <c r="AD650" s="39" t="str">
        <f t="shared" si="190"/>
        <v/>
      </c>
      <c r="AE650" s="37" t="s">
        <v>358</v>
      </c>
      <c r="AG650" s="37" t="s">
        <v>79</v>
      </c>
      <c r="AH650" s="37" t="s">
        <v>272</v>
      </c>
      <c r="AI650" s="49">
        <v>45594</v>
      </c>
      <c r="AJ650" s="49">
        <v>45624</v>
      </c>
      <c r="AK650" s="49"/>
      <c r="AN650" s="37" t="str">
        <f t="shared" si="191"/>
        <v/>
      </c>
      <c r="AO650" s="39">
        <v>1214</v>
      </c>
      <c r="AQ650" s="39">
        <f t="shared" si="192"/>
        <v>1214</v>
      </c>
      <c r="AR650" s="40">
        <v>0.2</v>
      </c>
      <c r="AS650" s="39">
        <f t="shared" si="193"/>
        <v>242.8</v>
      </c>
      <c r="AT650" s="39">
        <f t="shared" si="194"/>
        <v>1456.8</v>
      </c>
      <c r="AU650" s="39" t="str">
        <f t="shared" si="197"/>
        <v>en attente</v>
      </c>
      <c r="AV650" s="39" t="str">
        <f t="shared" si="195"/>
        <v/>
      </c>
      <c r="AW650" s="39" t="str">
        <f t="shared" si="196"/>
        <v/>
      </c>
      <c r="AX650" s="39" t="s">
        <v>338</v>
      </c>
    </row>
    <row r="651" spans="3:50" x14ac:dyDescent="0.25">
      <c r="C651" s="49"/>
      <c r="D651" s="49"/>
      <c r="E651" s="49"/>
      <c r="J651" s="37" t="str">
        <f t="shared" si="180"/>
        <v/>
      </c>
      <c r="M651" s="39">
        <f t="shared" si="181"/>
        <v>0</v>
      </c>
      <c r="N651" s="39">
        <f t="shared" si="182"/>
        <v>0</v>
      </c>
      <c r="Q651" s="39">
        <f t="shared" si="183"/>
        <v>0</v>
      </c>
      <c r="S651" s="39">
        <f t="shared" si="184"/>
        <v>0</v>
      </c>
      <c r="Y651" s="39">
        <f t="shared" si="185"/>
        <v>0</v>
      </c>
      <c r="Z651" s="39">
        <f t="shared" si="186"/>
        <v>0</v>
      </c>
      <c r="AA651" s="39">
        <f t="shared" si="187"/>
        <v>0</v>
      </c>
      <c r="AB651" s="37" t="str">
        <f t="shared" si="188"/>
        <v/>
      </c>
      <c r="AC651" s="39" t="str">
        <f t="shared" si="189"/>
        <v/>
      </c>
      <c r="AD651" s="39" t="str">
        <f t="shared" si="190"/>
        <v/>
      </c>
      <c r="AE651" s="37" t="s">
        <v>358</v>
      </c>
      <c r="AG651" s="37" t="s">
        <v>108</v>
      </c>
      <c r="AH651" s="37" t="s">
        <v>273</v>
      </c>
      <c r="AI651" s="49">
        <v>45593</v>
      </c>
      <c r="AJ651" s="49">
        <v>45593</v>
      </c>
      <c r="AK651" s="49"/>
      <c r="AN651" s="37" t="str">
        <f t="shared" si="191"/>
        <v/>
      </c>
      <c r="AO651" s="39">
        <v>2800</v>
      </c>
      <c r="AQ651" s="39">
        <f t="shared" si="192"/>
        <v>2800</v>
      </c>
      <c r="AR651" s="40">
        <v>0</v>
      </c>
      <c r="AS651" s="39">
        <f t="shared" si="193"/>
        <v>0</v>
      </c>
      <c r="AT651" s="39">
        <f t="shared" si="194"/>
        <v>2800</v>
      </c>
      <c r="AU651" s="39" t="str">
        <f t="shared" si="197"/>
        <v>en attente</v>
      </c>
      <c r="AV651" s="39" t="str">
        <f t="shared" si="195"/>
        <v/>
      </c>
      <c r="AW651" s="39" t="str">
        <f t="shared" si="196"/>
        <v/>
      </c>
      <c r="AX651" s="39" t="s">
        <v>338</v>
      </c>
    </row>
    <row r="652" spans="3:50" x14ac:dyDescent="0.25">
      <c r="C652" s="49"/>
      <c r="D652" s="49"/>
      <c r="E652" s="49"/>
      <c r="J652" s="37" t="str">
        <f t="shared" si="180"/>
        <v/>
      </c>
      <c r="M652" s="39">
        <f t="shared" si="181"/>
        <v>0</v>
      </c>
      <c r="N652" s="39">
        <f t="shared" si="182"/>
        <v>0</v>
      </c>
      <c r="Q652" s="39">
        <f t="shared" si="183"/>
        <v>0</v>
      </c>
      <c r="S652" s="39">
        <f t="shared" si="184"/>
        <v>0</v>
      </c>
      <c r="Y652" s="39">
        <f t="shared" si="185"/>
        <v>0</v>
      </c>
      <c r="Z652" s="39">
        <f t="shared" si="186"/>
        <v>0</v>
      </c>
      <c r="AA652" s="39">
        <f t="shared" si="187"/>
        <v>0</v>
      </c>
      <c r="AB652" s="37" t="str">
        <f t="shared" si="188"/>
        <v/>
      </c>
      <c r="AC652" s="39" t="str">
        <f t="shared" si="189"/>
        <v/>
      </c>
      <c r="AD652" s="39" t="str">
        <f t="shared" si="190"/>
        <v/>
      </c>
      <c r="AE652" s="37" t="s">
        <v>358</v>
      </c>
      <c r="AG652" s="37" t="s">
        <v>136</v>
      </c>
      <c r="AH652" s="37" t="s">
        <v>272</v>
      </c>
      <c r="AI652" s="49">
        <v>45590</v>
      </c>
      <c r="AJ652" s="49">
        <v>45635</v>
      </c>
      <c r="AK652" s="49"/>
      <c r="AN652" s="37" t="str">
        <f t="shared" si="191"/>
        <v/>
      </c>
      <c r="AO652" s="39">
        <v>5883.48</v>
      </c>
      <c r="AQ652" s="39">
        <f t="shared" si="192"/>
        <v>5883.48</v>
      </c>
      <c r="AR652" s="40">
        <v>0.2</v>
      </c>
      <c r="AS652" s="39">
        <f t="shared" si="193"/>
        <v>1176.6959999999999</v>
      </c>
      <c r="AT652" s="39">
        <f t="shared" si="194"/>
        <v>7060.1759999999995</v>
      </c>
      <c r="AU652" s="39" t="str">
        <f t="shared" si="197"/>
        <v>en attente</v>
      </c>
      <c r="AV652" s="39" t="str">
        <f t="shared" si="195"/>
        <v/>
      </c>
      <c r="AW652" s="39" t="str">
        <f t="shared" si="196"/>
        <v/>
      </c>
      <c r="AX652" s="39" t="s">
        <v>338</v>
      </c>
    </row>
    <row r="653" spans="3:50" x14ac:dyDescent="0.25">
      <c r="C653" s="49"/>
      <c r="D653" s="49"/>
      <c r="E653" s="49"/>
      <c r="J653" s="37" t="str">
        <f t="shared" si="180"/>
        <v/>
      </c>
      <c r="M653" s="39">
        <f t="shared" si="181"/>
        <v>0</v>
      </c>
      <c r="N653" s="39">
        <f t="shared" si="182"/>
        <v>0</v>
      </c>
      <c r="Q653" s="39">
        <f t="shared" si="183"/>
        <v>0</v>
      </c>
      <c r="S653" s="39">
        <f t="shared" si="184"/>
        <v>0</v>
      </c>
      <c r="Y653" s="39">
        <f t="shared" si="185"/>
        <v>0</v>
      </c>
      <c r="Z653" s="39">
        <f t="shared" si="186"/>
        <v>0</v>
      </c>
      <c r="AA653" s="39">
        <f t="shared" si="187"/>
        <v>0</v>
      </c>
      <c r="AB653" s="37" t="str">
        <f t="shared" si="188"/>
        <v/>
      </c>
      <c r="AC653" s="39" t="str">
        <f t="shared" si="189"/>
        <v/>
      </c>
      <c r="AD653" s="39" t="str">
        <f t="shared" si="190"/>
        <v/>
      </c>
      <c r="AE653" s="37" t="s">
        <v>358</v>
      </c>
      <c r="AG653" s="37" t="s">
        <v>93</v>
      </c>
      <c r="AH653" s="37" t="s">
        <v>272</v>
      </c>
      <c r="AI653" s="49">
        <v>45595</v>
      </c>
      <c r="AJ653" s="49">
        <v>45657</v>
      </c>
      <c r="AK653" s="49"/>
      <c r="AN653" s="37" t="str">
        <f t="shared" si="191"/>
        <v/>
      </c>
      <c r="AO653" s="39">
        <v>393.7</v>
      </c>
      <c r="AQ653" s="39">
        <f t="shared" si="192"/>
        <v>393.7</v>
      </c>
      <c r="AR653" s="40">
        <v>0.2</v>
      </c>
      <c r="AS653" s="39">
        <f t="shared" si="193"/>
        <v>78.740000000000009</v>
      </c>
      <c r="AT653" s="39">
        <f t="shared" si="194"/>
        <v>472.44</v>
      </c>
      <c r="AU653" s="39" t="str">
        <f t="shared" si="197"/>
        <v>en attente</v>
      </c>
      <c r="AV653" s="39" t="str">
        <f t="shared" si="195"/>
        <v/>
      </c>
      <c r="AW653" s="39" t="str">
        <f t="shared" si="196"/>
        <v/>
      </c>
      <c r="AX653" s="39" t="s">
        <v>338</v>
      </c>
    </row>
    <row r="654" spans="3:50" x14ac:dyDescent="0.25">
      <c r="C654" s="49"/>
      <c r="D654" s="49"/>
      <c r="E654" s="49"/>
      <c r="J654" s="37" t="str">
        <f t="shared" si="180"/>
        <v/>
      </c>
      <c r="M654" s="39">
        <f t="shared" si="181"/>
        <v>0</v>
      </c>
      <c r="N654" s="39">
        <f t="shared" si="182"/>
        <v>0</v>
      </c>
      <c r="Q654" s="39">
        <f t="shared" si="183"/>
        <v>0</v>
      </c>
      <c r="S654" s="39">
        <f t="shared" si="184"/>
        <v>0</v>
      </c>
      <c r="Y654" s="39">
        <f t="shared" si="185"/>
        <v>0</v>
      </c>
      <c r="Z654" s="39">
        <f t="shared" si="186"/>
        <v>0</v>
      </c>
      <c r="AA654" s="39">
        <f t="shared" si="187"/>
        <v>0</v>
      </c>
      <c r="AB654" s="37" t="str">
        <f t="shared" si="188"/>
        <v/>
      </c>
      <c r="AC654" s="39" t="str">
        <f t="shared" si="189"/>
        <v/>
      </c>
      <c r="AD654" s="39" t="str">
        <f t="shared" si="190"/>
        <v/>
      </c>
      <c r="AE654" s="37" t="s">
        <v>358</v>
      </c>
      <c r="AG654" s="37" t="s">
        <v>18</v>
      </c>
      <c r="AH654" s="37" t="s">
        <v>275</v>
      </c>
      <c r="AI654" s="49">
        <v>45596</v>
      </c>
      <c r="AJ654" s="49">
        <v>45641</v>
      </c>
      <c r="AK654" s="49">
        <v>45641</v>
      </c>
      <c r="AN654" s="37" t="str">
        <f t="shared" si="191"/>
        <v/>
      </c>
      <c r="AO654" s="39">
        <v>11680.3</v>
      </c>
      <c r="AQ654" s="39">
        <f t="shared" si="192"/>
        <v>11680.3</v>
      </c>
      <c r="AR654" s="40">
        <v>0.2</v>
      </c>
      <c r="AS654" s="39">
        <f t="shared" si="193"/>
        <v>2336.06</v>
      </c>
      <c r="AT654" s="39">
        <f t="shared" si="194"/>
        <v>14016.359999999999</v>
      </c>
      <c r="AU654" s="39" t="str">
        <f t="shared" si="197"/>
        <v>paye</v>
      </c>
      <c r="AV654" s="39">
        <f t="shared" si="195"/>
        <v>11680.3</v>
      </c>
      <c r="AW654" s="39">
        <f t="shared" si="196"/>
        <v>14016.359999999999</v>
      </c>
      <c r="AX654" s="39" t="s">
        <v>338</v>
      </c>
    </row>
    <row r="655" spans="3:50" x14ac:dyDescent="0.25">
      <c r="C655" s="49"/>
      <c r="D655" s="49"/>
      <c r="E655" s="49"/>
      <c r="J655" s="37" t="str">
        <f t="shared" si="180"/>
        <v/>
      </c>
      <c r="M655" s="39">
        <f t="shared" si="181"/>
        <v>0</v>
      </c>
      <c r="N655" s="39">
        <f t="shared" si="182"/>
        <v>0</v>
      </c>
      <c r="Q655" s="39">
        <f t="shared" si="183"/>
        <v>0</v>
      </c>
      <c r="S655" s="39">
        <f t="shared" si="184"/>
        <v>0</v>
      </c>
      <c r="Y655" s="39">
        <f t="shared" si="185"/>
        <v>0</v>
      </c>
      <c r="Z655" s="39">
        <f t="shared" si="186"/>
        <v>0</v>
      </c>
      <c r="AA655" s="39">
        <f t="shared" si="187"/>
        <v>0</v>
      </c>
      <c r="AB655" s="37" t="str">
        <f t="shared" si="188"/>
        <v/>
      </c>
      <c r="AC655" s="39" t="str">
        <f t="shared" si="189"/>
        <v/>
      </c>
      <c r="AD655" s="39" t="str">
        <f t="shared" si="190"/>
        <v/>
      </c>
      <c r="AE655" s="37" t="s">
        <v>358</v>
      </c>
      <c r="AG655" s="37" t="s">
        <v>59</v>
      </c>
      <c r="AH655" s="37" t="s">
        <v>272</v>
      </c>
      <c r="AI655" s="49">
        <v>45596</v>
      </c>
      <c r="AJ655" s="49">
        <v>45626</v>
      </c>
      <c r="AK655" s="49"/>
      <c r="AN655" s="37" t="str">
        <f t="shared" si="191"/>
        <v/>
      </c>
      <c r="AO655" s="39">
        <v>3106.39</v>
      </c>
      <c r="AQ655" s="39">
        <f t="shared" si="192"/>
        <v>3106.39</v>
      </c>
      <c r="AR655" s="40">
        <v>0.2</v>
      </c>
      <c r="AS655" s="39">
        <f t="shared" si="193"/>
        <v>621.27800000000002</v>
      </c>
      <c r="AT655" s="39">
        <f t="shared" si="194"/>
        <v>3727.6679999999997</v>
      </c>
      <c r="AU655" s="39" t="str">
        <f t="shared" si="197"/>
        <v>en attente</v>
      </c>
      <c r="AV655" s="39" t="str">
        <f t="shared" si="195"/>
        <v/>
      </c>
      <c r="AW655" s="39" t="str">
        <f t="shared" si="196"/>
        <v/>
      </c>
      <c r="AX655" s="39" t="s">
        <v>338</v>
      </c>
    </row>
    <row r="656" spans="3:50" x14ac:dyDescent="0.25">
      <c r="C656" s="49"/>
      <c r="D656" s="49"/>
      <c r="E656" s="49"/>
      <c r="J656" s="37" t="str">
        <f t="shared" si="180"/>
        <v/>
      </c>
      <c r="M656" s="39">
        <f t="shared" si="181"/>
        <v>0</v>
      </c>
      <c r="N656" s="39">
        <f t="shared" si="182"/>
        <v>0</v>
      </c>
      <c r="Q656" s="39">
        <f t="shared" si="183"/>
        <v>0</v>
      </c>
      <c r="S656" s="39">
        <f t="shared" si="184"/>
        <v>0</v>
      </c>
      <c r="Y656" s="39">
        <f t="shared" si="185"/>
        <v>0</v>
      </c>
      <c r="Z656" s="39">
        <f t="shared" si="186"/>
        <v>0</v>
      </c>
      <c r="AA656" s="39">
        <f t="shared" si="187"/>
        <v>0</v>
      </c>
      <c r="AB656" s="37" t="str">
        <f t="shared" si="188"/>
        <v/>
      </c>
      <c r="AC656" s="39" t="str">
        <f t="shared" si="189"/>
        <v/>
      </c>
      <c r="AD656" s="39" t="str">
        <f t="shared" si="190"/>
        <v/>
      </c>
      <c r="AE656" s="37" t="s">
        <v>358</v>
      </c>
      <c r="AG656" s="37" t="s">
        <v>16</v>
      </c>
      <c r="AH656" s="37" t="s">
        <v>271</v>
      </c>
      <c r="AI656" s="49">
        <v>45596</v>
      </c>
      <c r="AJ656" s="49">
        <v>45626</v>
      </c>
      <c r="AK656" s="49">
        <v>45626</v>
      </c>
      <c r="AN656" s="37" t="str">
        <f t="shared" si="191"/>
        <v/>
      </c>
      <c r="AO656" s="39">
        <v>51620</v>
      </c>
      <c r="AQ656" s="39">
        <f t="shared" si="192"/>
        <v>51620</v>
      </c>
      <c r="AR656" s="40">
        <v>0.2</v>
      </c>
      <c r="AS656" s="39">
        <f t="shared" si="193"/>
        <v>10324</v>
      </c>
      <c r="AT656" s="39">
        <f t="shared" si="194"/>
        <v>61944</v>
      </c>
      <c r="AU656" s="39" t="str">
        <f t="shared" si="197"/>
        <v>paye</v>
      </c>
      <c r="AV656" s="39">
        <f t="shared" si="195"/>
        <v>51620</v>
      </c>
      <c r="AW656" s="39">
        <f t="shared" si="196"/>
        <v>61944</v>
      </c>
      <c r="AX656" s="39" t="s">
        <v>338</v>
      </c>
    </row>
    <row r="657" spans="1:50" x14ac:dyDescent="0.25">
      <c r="C657" s="49"/>
      <c r="D657" s="49"/>
      <c r="E657" s="49"/>
      <c r="J657" s="37" t="str">
        <f t="shared" si="180"/>
        <v/>
      </c>
      <c r="M657" s="39">
        <f t="shared" si="181"/>
        <v>0</v>
      </c>
      <c r="N657" s="39">
        <f t="shared" si="182"/>
        <v>0</v>
      </c>
      <c r="Q657" s="39">
        <f t="shared" si="183"/>
        <v>0</v>
      </c>
      <c r="S657" s="39">
        <f t="shared" si="184"/>
        <v>0</v>
      </c>
      <c r="Y657" s="39">
        <f t="shared" si="185"/>
        <v>0</v>
      </c>
      <c r="Z657" s="39">
        <f t="shared" si="186"/>
        <v>0</v>
      </c>
      <c r="AA657" s="39">
        <f t="shared" si="187"/>
        <v>0</v>
      </c>
      <c r="AB657" s="37" t="str">
        <f t="shared" si="188"/>
        <v/>
      </c>
      <c r="AC657" s="39" t="str">
        <f t="shared" si="189"/>
        <v/>
      </c>
      <c r="AD657" s="39" t="str">
        <f t="shared" si="190"/>
        <v/>
      </c>
      <c r="AE657" s="37" t="s">
        <v>358</v>
      </c>
      <c r="AG657" s="37" t="s">
        <v>14</v>
      </c>
      <c r="AH657" s="37" t="s">
        <v>270</v>
      </c>
      <c r="AI657" s="49">
        <v>45596</v>
      </c>
      <c r="AJ657" s="49">
        <v>45626</v>
      </c>
      <c r="AK657" s="49"/>
      <c r="AN657" s="37" t="str">
        <f t="shared" si="191"/>
        <v/>
      </c>
      <c r="AO657" s="39">
        <v>7026.72</v>
      </c>
      <c r="AQ657" s="39">
        <f t="shared" si="192"/>
        <v>7026.72</v>
      </c>
      <c r="AR657" s="40">
        <v>0.2</v>
      </c>
      <c r="AS657" s="39">
        <f t="shared" si="193"/>
        <v>1405.3440000000001</v>
      </c>
      <c r="AT657" s="39">
        <f t="shared" si="194"/>
        <v>8432.0640000000003</v>
      </c>
      <c r="AU657" s="39" t="str">
        <f t="shared" si="197"/>
        <v>en attente</v>
      </c>
      <c r="AV657" s="39" t="str">
        <f t="shared" si="195"/>
        <v/>
      </c>
      <c r="AW657" s="39" t="str">
        <f t="shared" si="196"/>
        <v/>
      </c>
      <c r="AX657" s="39" t="s">
        <v>338</v>
      </c>
    </row>
    <row r="658" spans="1:50" x14ac:dyDescent="0.25">
      <c r="C658" s="49"/>
      <c r="D658" s="49"/>
      <c r="E658" s="49"/>
      <c r="J658" s="37" t="str">
        <f t="shared" si="180"/>
        <v/>
      </c>
      <c r="M658" s="39">
        <f t="shared" si="181"/>
        <v>0</v>
      </c>
      <c r="N658" s="39">
        <f t="shared" si="182"/>
        <v>0</v>
      </c>
      <c r="Q658" s="39">
        <f t="shared" si="183"/>
        <v>0</v>
      </c>
      <c r="S658" s="39">
        <f t="shared" si="184"/>
        <v>0</v>
      </c>
      <c r="Y658" s="39">
        <f t="shared" si="185"/>
        <v>0</v>
      </c>
      <c r="Z658" s="39">
        <f t="shared" si="186"/>
        <v>0</v>
      </c>
      <c r="AA658" s="39">
        <f t="shared" si="187"/>
        <v>0</v>
      </c>
      <c r="AB658" s="37" t="str">
        <f t="shared" si="188"/>
        <v/>
      </c>
      <c r="AC658" s="39" t="str">
        <f t="shared" si="189"/>
        <v/>
      </c>
      <c r="AD658" s="39" t="str">
        <f t="shared" si="190"/>
        <v/>
      </c>
      <c r="AE658" s="37" t="s">
        <v>358</v>
      </c>
      <c r="AG658" s="37" t="s">
        <v>19</v>
      </c>
      <c r="AH658" s="37" t="s">
        <v>272</v>
      </c>
      <c r="AI658" s="49">
        <v>45596</v>
      </c>
      <c r="AJ658" s="49">
        <v>45641</v>
      </c>
      <c r="AK658" s="49"/>
      <c r="AN658" s="37" t="str">
        <f t="shared" si="191"/>
        <v/>
      </c>
      <c r="AO658" s="39">
        <v>4448.6499999999996</v>
      </c>
      <c r="AQ658" s="39">
        <f t="shared" si="192"/>
        <v>4448.6499999999996</v>
      </c>
      <c r="AR658" s="40">
        <v>0.2</v>
      </c>
      <c r="AS658" s="39">
        <f t="shared" si="193"/>
        <v>889.73</v>
      </c>
      <c r="AT658" s="39">
        <f t="shared" si="194"/>
        <v>5338.3799999999992</v>
      </c>
      <c r="AU658" s="39" t="str">
        <f t="shared" si="197"/>
        <v>en attente</v>
      </c>
      <c r="AV658" s="39" t="str">
        <f t="shared" si="195"/>
        <v/>
      </c>
      <c r="AW658" s="39" t="str">
        <f t="shared" si="196"/>
        <v/>
      </c>
      <c r="AX658" s="39" t="s">
        <v>338</v>
      </c>
    </row>
    <row r="659" spans="1:50" x14ac:dyDescent="0.25">
      <c r="C659" s="49"/>
      <c r="D659" s="49"/>
      <c r="E659" s="49"/>
      <c r="J659" s="37" t="str">
        <f t="shared" si="180"/>
        <v/>
      </c>
      <c r="M659" s="39">
        <f t="shared" si="181"/>
        <v>0</v>
      </c>
      <c r="N659" s="39">
        <f t="shared" si="182"/>
        <v>0</v>
      </c>
      <c r="Q659" s="39">
        <f t="shared" si="183"/>
        <v>0</v>
      </c>
      <c r="S659" s="39">
        <f t="shared" si="184"/>
        <v>0</v>
      </c>
      <c r="Y659" s="39">
        <f t="shared" si="185"/>
        <v>0</v>
      </c>
      <c r="Z659" s="39">
        <f t="shared" si="186"/>
        <v>0</v>
      </c>
      <c r="AA659" s="39">
        <f t="shared" si="187"/>
        <v>0</v>
      </c>
      <c r="AB659" s="37" t="str">
        <f t="shared" si="188"/>
        <v/>
      </c>
      <c r="AC659" s="39" t="str">
        <f t="shared" si="189"/>
        <v/>
      </c>
      <c r="AD659" s="39" t="str">
        <f t="shared" si="190"/>
        <v/>
      </c>
      <c r="AE659" s="37" t="s">
        <v>358</v>
      </c>
      <c r="AG659" s="37" t="s">
        <v>73</v>
      </c>
      <c r="AH659" s="37" t="s">
        <v>272</v>
      </c>
      <c r="AI659" s="49">
        <v>45596</v>
      </c>
      <c r="AJ659" s="49">
        <v>45626</v>
      </c>
      <c r="AK659" s="49">
        <v>45626</v>
      </c>
      <c r="AN659" s="37" t="str">
        <f t="shared" si="191"/>
        <v/>
      </c>
      <c r="AO659" s="39">
        <v>896.93</v>
      </c>
      <c r="AQ659" s="39">
        <f t="shared" si="192"/>
        <v>896.93</v>
      </c>
      <c r="AR659" s="40">
        <v>0.2</v>
      </c>
      <c r="AS659" s="39">
        <f t="shared" si="193"/>
        <v>179.386</v>
      </c>
      <c r="AT659" s="39">
        <f t="shared" si="194"/>
        <v>1076.316</v>
      </c>
      <c r="AU659" s="39" t="str">
        <f t="shared" si="197"/>
        <v>paye</v>
      </c>
      <c r="AV659" s="39">
        <f t="shared" si="195"/>
        <v>896.93</v>
      </c>
      <c r="AW659" s="39">
        <f t="shared" si="196"/>
        <v>1076.316</v>
      </c>
      <c r="AX659" s="39" t="s">
        <v>338</v>
      </c>
    </row>
    <row r="660" spans="1:50" x14ac:dyDescent="0.25">
      <c r="C660" s="49"/>
      <c r="D660" s="49"/>
      <c r="E660" s="49"/>
      <c r="J660" s="37" t="str">
        <f t="shared" si="180"/>
        <v/>
      </c>
      <c r="M660" s="39">
        <f t="shared" si="181"/>
        <v>0</v>
      </c>
      <c r="N660" s="39">
        <f t="shared" si="182"/>
        <v>0</v>
      </c>
      <c r="Q660" s="39">
        <f t="shared" si="183"/>
        <v>0</v>
      </c>
      <c r="S660" s="39">
        <f t="shared" si="184"/>
        <v>0</v>
      </c>
      <c r="Y660" s="39">
        <f t="shared" si="185"/>
        <v>0</v>
      </c>
      <c r="Z660" s="39">
        <f t="shared" si="186"/>
        <v>0</v>
      </c>
      <c r="AA660" s="39">
        <f t="shared" si="187"/>
        <v>0</v>
      </c>
      <c r="AB660" s="37" t="str">
        <f t="shared" si="188"/>
        <v/>
      </c>
      <c r="AC660" s="39" t="str">
        <f t="shared" si="189"/>
        <v/>
      </c>
      <c r="AD660" s="39" t="str">
        <f t="shared" si="190"/>
        <v/>
      </c>
      <c r="AE660" s="37" t="s">
        <v>358</v>
      </c>
      <c r="AG660" s="37" t="s">
        <v>53</v>
      </c>
      <c r="AH660" s="37" t="s">
        <v>364</v>
      </c>
      <c r="AI660" s="49">
        <v>45598</v>
      </c>
      <c r="AJ660" s="49">
        <v>45614</v>
      </c>
      <c r="AK660" s="49">
        <v>45615</v>
      </c>
      <c r="AN660" s="37" t="str">
        <f t="shared" si="191"/>
        <v/>
      </c>
      <c r="AO660" s="39">
        <v>155.99</v>
      </c>
      <c r="AQ660" s="39">
        <f t="shared" si="192"/>
        <v>155.99</v>
      </c>
      <c r="AR660" s="40">
        <v>0.13994000000000001</v>
      </c>
      <c r="AS660" s="39">
        <f t="shared" si="193"/>
        <v>21.829240600000002</v>
      </c>
      <c r="AT660" s="39">
        <f t="shared" si="194"/>
        <v>177.8192406</v>
      </c>
      <c r="AU660" s="39" t="str">
        <f t="shared" si="197"/>
        <v>paye</v>
      </c>
      <c r="AV660" s="39">
        <f t="shared" si="195"/>
        <v>155.99</v>
      </c>
      <c r="AW660" s="39">
        <f t="shared" si="196"/>
        <v>177.8192406</v>
      </c>
      <c r="AX660" s="39" t="s">
        <v>338</v>
      </c>
    </row>
    <row r="661" spans="1:50" x14ac:dyDescent="0.25">
      <c r="C661" s="49"/>
      <c r="D661" s="49"/>
      <c r="E661" s="49"/>
      <c r="J661" s="37" t="str">
        <f t="shared" si="180"/>
        <v/>
      </c>
      <c r="M661" s="39">
        <f t="shared" si="181"/>
        <v>0</v>
      </c>
      <c r="N661" s="39">
        <f t="shared" si="182"/>
        <v>0</v>
      </c>
      <c r="Q661" s="39">
        <f t="shared" si="183"/>
        <v>0</v>
      </c>
      <c r="S661" s="39">
        <f t="shared" si="184"/>
        <v>0</v>
      </c>
      <c r="Y661" s="39">
        <f t="shared" si="185"/>
        <v>0</v>
      </c>
      <c r="Z661" s="39">
        <f t="shared" si="186"/>
        <v>0</v>
      </c>
      <c r="AA661" s="39">
        <f t="shared" si="187"/>
        <v>0</v>
      </c>
      <c r="AB661" s="37" t="str">
        <f t="shared" si="188"/>
        <v/>
      </c>
      <c r="AC661" s="39" t="str">
        <f t="shared" si="189"/>
        <v/>
      </c>
      <c r="AD661" s="39" t="str">
        <f t="shared" si="190"/>
        <v/>
      </c>
      <c r="AE661" s="37" t="s">
        <v>358</v>
      </c>
      <c r="AG661" s="37" t="s">
        <v>99</v>
      </c>
      <c r="AH661" s="37" t="s">
        <v>275</v>
      </c>
      <c r="AI661" s="49">
        <v>45573</v>
      </c>
      <c r="AJ661" s="49">
        <v>45626</v>
      </c>
      <c r="AK661" s="49"/>
      <c r="AN661" s="37" t="str">
        <f t="shared" si="191"/>
        <v/>
      </c>
      <c r="AO661" s="39">
        <v>386.85</v>
      </c>
      <c r="AQ661" s="39">
        <f t="shared" si="192"/>
        <v>386.85</v>
      </c>
      <c r="AR661" s="40">
        <v>0.2</v>
      </c>
      <c r="AS661" s="39">
        <f t="shared" si="193"/>
        <v>77.37</v>
      </c>
      <c r="AT661" s="39">
        <f t="shared" si="194"/>
        <v>464.22</v>
      </c>
      <c r="AU661" s="39" t="str">
        <f t="shared" si="197"/>
        <v>en attente</v>
      </c>
      <c r="AV661" s="39" t="str">
        <f t="shared" si="195"/>
        <v/>
      </c>
      <c r="AW661" s="39" t="str">
        <f t="shared" si="196"/>
        <v/>
      </c>
      <c r="AX661" s="39" t="s">
        <v>338</v>
      </c>
    </row>
    <row r="662" spans="1:50" x14ac:dyDescent="0.25">
      <c r="C662" s="49"/>
      <c r="D662" s="49"/>
      <c r="E662" s="49"/>
      <c r="J662" s="37" t="str">
        <f t="shared" si="180"/>
        <v/>
      </c>
      <c r="M662" s="39">
        <f t="shared" si="181"/>
        <v>0</v>
      </c>
      <c r="N662" s="39">
        <f t="shared" si="182"/>
        <v>0</v>
      </c>
      <c r="Q662" s="39">
        <f t="shared" si="183"/>
        <v>0</v>
      </c>
      <c r="S662" s="39">
        <f t="shared" si="184"/>
        <v>0</v>
      </c>
      <c r="Y662" s="39">
        <f t="shared" si="185"/>
        <v>0</v>
      </c>
      <c r="Z662" s="39">
        <f t="shared" si="186"/>
        <v>0</v>
      </c>
      <c r="AA662" s="39">
        <f t="shared" si="187"/>
        <v>0</v>
      </c>
      <c r="AB662" s="37" t="str">
        <f t="shared" si="188"/>
        <v/>
      </c>
      <c r="AC662" s="39" t="str">
        <f t="shared" si="189"/>
        <v/>
      </c>
      <c r="AD662" s="39" t="str">
        <f t="shared" si="190"/>
        <v/>
      </c>
      <c r="AE662" s="37" t="s">
        <v>358</v>
      </c>
      <c r="AG662" s="37" t="s">
        <v>53</v>
      </c>
      <c r="AH662" s="37" t="s">
        <v>364</v>
      </c>
      <c r="AI662" s="49">
        <v>45598</v>
      </c>
      <c r="AJ662" s="49">
        <v>45614</v>
      </c>
      <c r="AK662" s="49">
        <v>45615</v>
      </c>
      <c r="AN662" s="37" t="str">
        <f t="shared" si="191"/>
        <v/>
      </c>
      <c r="AO662" s="39">
        <v>343.48</v>
      </c>
      <c r="AQ662" s="39">
        <f t="shared" si="192"/>
        <v>343.48</v>
      </c>
      <c r="AR662" s="40">
        <v>0.14835000000000001</v>
      </c>
      <c r="AS662" s="39">
        <f t="shared" si="193"/>
        <v>50.955258000000008</v>
      </c>
      <c r="AT662" s="39">
        <f t="shared" si="194"/>
        <v>394.43525800000003</v>
      </c>
      <c r="AU662" s="39" t="str">
        <f t="shared" si="197"/>
        <v>paye</v>
      </c>
      <c r="AV662" s="39">
        <f t="shared" si="195"/>
        <v>343.48</v>
      </c>
      <c r="AW662" s="39">
        <f t="shared" si="196"/>
        <v>394.43525800000003</v>
      </c>
      <c r="AX662" s="39" t="s">
        <v>338</v>
      </c>
    </row>
    <row r="663" spans="1:50" x14ac:dyDescent="0.25">
      <c r="C663" s="49"/>
      <c r="D663" s="49"/>
      <c r="E663" s="49"/>
      <c r="J663" s="37" t="str">
        <f t="shared" si="180"/>
        <v/>
      </c>
      <c r="M663" s="39">
        <f t="shared" si="181"/>
        <v>0</v>
      </c>
      <c r="N663" s="39">
        <f t="shared" si="182"/>
        <v>0</v>
      </c>
      <c r="Q663" s="39">
        <f t="shared" si="183"/>
        <v>0</v>
      </c>
      <c r="S663" s="39">
        <f t="shared" si="184"/>
        <v>0</v>
      </c>
      <c r="Y663" s="39">
        <f t="shared" si="185"/>
        <v>0</v>
      </c>
      <c r="Z663" s="39">
        <f t="shared" si="186"/>
        <v>0</v>
      </c>
      <c r="AA663" s="39">
        <f t="shared" si="187"/>
        <v>0</v>
      </c>
      <c r="AB663" s="37" t="str">
        <f t="shared" si="188"/>
        <v/>
      </c>
      <c r="AC663" s="39" t="str">
        <f t="shared" si="189"/>
        <v/>
      </c>
      <c r="AD663" s="39" t="str">
        <f t="shared" si="190"/>
        <v/>
      </c>
      <c r="AE663" s="37" t="s">
        <v>358</v>
      </c>
      <c r="AG663" s="37" t="s">
        <v>12</v>
      </c>
      <c r="AH663" s="37" t="s">
        <v>272</v>
      </c>
      <c r="AI663" s="49">
        <v>45596</v>
      </c>
      <c r="AJ663" s="49">
        <v>45641</v>
      </c>
      <c r="AK663" s="49"/>
      <c r="AN663" s="37" t="str">
        <f t="shared" si="191"/>
        <v/>
      </c>
      <c r="AO663" s="39">
        <v>100</v>
      </c>
      <c r="AQ663" s="39">
        <f t="shared" si="192"/>
        <v>100</v>
      </c>
      <c r="AR663" s="40">
        <v>0.2</v>
      </c>
      <c r="AS663" s="39">
        <f t="shared" si="193"/>
        <v>20</v>
      </c>
      <c r="AT663" s="39">
        <f t="shared" si="194"/>
        <v>120</v>
      </c>
      <c r="AU663" s="39" t="str">
        <f t="shared" si="197"/>
        <v>en attente</v>
      </c>
      <c r="AV663" s="39" t="str">
        <f t="shared" si="195"/>
        <v/>
      </c>
      <c r="AW663" s="39" t="str">
        <f t="shared" si="196"/>
        <v/>
      </c>
      <c r="AX663" s="39" t="s">
        <v>338</v>
      </c>
    </row>
    <row r="664" spans="1:50" x14ac:dyDescent="0.25">
      <c r="C664" s="49"/>
      <c r="D664" s="49"/>
      <c r="E664" s="49"/>
      <c r="J664" s="37" t="str">
        <f t="shared" si="180"/>
        <v/>
      </c>
      <c r="M664" s="39">
        <f t="shared" si="181"/>
        <v>0</v>
      </c>
      <c r="N664" s="39">
        <f t="shared" si="182"/>
        <v>0</v>
      </c>
      <c r="Q664" s="39">
        <f t="shared" si="183"/>
        <v>0</v>
      </c>
      <c r="S664" s="39">
        <f t="shared" si="184"/>
        <v>0</v>
      </c>
      <c r="Y664" s="39">
        <f t="shared" si="185"/>
        <v>0</v>
      </c>
      <c r="Z664" s="39">
        <f t="shared" si="186"/>
        <v>0</v>
      </c>
      <c r="AA664" s="39">
        <f t="shared" si="187"/>
        <v>0</v>
      </c>
      <c r="AB664" s="37" t="str">
        <f t="shared" si="188"/>
        <v/>
      </c>
      <c r="AC664" s="39" t="str">
        <f t="shared" si="189"/>
        <v/>
      </c>
      <c r="AD664" s="39" t="str">
        <f t="shared" si="190"/>
        <v/>
      </c>
      <c r="AE664" s="37" t="s">
        <v>358</v>
      </c>
      <c r="AG664" s="37" t="s">
        <v>12</v>
      </c>
      <c r="AH664" s="37" t="s">
        <v>272</v>
      </c>
      <c r="AI664" s="49">
        <v>45565</v>
      </c>
      <c r="AJ664" s="49">
        <v>45611</v>
      </c>
      <c r="AK664" s="49"/>
      <c r="AN664" s="37" t="str">
        <f t="shared" si="191"/>
        <v/>
      </c>
      <c r="AO664" s="39">
        <v>450</v>
      </c>
      <c r="AQ664" s="39">
        <f t="shared" si="192"/>
        <v>450</v>
      </c>
      <c r="AR664" s="40">
        <v>0.2</v>
      </c>
      <c r="AS664" s="39">
        <f t="shared" si="193"/>
        <v>90</v>
      </c>
      <c r="AT664" s="39">
        <f t="shared" si="194"/>
        <v>540</v>
      </c>
      <c r="AU664" s="39" t="str">
        <f t="shared" si="197"/>
        <v>en attente</v>
      </c>
      <c r="AV664" s="39" t="str">
        <f t="shared" si="195"/>
        <v/>
      </c>
      <c r="AW664" s="39" t="str">
        <f t="shared" si="196"/>
        <v/>
      </c>
      <c r="AX664" s="39" t="s">
        <v>338</v>
      </c>
    </row>
    <row r="665" spans="1:50" x14ac:dyDescent="0.25">
      <c r="C665" s="49"/>
      <c r="D665" s="49"/>
      <c r="E665" s="49"/>
      <c r="J665" s="37" t="str">
        <f t="shared" si="180"/>
        <v/>
      </c>
      <c r="M665" s="39">
        <f t="shared" si="181"/>
        <v>0</v>
      </c>
      <c r="N665" s="39">
        <f t="shared" si="182"/>
        <v>0</v>
      </c>
      <c r="Q665" s="39">
        <f t="shared" si="183"/>
        <v>0</v>
      </c>
      <c r="S665" s="39">
        <f t="shared" si="184"/>
        <v>0</v>
      </c>
      <c r="Y665" s="39">
        <f t="shared" si="185"/>
        <v>0</v>
      </c>
      <c r="Z665" s="39">
        <f t="shared" si="186"/>
        <v>0</v>
      </c>
      <c r="AA665" s="39">
        <f t="shared" si="187"/>
        <v>0</v>
      </c>
      <c r="AB665" s="37" t="str">
        <f t="shared" si="188"/>
        <v/>
      </c>
      <c r="AC665" s="39" t="str">
        <f t="shared" si="189"/>
        <v/>
      </c>
      <c r="AD665" s="39" t="str">
        <f t="shared" si="190"/>
        <v/>
      </c>
      <c r="AE665" s="37" t="s">
        <v>358</v>
      </c>
      <c r="AG665" s="37" t="s">
        <v>12</v>
      </c>
      <c r="AH665" s="37" t="s">
        <v>272</v>
      </c>
      <c r="AI665" s="49">
        <v>45600</v>
      </c>
      <c r="AJ665" s="49">
        <v>45306</v>
      </c>
      <c r="AK665" s="49"/>
      <c r="AN665" s="37" t="str">
        <f t="shared" si="191"/>
        <v/>
      </c>
      <c r="AO665" s="39">
        <v>4650</v>
      </c>
      <c r="AQ665" s="39">
        <f t="shared" si="192"/>
        <v>4650</v>
      </c>
      <c r="AR665" s="40">
        <v>0.2</v>
      </c>
      <c r="AS665" s="39">
        <f t="shared" si="193"/>
        <v>930</v>
      </c>
      <c r="AT665" s="39">
        <f t="shared" si="194"/>
        <v>5580</v>
      </c>
      <c r="AU665" s="39" t="str">
        <f t="shared" si="197"/>
        <v>en attente</v>
      </c>
      <c r="AV665" s="39" t="str">
        <f t="shared" si="195"/>
        <v/>
      </c>
      <c r="AW665" s="39" t="str">
        <f t="shared" si="196"/>
        <v/>
      </c>
      <c r="AX665" s="39" t="s">
        <v>338</v>
      </c>
    </row>
    <row r="666" spans="1:50" x14ac:dyDescent="0.25">
      <c r="C666" s="49"/>
      <c r="D666" s="49"/>
      <c r="E666" s="49"/>
      <c r="J666" s="37" t="str">
        <f t="shared" si="180"/>
        <v/>
      </c>
      <c r="M666" s="39">
        <f t="shared" si="181"/>
        <v>0</v>
      </c>
      <c r="N666" s="39">
        <f t="shared" si="182"/>
        <v>0</v>
      </c>
      <c r="Q666" s="39">
        <f t="shared" si="183"/>
        <v>0</v>
      </c>
      <c r="S666" s="39">
        <f t="shared" si="184"/>
        <v>0</v>
      </c>
      <c r="Y666" s="39">
        <f t="shared" si="185"/>
        <v>0</v>
      </c>
      <c r="Z666" s="39">
        <f t="shared" si="186"/>
        <v>0</v>
      </c>
      <c r="AA666" s="39">
        <f t="shared" si="187"/>
        <v>0</v>
      </c>
      <c r="AB666" s="37" t="str">
        <f t="shared" si="188"/>
        <v/>
      </c>
      <c r="AC666" s="39" t="str">
        <f t="shared" si="189"/>
        <v/>
      </c>
      <c r="AD666" s="39" t="str">
        <f t="shared" si="190"/>
        <v/>
      </c>
      <c r="AE666" s="37" t="s">
        <v>358</v>
      </c>
      <c r="AG666" s="37" t="s">
        <v>25</v>
      </c>
      <c r="AH666" s="37" t="s">
        <v>272</v>
      </c>
      <c r="AI666" s="49">
        <v>45596</v>
      </c>
      <c r="AJ666" s="49">
        <v>45657</v>
      </c>
      <c r="AK666" s="49"/>
      <c r="AN666" s="37" t="str">
        <f t="shared" si="191"/>
        <v/>
      </c>
      <c r="AO666" s="39">
        <v>1373.99</v>
      </c>
      <c r="AQ666" s="39">
        <f t="shared" si="192"/>
        <v>1373.99</v>
      </c>
      <c r="AR666" s="40">
        <v>0.2</v>
      </c>
      <c r="AS666" s="39">
        <f t="shared" si="193"/>
        <v>274.798</v>
      </c>
      <c r="AT666" s="39">
        <f t="shared" si="194"/>
        <v>1648.788</v>
      </c>
      <c r="AU666" s="39" t="str">
        <f t="shared" si="197"/>
        <v>en attente</v>
      </c>
      <c r="AV666" s="39" t="str">
        <f t="shared" si="195"/>
        <v/>
      </c>
      <c r="AW666" s="39" t="str">
        <f t="shared" si="196"/>
        <v/>
      </c>
      <c r="AX666" s="39" t="s">
        <v>338</v>
      </c>
    </row>
    <row r="667" spans="1:50" x14ac:dyDescent="0.25">
      <c r="C667" s="49"/>
      <c r="D667" s="49"/>
      <c r="E667" s="49"/>
      <c r="J667" s="37" t="str">
        <f t="shared" si="180"/>
        <v/>
      </c>
      <c r="M667" s="39">
        <f t="shared" si="181"/>
        <v>0</v>
      </c>
      <c r="N667" s="39">
        <f t="shared" si="182"/>
        <v>0</v>
      </c>
      <c r="Q667" s="39">
        <f t="shared" si="183"/>
        <v>0</v>
      </c>
      <c r="S667" s="39">
        <f t="shared" si="184"/>
        <v>0</v>
      </c>
      <c r="Y667" s="39">
        <f t="shared" si="185"/>
        <v>0</v>
      </c>
      <c r="Z667" s="39">
        <f t="shared" si="186"/>
        <v>0</v>
      </c>
      <c r="AA667" s="39">
        <f t="shared" si="187"/>
        <v>0</v>
      </c>
      <c r="AB667" s="37" t="str">
        <f t="shared" si="188"/>
        <v/>
      </c>
      <c r="AC667" s="39" t="str">
        <f t="shared" si="189"/>
        <v/>
      </c>
      <c r="AD667" s="39" t="str">
        <f t="shared" si="190"/>
        <v/>
      </c>
      <c r="AE667" s="37" t="s">
        <v>358</v>
      </c>
      <c r="AG667" s="37" t="s">
        <v>20</v>
      </c>
      <c r="AH667" s="37" t="s">
        <v>275</v>
      </c>
      <c r="AI667" s="49">
        <v>45596</v>
      </c>
      <c r="AJ667" s="49">
        <v>45641</v>
      </c>
      <c r="AK667" s="49">
        <v>45641</v>
      </c>
      <c r="AN667" s="37" t="str">
        <f t="shared" si="191"/>
        <v/>
      </c>
      <c r="AO667" s="39">
        <v>125.825</v>
      </c>
      <c r="AQ667" s="39">
        <f t="shared" si="192"/>
        <v>125.825</v>
      </c>
      <c r="AR667" s="40">
        <v>0.2</v>
      </c>
      <c r="AS667" s="39">
        <f t="shared" si="193"/>
        <v>25.165000000000003</v>
      </c>
      <c r="AT667" s="39">
        <f t="shared" si="194"/>
        <v>150.99</v>
      </c>
      <c r="AU667" s="39" t="str">
        <f t="shared" si="197"/>
        <v>paye</v>
      </c>
      <c r="AV667" s="39">
        <f t="shared" si="195"/>
        <v>125.825</v>
      </c>
      <c r="AW667" s="39">
        <f t="shared" si="196"/>
        <v>150.99</v>
      </c>
      <c r="AX667" s="39" t="s">
        <v>338</v>
      </c>
    </row>
    <row r="668" spans="1:50" x14ac:dyDescent="0.25">
      <c r="A668" s="37" t="s">
        <v>334</v>
      </c>
      <c r="B668" s="37" t="s">
        <v>261</v>
      </c>
      <c r="C668" s="49">
        <v>45502</v>
      </c>
      <c r="D668" s="49">
        <v>45550</v>
      </c>
      <c r="E668" s="49">
        <v>45551</v>
      </c>
      <c r="G668" s="37" t="s">
        <v>1</v>
      </c>
      <c r="H668" s="37">
        <v>1</v>
      </c>
      <c r="I668" s="37" t="s">
        <v>404</v>
      </c>
      <c r="J668" s="37" t="str">
        <f t="shared" si="180"/>
        <v>EF-f-240794</v>
      </c>
      <c r="K668" s="39">
        <v>12000</v>
      </c>
      <c r="L668" s="40">
        <v>0.2</v>
      </c>
      <c r="M668" s="39">
        <f t="shared" si="181"/>
        <v>2400</v>
      </c>
      <c r="N668" s="39">
        <f t="shared" si="182"/>
        <v>14400</v>
      </c>
      <c r="Q668" s="39">
        <f t="shared" si="183"/>
        <v>0</v>
      </c>
      <c r="S668" s="39">
        <f t="shared" si="184"/>
        <v>0</v>
      </c>
      <c r="Y668" s="39">
        <f t="shared" si="185"/>
        <v>11520</v>
      </c>
      <c r="Z668" s="39">
        <f t="shared" si="186"/>
        <v>2880</v>
      </c>
      <c r="AA668" s="39">
        <f t="shared" si="187"/>
        <v>14400</v>
      </c>
      <c r="AB668" s="37" t="str">
        <f t="shared" si="188"/>
        <v>paye</v>
      </c>
      <c r="AC668" s="39">
        <f t="shared" si="189"/>
        <v>11520</v>
      </c>
      <c r="AD668" s="39">
        <f t="shared" si="190"/>
        <v>14400</v>
      </c>
      <c r="AI668" s="49"/>
      <c r="AJ668" s="49"/>
      <c r="AK668" s="49"/>
      <c r="AN668" s="37" t="str">
        <f t="shared" si="191"/>
        <v/>
      </c>
      <c r="AQ668" s="39">
        <f t="shared" si="192"/>
        <v>0</v>
      </c>
      <c r="AS668" s="39">
        <f t="shared" si="193"/>
        <v>0</v>
      </c>
      <c r="AT668" s="39">
        <f t="shared" si="194"/>
        <v>0</v>
      </c>
      <c r="AU668" s="39" t="str">
        <f t="shared" si="197"/>
        <v/>
      </c>
      <c r="AV668" s="39" t="str">
        <f t="shared" si="195"/>
        <v/>
      </c>
      <c r="AW668" s="39" t="str">
        <f t="shared" si="196"/>
        <v/>
      </c>
      <c r="AX668" s="39">
        <v>3885000</v>
      </c>
    </row>
    <row r="669" spans="1:50" x14ac:dyDescent="0.25">
      <c r="A669" s="37" t="s">
        <v>334</v>
      </c>
      <c r="B669" s="37" t="s">
        <v>261</v>
      </c>
      <c r="C669" s="49">
        <v>45502</v>
      </c>
      <c r="D669" s="49">
        <v>45550</v>
      </c>
      <c r="E669" s="49">
        <v>45551</v>
      </c>
      <c r="G669" s="37" t="s">
        <v>1</v>
      </c>
      <c r="H669" s="37">
        <v>1</v>
      </c>
      <c r="I669" s="37" t="s">
        <v>405</v>
      </c>
      <c r="J669" s="37" t="str">
        <f t="shared" ref="J669:J732" si="198">IF($I669="","",_xlfn.CONCAT("EF-",$I669))</f>
        <v>EF-f-240793</v>
      </c>
      <c r="K669" s="39">
        <v>75828.289999999994</v>
      </c>
      <c r="L669" s="40">
        <v>0.2</v>
      </c>
      <c r="M669" s="39">
        <f t="shared" si="181"/>
        <v>15165.657999999999</v>
      </c>
      <c r="N669" s="39">
        <f t="shared" si="182"/>
        <v>90993.947999999989</v>
      </c>
      <c r="Q669" s="39">
        <f t="shared" si="183"/>
        <v>0</v>
      </c>
      <c r="S669" s="39">
        <f t="shared" si="184"/>
        <v>0</v>
      </c>
      <c r="T669" s="39">
        <v>4549.7</v>
      </c>
      <c r="Y669" s="39">
        <f t="shared" si="185"/>
        <v>69155.398399999991</v>
      </c>
      <c r="Z669" s="39">
        <f t="shared" si="186"/>
        <v>17288.849599999998</v>
      </c>
      <c r="AA669" s="39">
        <f t="shared" si="187"/>
        <v>86444.247999999992</v>
      </c>
      <c r="AB669" s="37" t="str">
        <f t="shared" si="188"/>
        <v>paye</v>
      </c>
      <c r="AC669" s="39">
        <f t="shared" si="189"/>
        <v>69155.398399999991</v>
      </c>
      <c r="AD669" s="39">
        <f t="shared" si="190"/>
        <v>86444.247999999992</v>
      </c>
      <c r="AI669" s="49"/>
      <c r="AJ669" s="49"/>
      <c r="AK669" s="49"/>
      <c r="AN669" s="37" t="str">
        <f t="shared" si="191"/>
        <v/>
      </c>
      <c r="AQ669" s="39">
        <f t="shared" si="192"/>
        <v>0</v>
      </c>
      <c r="AS669" s="39">
        <f t="shared" si="193"/>
        <v>0</v>
      </c>
      <c r="AT669" s="39">
        <f t="shared" si="194"/>
        <v>0</v>
      </c>
      <c r="AU669" s="39" t="str">
        <f t="shared" si="197"/>
        <v/>
      </c>
      <c r="AV669" s="39" t="str">
        <f t="shared" si="195"/>
        <v/>
      </c>
      <c r="AW669" s="39" t="str">
        <f t="shared" si="196"/>
        <v/>
      </c>
      <c r="AX669" s="39">
        <v>3885000</v>
      </c>
    </row>
    <row r="670" spans="1:50" x14ac:dyDescent="0.25">
      <c r="A670" s="37" t="s">
        <v>334</v>
      </c>
      <c r="B670" s="37" t="s">
        <v>261</v>
      </c>
      <c r="C670" s="49">
        <v>45534</v>
      </c>
      <c r="D670" s="49">
        <v>45580</v>
      </c>
      <c r="E670" s="49">
        <v>45580</v>
      </c>
      <c r="G670" s="37" t="s">
        <v>1</v>
      </c>
      <c r="H670" s="37">
        <v>2</v>
      </c>
      <c r="I670" s="37" t="s">
        <v>406</v>
      </c>
      <c r="J670" s="37" t="str">
        <f t="shared" si="198"/>
        <v>EF-f-2408102</v>
      </c>
      <c r="K670" s="39">
        <v>64925.279999999999</v>
      </c>
      <c r="L670" s="40">
        <v>0.2</v>
      </c>
      <c r="M670" s="39">
        <f t="shared" si="181"/>
        <v>12985.056</v>
      </c>
      <c r="N670" s="39">
        <f t="shared" si="182"/>
        <v>77910.335999999996</v>
      </c>
      <c r="Q670" s="39">
        <f t="shared" si="183"/>
        <v>0</v>
      </c>
      <c r="S670" s="39">
        <f t="shared" si="184"/>
        <v>0</v>
      </c>
      <c r="T670" s="39">
        <v>3895.52</v>
      </c>
      <c r="Y670" s="39">
        <f t="shared" si="185"/>
        <v>59211.852799999993</v>
      </c>
      <c r="Z670" s="39">
        <f t="shared" si="186"/>
        <v>14802.963199999998</v>
      </c>
      <c r="AA670" s="39">
        <f t="shared" si="187"/>
        <v>74014.815999999992</v>
      </c>
      <c r="AB670" s="37" t="str">
        <f t="shared" si="188"/>
        <v>paye</v>
      </c>
      <c r="AC670" s="39">
        <f t="shared" si="189"/>
        <v>59211.852799999993</v>
      </c>
      <c r="AD670" s="39">
        <f t="shared" si="190"/>
        <v>74014.815999999992</v>
      </c>
      <c r="AI670" s="49"/>
      <c r="AJ670" s="49"/>
      <c r="AK670" s="49"/>
      <c r="AN670" s="37" t="str">
        <f t="shared" si="191"/>
        <v/>
      </c>
      <c r="AQ670" s="39">
        <f t="shared" si="192"/>
        <v>0</v>
      </c>
      <c r="AS670" s="39">
        <f t="shared" si="193"/>
        <v>0</v>
      </c>
      <c r="AT670" s="39">
        <f t="shared" si="194"/>
        <v>0</v>
      </c>
      <c r="AU670" s="39" t="str">
        <f t="shared" si="197"/>
        <v/>
      </c>
      <c r="AV670" s="39" t="str">
        <f t="shared" si="195"/>
        <v/>
      </c>
      <c r="AW670" s="39" t="str">
        <f t="shared" si="196"/>
        <v/>
      </c>
      <c r="AX670" s="39">
        <v>3885000</v>
      </c>
    </row>
    <row r="671" spans="1:50" x14ac:dyDescent="0.25">
      <c r="A671" s="37" t="s">
        <v>334</v>
      </c>
      <c r="B671" s="37" t="s">
        <v>261</v>
      </c>
      <c r="C671" s="49">
        <v>45562</v>
      </c>
      <c r="D671" s="49">
        <v>45611</v>
      </c>
      <c r="E671" s="49"/>
      <c r="G671" s="37" t="s">
        <v>1</v>
      </c>
      <c r="H671" s="37">
        <v>3</v>
      </c>
      <c r="I671" s="37" t="s">
        <v>407</v>
      </c>
      <c r="J671" s="37" t="str">
        <f t="shared" si="198"/>
        <v>EF-f-2409111</v>
      </c>
      <c r="K671" s="39">
        <v>312356.99</v>
      </c>
      <c r="L671" s="40">
        <v>0.2</v>
      </c>
      <c r="M671" s="39">
        <f t="shared" si="181"/>
        <v>62471.398000000001</v>
      </c>
      <c r="N671" s="39">
        <f t="shared" si="182"/>
        <v>374828.38799999998</v>
      </c>
      <c r="Q671" s="39">
        <f t="shared" si="183"/>
        <v>0</v>
      </c>
      <c r="S671" s="39">
        <f t="shared" si="184"/>
        <v>0</v>
      </c>
      <c r="T671" s="39">
        <v>18741.419999999998</v>
      </c>
      <c r="Y671" s="39">
        <f t="shared" si="185"/>
        <v>284869.57439999998</v>
      </c>
      <c r="Z671" s="39">
        <f t="shared" si="186"/>
        <v>71217.393599999996</v>
      </c>
      <c r="AA671" s="39">
        <f t="shared" si="187"/>
        <v>356086.96799999999</v>
      </c>
      <c r="AB671" s="37" t="str">
        <f t="shared" si="188"/>
        <v>en attente</v>
      </c>
      <c r="AC671" s="39" t="str">
        <f t="shared" si="189"/>
        <v/>
      </c>
      <c r="AD671" s="39" t="str">
        <f t="shared" si="190"/>
        <v/>
      </c>
      <c r="AI671" s="49"/>
      <c r="AJ671" s="49"/>
      <c r="AK671" s="49"/>
      <c r="AN671" s="37" t="str">
        <f t="shared" si="191"/>
        <v/>
      </c>
      <c r="AQ671" s="39">
        <f t="shared" si="192"/>
        <v>0</v>
      </c>
      <c r="AS671" s="39">
        <f t="shared" si="193"/>
        <v>0</v>
      </c>
      <c r="AT671" s="39">
        <f t="shared" si="194"/>
        <v>0</v>
      </c>
      <c r="AU671" s="39" t="str">
        <f t="shared" si="197"/>
        <v/>
      </c>
      <c r="AV671" s="39" t="str">
        <f t="shared" si="195"/>
        <v/>
      </c>
      <c r="AW671" s="39" t="str">
        <f t="shared" si="196"/>
        <v/>
      </c>
      <c r="AX671" s="39">
        <v>3885000</v>
      </c>
    </row>
    <row r="672" spans="1:50" x14ac:dyDescent="0.25">
      <c r="A672" s="37" t="s">
        <v>334</v>
      </c>
      <c r="B672" s="37" t="s">
        <v>261</v>
      </c>
      <c r="C672" s="49">
        <v>45433</v>
      </c>
      <c r="D672" s="49">
        <v>45453</v>
      </c>
      <c r="E672" s="49">
        <v>45505</v>
      </c>
      <c r="G672" s="37" t="s">
        <v>408</v>
      </c>
      <c r="H672" s="37">
        <v>1</v>
      </c>
      <c r="I672" s="37" t="s">
        <v>409</v>
      </c>
      <c r="J672" s="37" t="str">
        <f t="shared" si="198"/>
        <v>EF-f-240566</v>
      </c>
      <c r="K672" s="39">
        <v>128000</v>
      </c>
      <c r="L672" s="40">
        <v>0.2</v>
      </c>
      <c r="M672" s="39">
        <f t="shared" si="181"/>
        <v>25600</v>
      </c>
      <c r="N672" s="39">
        <f t="shared" si="182"/>
        <v>153600</v>
      </c>
      <c r="Q672" s="39">
        <f t="shared" si="183"/>
        <v>0</v>
      </c>
      <c r="S672" s="39">
        <f t="shared" si="184"/>
        <v>0</v>
      </c>
      <c r="Y672" s="39">
        <f t="shared" si="185"/>
        <v>122880</v>
      </c>
      <c r="Z672" s="39">
        <f t="shared" si="186"/>
        <v>30720</v>
      </c>
      <c r="AA672" s="39">
        <f t="shared" si="187"/>
        <v>153600</v>
      </c>
      <c r="AB672" s="37" t="str">
        <f t="shared" si="188"/>
        <v>paye</v>
      </c>
      <c r="AC672" s="39">
        <f t="shared" si="189"/>
        <v>122880</v>
      </c>
      <c r="AD672" s="39">
        <f t="shared" si="190"/>
        <v>153600</v>
      </c>
      <c r="AI672" s="49"/>
      <c r="AJ672" s="49"/>
      <c r="AK672" s="49"/>
      <c r="AN672" s="37" t="str">
        <f t="shared" si="191"/>
        <v/>
      </c>
      <c r="AQ672" s="39">
        <f t="shared" si="192"/>
        <v>0</v>
      </c>
      <c r="AS672" s="39">
        <f t="shared" si="193"/>
        <v>0</v>
      </c>
      <c r="AT672" s="39">
        <f t="shared" si="194"/>
        <v>0</v>
      </c>
      <c r="AU672" s="39" t="str">
        <f t="shared" si="197"/>
        <v/>
      </c>
      <c r="AV672" s="39" t="str">
        <f t="shared" si="195"/>
        <v/>
      </c>
      <c r="AW672" s="39" t="str">
        <f t="shared" si="196"/>
        <v/>
      </c>
      <c r="AX672" s="39">
        <v>3885000</v>
      </c>
    </row>
    <row r="673" spans="3:50" x14ac:dyDescent="0.25">
      <c r="C673" s="49"/>
      <c r="D673" s="49"/>
      <c r="E673" s="49"/>
      <c r="J673" s="37" t="str">
        <f t="shared" si="198"/>
        <v/>
      </c>
      <c r="M673" s="39">
        <f t="shared" si="181"/>
        <v>0</v>
      </c>
      <c r="N673" s="39">
        <f t="shared" si="182"/>
        <v>0</v>
      </c>
      <c r="Q673" s="39">
        <f t="shared" si="183"/>
        <v>0</v>
      </c>
      <c r="S673" s="39">
        <f t="shared" si="184"/>
        <v>0</v>
      </c>
      <c r="Y673" s="39">
        <f t="shared" si="185"/>
        <v>0</v>
      </c>
      <c r="Z673" s="39">
        <f t="shared" si="186"/>
        <v>0</v>
      </c>
      <c r="AA673" s="39">
        <f t="shared" si="187"/>
        <v>0</v>
      </c>
      <c r="AB673" s="37" t="str">
        <f t="shared" si="188"/>
        <v/>
      </c>
      <c r="AC673" s="39" t="str">
        <f t="shared" si="189"/>
        <v/>
      </c>
      <c r="AD673" s="39" t="str">
        <f t="shared" si="190"/>
        <v/>
      </c>
      <c r="AE673" s="37" t="s">
        <v>334</v>
      </c>
      <c r="AG673" s="37" t="s">
        <v>79</v>
      </c>
      <c r="AH673" s="37" t="s">
        <v>272</v>
      </c>
      <c r="AI673" s="49">
        <v>45469</v>
      </c>
      <c r="AJ673" s="49">
        <v>45499</v>
      </c>
      <c r="AK673" s="49">
        <v>45512</v>
      </c>
      <c r="AN673" s="37" t="str">
        <f t="shared" si="191"/>
        <v/>
      </c>
      <c r="AO673" s="39">
        <v>160</v>
      </c>
      <c r="AQ673" s="39">
        <f t="shared" si="192"/>
        <v>160</v>
      </c>
      <c r="AR673" s="40">
        <v>0.2</v>
      </c>
      <c r="AS673" s="39">
        <f t="shared" si="193"/>
        <v>32</v>
      </c>
      <c r="AT673" s="39">
        <f t="shared" si="194"/>
        <v>192</v>
      </c>
      <c r="AU673" s="39" t="str">
        <f t="shared" si="197"/>
        <v>paye</v>
      </c>
      <c r="AV673" s="39">
        <f t="shared" si="195"/>
        <v>160</v>
      </c>
      <c r="AW673" s="39">
        <f t="shared" si="196"/>
        <v>192</v>
      </c>
      <c r="AX673" s="39" t="s">
        <v>338</v>
      </c>
    </row>
    <row r="674" spans="3:50" x14ac:dyDescent="0.25">
      <c r="C674" s="49"/>
      <c r="D674" s="49"/>
      <c r="E674" s="49"/>
      <c r="J674" s="37" t="str">
        <f t="shared" si="198"/>
        <v/>
      </c>
      <c r="M674" s="39">
        <f t="shared" si="181"/>
        <v>0</v>
      </c>
      <c r="N674" s="39">
        <f t="shared" si="182"/>
        <v>0</v>
      </c>
      <c r="Q674" s="39">
        <f t="shared" si="183"/>
        <v>0</v>
      </c>
      <c r="S674" s="39">
        <f t="shared" si="184"/>
        <v>0</v>
      </c>
      <c r="Y674" s="39">
        <f t="shared" si="185"/>
        <v>0</v>
      </c>
      <c r="Z674" s="39">
        <f t="shared" si="186"/>
        <v>0</v>
      </c>
      <c r="AA674" s="39">
        <f t="shared" si="187"/>
        <v>0</v>
      </c>
      <c r="AB674" s="37" t="str">
        <f t="shared" si="188"/>
        <v/>
      </c>
      <c r="AC674" s="39" t="str">
        <f t="shared" si="189"/>
        <v/>
      </c>
      <c r="AD674" s="39" t="str">
        <f t="shared" si="190"/>
        <v/>
      </c>
      <c r="AE674" s="37" t="s">
        <v>334</v>
      </c>
      <c r="AG674" s="37" t="s">
        <v>79</v>
      </c>
      <c r="AH674" s="37" t="s">
        <v>272</v>
      </c>
      <c r="AI674" s="49">
        <v>45469</v>
      </c>
      <c r="AJ674" s="49">
        <v>45499</v>
      </c>
      <c r="AK674" s="49">
        <v>45512</v>
      </c>
      <c r="AN674" s="37" t="str">
        <f t="shared" si="191"/>
        <v/>
      </c>
      <c r="AO674" s="39">
        <v>670</v>
      </c>
      <c r="AQ674" s="39">
        <f t="shared" si="192"/>
        <v>670</v>
      </c>
      <c r="AR674" s="40">
        <v>0.2</v>
      </c>
      <c r="AS674" s="39">
        <f t="shared" si="193"/>
        <v>134</v>
      </c>
      <c r="AT674" s="39">
        <f t="shared" si="194"/>
        <v>804</v>
      </c>
      <c r="AU674" s="39" t="str">
        <f t="shared" si="197"/>
        <v>paye</v>
      </c>
      <c r="AV674" s="39">
        <f t="shared" si="195"/>
        <v>670</v>
      </c>
      <c r="AW674" s="39">
        <f t="shared" si="196"/>
        <v>804</v>
      </c>
      <c r="AX674" s="39" t="s">
        <v>338</v>
      </c>
    </row>
    <row r="675" spans="3:50" x14ac:dyDescent="0.25">
      <c r="C675" s="49"/>
      <c r="D675" s="49"/>
      <c r="E675" s="49"/>
      <c r="J675" s="37" t="str">
        <f t="shared" si="198"/>
        <v/>
      </c>
      <c r="M675" s="39">
        <f t="shared" si="181"/>
        <v>0</v>
      </c>
      <c r="N675" s="39">
        <f t="shared" si="182"/>
        <v>0</v>
      </c>
      <c r="Q675" s="39">
        <f t="shared" si="183"/>
        <v>0</v>
      </c>
      <c r="S675" s="39">
        <f t="shared" si="184"/>
        <v>0</v>
      </c>
      <c r="Y675" s="39">
        <f t="shared" si="185"/>
        <v>0</v>
      </c>
      <c r="Z675" s="39">
        <f t="shared" si="186"/>
        <v>0</v>
      </c>
      <c r="AA675" s="39">
        <f t="shared" si="187"/>
        <v>0</v>
      </c>
      <c r="AB675" s="37" t="str">
        <f t="shared" si="188"/>
        <v/>
      </c>
      <c r="AC675" s="39" t="str">
        <f t="shared" si="189"/>
        <v/>
      </c>
      <c r="AD675" s="39" t="str">
        <f t="shared" si="190"/>
        <v/>
      </c>
      <c r="AE675" s="37" t="s">
        <v>334</v>
      </c>
      <c r="AG675" s="37" t="s">
        <v>39</v>
      </c>
      <c r="AH675" s="37" t="s">
        <v>274</v>
      </c>
      <c r="AI675" s="49">
        <v>45488</v>
      </c>
      <c r="AJ675" s="49">
        <v>45535</v>
      </c>
      <c r="AK675" s="49">
        <v>45537</v>
      </c>
      <c r="AN675" s="37" t="str">
        <f t="shared" si="191"/>
        <v/>
      </c>
      <c r="AO675" s="39">
        <v>1100</v>
      </c>
      <c r="AQ675" s="39">
        <f t="shared" si="192"/>
        <v>1100</v>
      </c>
      <c r="AR675" s="40">
        <v>0.2</v>
      </c>
      <c r="AS675" s="39">
        <f t="shared" si="193"/>
        <v>220</v>
      </c>
      <c r="AT675" s="39">
        <f t="shared" si="194"/>
        <v>1320</v>
      </c>
      <c r="AU675" s="39" t="str">
        <f t="shared" si="197"/>
        <v>paye</v>
      </c>
      <c r="AV675" s="39">
        <f t="shared" si="195"/>
        <v>1100</v>
      </c>
      <c r="AW675" s="39">
        <f t="shared" si="196"/>
        <v>1320</v>
      </c>
      <c r="AX675" s="39" t="s">
        <v>338</v>
      </c>
    </row>
    <row r="676" spans="3:50" x14ac:dyDescent="0.25">
      <c r="C676" s="49"/>
      <c r="D676" s="49"/>
      <c r="E676" s="49"/>
      <c r="J676" s="37" t="str">
        <f t="shared" si="198"/>
        <v/>
      </c>
      <c r="M676" s="39">
        <f t="shared" si="181"/>
        <v>0</v>
      </c>
      <c r="N676" s="39">
        <f t="shared" si="182"/>
        <v>0</v>
      </c>
      <c r="Q676" s="39">
        <f t="shared" si="183"/>
        <v>0</v>
      </c>
      <c r="S676" s="39">
        <f t="shared" si="184"/>
        <v>0</v>
      </c>
      <c r="Y676" s="39">
        <f t="shared" si="185"/>
        <v>0</v>
      </c>
      <c r="Z676" s="39">
        <f t="shared" si="186"/>
        <v>0</v>
      </c>
      <c r="AA676" s="39">
        <f t="shared" si="187"/>
        <v>0</v>
      </c>
      <c r="AB676" s="37" t="str">
        <f t="shared" si="188"/>
        <v/>
      </c>
      <c r="AC676" s="39" t="str">
        <f t="shared" si="189"/>
        <v/>
      </c>
      <c r="AD676" s="39" t="str">
        <f t="shared" si="190"/>
        <v/>
      </c>
      <c r="AE676" s="37" t="s">
        <v>334</v>
      </c>
      <c r="AG676" s="37" t="s">
        <v>39</v>
      </c>
      <c r="AH676" s="37" t="s">
        <v>274</v>
      </c>
      <c r="AI676" s="49">
        <v>45474</v>
      </c>
      <c r="AJ676" s="49">
        <v>45535</v>
      </c>
      <c r="AK676" s="49">
        <v>45537</v>
      </c>
      <c r="AN676" s="37" t="str">
        <f t="shared" si="191"/>
        <v/>
      </c>
      <c r="AO676" s="39">
        <v>450</v>
      </c>
      <c r="AQ676" s="39">
        <f t="shared" si="192"/>
        <v>450</v>
      </c>
      <c r="AR676" s="40">
        <v>0.2</v>
      </c>
      <c r="AS676" s="39">
        <f t="shared" si="193"/>
        <v>90</v>
      </c>
      <c r="AT676" s="39">
        <f t="shared" si="194"/>
        <v>540</v>
      </c>
      <c r="AU676" s="39" t="str">
        <f t="shared" si="197"/>
        <v>paye</v>
      </c>
      <c r="AV676" s="39">
        <f t="shared" si="195"/>
        <v>450</v>
      </c>
      <c r="AW676" s="39">
        <f t="shared" si="196"/>
        <v>540</v>
      </c>
      <c r="AX676" s="39" t="s">
        <v>338</v>
      </c>
    </row>
    <row r="677" spans="3:50" x14ac:dyDescent="0.25">
      <c r="C677" s="49"/>
      <c r="D677" s="49"/>
      <c r="E677" s="49"/>
      <c r="J677" s="37" t="str">
        <f t="shared" si="198"/>
        <v/>
      </c>
      <c r="M677" s="39">
        <f t="shared" si="181"/>
        <v>0</v>
      </c>
      <c r="N677" s="39">
        <f t="shared" si="182"/>
        <v>0</v>
      </c>
      <c r="Q677" s="39">
        <f t="shared" si="183"/>
        <v>0</v>
      </c>
      <c r="S677" s="39">
        <f t="shared" si="184"/>
        <v>0</v>
      </c>
      <c r="Y677" s="39">
        <f t="shared" si="185"/>
        <v>0</v>
      </c>
      <c r="Z677" s="39">
        <f t="shared" si="186"/>
        <v>0</v>
      </c>
      <c r="AA677" s="39">
        <f t="shared" si="187"/>
        <v>0</v>
      </c>
      <c r="AB677" s="37" t="str">
        <f t="shared" si="188"/>
        <v/>
      </c>
      <c r="AC677" s="39" t="str">
        <f t="shared" si="189"/>
        <v/>
      </c>
      <c r="AD677" s="39" t="str">
        <f t="shared" si="190"/>
        <v/>
      </c>
      <c r="AE677" s="37" t="s">
        <v>334</v>
      </c>
      <c r="AG677" s="37" t="s">
        <v>12</v>
      </c>
      <c r="AH677" s="37" t="s">
        <v>272</v>
      </c>
      <c r="AI677" s="49">
        <v>45492</v>
      </c>
      <c r="AJ677" s="49">
        <v>45550</v>
      </c>
      <c r="AK677" s="49">
        <v>45569</v>
      </c>
      <c r="AN677" s="37" t="str">
        <f t="shared" si="191"/>
        <v/>
      </c>
      <c r="AO677" s="39">
        <v>10200</v>
      </c>
      <c r="AQ677" s="39">
        <f t="shared" si="192"/>
        <v>10200</v>
      </c>
      <c r="AR677" s="40">
        <v>0.2</v>
      </c>
      <c r="AS677" s="39">
        <f t="shared" si="193"/>
        <v>2040</v>
      </c>
      <c r="AT677" s="39">
        <f t="shared" si="194"/>
        <v>12240</v>
      </c>
      <c r="AU677" s="39" t="str">
        <f t="shared" si="197"/>
        <v>paye</v>
      </c>
      <c r="AV677" s="39">
        <f t="shared" si="195"/>
        <v>10200</v>
      </c>
      <c r="AW677" s="39">
        <f t="shared" si="196"/>
        <v>12240</v>
      </c>
      <c r="AX677" s="39" t="s">
        <v>338</v>
      </c>
    </row>
    <row r="678" spans="3:50" x14ac:dyDescent="0.25">
      <c r="C678" s="49"/>
      <c r="D678" s="49"/>
      <c r="E678" s="49"/>
      <c r="J678" s="37" t="str">
        <f t="shared" si="198"/>
        <v/>
      </c>
      <c r="M678" s="39">
        <f t="shared" si="181"/>
        <v>0</v>
      </c>
      <c r="N678" s="39">
        <f t="shared" si="182"/>
        <v>0</v>
      </c>
      <c r="Q678" s="39">
        <f t="shared" si="183"/>
        <v>0</v>
      </c>
      <c r="S678" s="39">
        <f t="shared" si="184"/>
        <v>0</v>
      </c>
      <c r="Y678" s="39">
        <f t="shared" si="185"/>
        <v>0</v>
      </c>
      <c r="Z678" s="39">
        <f t="shared" si="186"/>
        <v>0</v>
      </c>
      <c r="AA678" s="39">
        <f t="shared" si="187"/>
        <v>0</v>
      </c>
      <c r="AB678" s="37" t="str">
        <f t="shared" si="188"/>
        <v/>
      </c>
      <c r="AC678" s="39" t="str">
        <f t="shared" si="189"/>
        <v/>
      </c>
      <c r="AD678" s="39" t="str">
        <f t="shared" si="190"/>
        <v/>
      </c>
      <c r="AE678" s="37" t="s">
        <v>334</v>
      </c>
      <c r="AG678" s="37" t="s">
        <v>12</v>
      </c>
      <c r="AH678" s="37" t="s">
        <v>272</v>
      </c>
      <c r="AI678" s="49">
        <v>45492</v>
      </c>
      <c r="AJ678" s="49">
        <v>45550</v>
      </c>
      <c r="AK678" s="49">
        <v>45569</v>
      </c>
      <c r="AN678" s="37" t="str">
        <f t="shared" si="191"/>
        <v/>
      </c>
      <c r="AO678" s="39">
        <v>1350</v>
      </c>
      <c r="AQ678" s="39">
        <f t="shared" si="192"/>
        <v>1350</v>
      </c>
      <c r="AR678" s="40">
        <v>0.2</v>
      </c>
      <c r="AS678" s="39">
        <f t="shared" si="193"/>
        <v>270</v>
      </c>
      <c r="AT678" s="39">
        <f t="shared" si="194"/>
        <v>1620</v>
      </c>
      <c r="AU678" s="39" t="str">
        <f t="shared" si="197"/>
        <v>paye</v>
      </c>
      <c r="AV678" s="39">
        <f t="shared" si="195"/>
        <v>1350</v>
      </c>
      <c r="AW678" s="39">
        <f t="shared" si="196"/>
        <v>1620</v>
      </c>
      <c r="AX678" s="39" t="s">
        <v>338</v>
      </c>
    </row>
    <row r="679" spans="3:50" x14ac:dyDescent="0.25">
      <c r="C679" s="49"/>
      <c r="D679" s="49"/>
      <c r="E679" s="49"/>
      <c r="J679" s="37" t="str">
        <f t="shared" si="198"/>
        <v/>
      </c>
      <c r="M679" s="39">
        <f t="shared" si="181"/>
        <v>0</v>
      </c>
      <c r="N679" s="39">
        <f t="shared" si="182"/>
        <v>0</v>
      </c>
      <c r="Q679" s="39">
        <f t="shared" si="183"/>
        <v>0</v>
      </c>
      <c r="S679" s="39">
        <f t="shared" si="184"/>
        <v>0</v>
      </c>
      <c r="Y679" s="39">
        <f t="shared" si="185"/>
        <v>0</v>
      </c>
      <c r="Z679" s="39">
        <f t="shared" si="186"/>
        <v>0</v>
      </c>
      <c r="AA679" s="39">
        <f t="shared" si="187"/>
        <v>0</v>
      </c>
      <c r="AB679" s="37" t="str">
        <f t="shared" si="188"/>
        <v/>
      </c>
      <c r="AC679" s="39" t="str">
        <f t="shared" si="189"/>
        <v/>
      </c>
      <c r="AD679" s="39" t="str">
        <f t="shared" si="190"/>
        <v/>
      </c>
      <c r="AE679" s="37" t="s">
        <v>334</v>
      </c>
      <c r="AG679" s="37" t="s">
        <v>116</v>
      </c>
      <c r="AH679" s="37" t="s">
        <v>274</v>
      </c>
      <c r="AI679" s="49">
        <v>45497</v>
      </c>
      <c r="AJ679" s="49">
        <v>45550</v>
      </c>
      <c r="AK679" s="49">
        <v>45551</v>
      </c>
      <c r="AN679" s="37" t="str">
        <f t="shared" si="191"/>
        <v/>
      </c>
      <c r="AO679" s="39">
        <v>9000</v>
      </c>
      <c r="AQ679" s="39">
        <f t="shared" si="192"/>
        <v>9000</v>
      </c>
      <c r="AR679" s="40">
        <v>0.2</v>
      </c>
      <c r="AS679" s="39">
        <f t="shared" si="193"/>
        <v>1800</v>
      </c>
      <c r="AT679" s="39">
        <f t="shared" si="194"/>
        <v>10800</v>
      </c>
      <c r="AU679" s="39" t="str">
        <f t="shared" si="197"/>
        <v>paye</v>
      </c>
      <c r="AV679" s="39">
        <f t="shared" si="195"/>
        <v>9000</v>
      </c>
      <c r="AW679" s="39">
        <f t="shared" si="196"/>
        <v>10800</v>
      </c>
      <c r="AX679" s="39" t="s">
        <v>338</v>
      </c>
    </row>
    <row r="680" spans="3:50" x14ac:dyDescent="0.25">
      <c r="C680" s="49"/>
      <c r="D680" s="49"/>
      <c r="E680" s="49"/>
      <c r="J680" s="37" t="str">
        <f t="shared" si="198"/>
        <v/>
      </c>
      <c r="M680" s="39">
        <f t="shared" si="181"/>
        <v>0</v>
      </c>
      <c r="N680" s="39">
        <f t="shared" si="182"/>
        <v>0</v>
      </c>
      <c r="Q680" s="39">
        <f t="shared" si="183"/>
        <v>0</v>
      </c>
      <c r="S680" s="39">
        <f t="shared" si="184"/>
        <v>0</v>
      </c>
      <c r="Y680" s="39">
        <f t="shared" si="185"/>
        <v>0</v>
      </c>
      <c r="Z680" s="39">
        <f t="shared" si="186"/>
        <v>0</v>
      </c>
      <c r="AA680" s="39">
        <f t="shared" si="187"/>
        <v>0</v>
      </c>
      <c r="AB680" s="37" t="str">
        <f t="shared" si="188"/>
        <v/>
      </c>
      <c r="AC680" s="39" t="str">
        <f t="shared" si="189"/>
        <v/>
      </c>
      <c r="AD680" s="39" t="str">
        <f t="shared" si="190"/>
        <v/>
      </c>
      <c r="AE680" s="37" t="s">
        <v>334</v>
      </c>
      <c r="AG680" s="37" t="s">
        <v>120</v>
      </c>
      <c r="AH680" s="37" t="s">
        <v>272</v>
      </c>
      <c r="AI680" s="49">
        <v>45497</v>
      </c>
      <c r="AJ680" s="49">
        <v>45517</v>
      </c>
      <c r="AK680" s="49">
        <v>45538</v>
      </c>
      <c r="AN680" s="37" t="str">
        <f t="shared" si="191"/>
        <v/>
      </c>
      <c r="AO680" s="39">
        <v>991.04</v>
      </c>
      <c r="AQ680" s="39">
        <f t="shared" si="192"/>
        <v>991.04</v>
      </c>
      <c r="AR680" s="40">
        <v>0.2</v>
      </c>
      <c r="AS680" s="39">
        <f t="shared" si="193"/>
        <v>198.208</v>
      </c>
      <c r="AT680" s="39">
        <f t="shared" si="194"/>
        <v>1189.248</v>
      </c>
      <c r="AU680" s="39" t="str">
        <f t="shared" si="197"/>
        <v>paye</v>
      </c>
      <c r="AV680" s="39">
        <f t="shared" si="195"/>
        <v>991.04</v>
      </c>
      <c r="AW680" s="39">
        <f t="shared" si="196"/>
        <v>1189.248</v>
      </c>
      <c r="AX680" s="39" t="s">
        <v>338</v>
      </c>
    </row>
    <row r="681" spans="3:50" x14ac:dyDescent="0.25">
      <c r="C681" s="49"/>
      <c r="D681" s="49"/>
      <c r="E681" s="49"/>
      <c r="J681" s="37" t="str">
        <f t="shared" si="198"/>
        <v/>
      </c>
      <c r="M681" s="39">
        <f t="shared" si="181"/>
        <v>0</v>
      </c>
      <c r="N681" s="39">
        <f t="shared" si="182"/>
        <v>0</v>
      </c>
      <c r="Q681" s="39">
        <f t="shared" si="183"/>
        <v>0</v>
      </c>
      <c r="S681" s="39">
        <f t="shared" si="184"/>
        <v>0</v>
      </c>
      <c r="Y681" s="39">
        <f t="shared" si="185"/>
        <v>0</v>
      </c>
      <c r="Z681" s="39">
        <f t="shared" si="186"/>
        <v>0</v>
      </c>
      <c r="AA681" s="39">
        <f t="shared" si="187"/>
        <v>0</v>
      </c>
      <c r="AB681" s="37" t="str">
        <f t="shared" si="188"/>
        <v/>
      </c>
      <c r="AC681" s="39" t="str">
        <f t="shared" si="189"/>
        <v/>
      </c>
      <c r="AD681" s="39" t="str">
        <f t="shared" si="190"/>
        <v/>
      </c>
      <c r="AE681" s="37" t="s">
        <v>334</v>
      </c>
      <c r="AG681" s="37" t="s">
        <v>14</v>
      </c>
      <c r="AH681" s="37" t="s">
        <v>270</v>
      </c>
      <c r="AI681" s="49">
        <v>45504</v>
      </c>
      <c r="AJ681" s="49">
        <v>45535</v>
      </c>
      <c r="AK681" s="49">
        <v>45544</v>
      </c>
      <c r="AN681" s="37" t="str">
        <f t="shared" si="191"/>
        <v/>
      </c>
      <c r="AO681" s="39">
        <v>9431.16</v>
      </c>
      <c r="AQ681" s="39">
        <f t="shared" si="192"/>
        <v>9431.16</v>
      </c>
      <c r="AR681" s="40">
        <v>0.2</v>
      </c>
      <c r="AS681" s="39">
        <f t="shared" si="193"/>
        <v>1886.232</v>
      </c>
      <c r="AT681" s="39">
        <f t="shared" si="194"/>
        <v>11317.392</v>
      </c>
      <c r="AU681" s="39" t="str">
        <f t="shared" si="197"/>
        <v>paye</v>
      </c>
      <c r="AV681" s="39">
        <f t="shared" si="195"/>
        <v>9431.16</v>
      </c>
      <c r="AW681" s="39">
        <f t="shared" si="196"/>
        <v>11317.392</v>
      </c>
      <c r="AX681" s="39" t="s">
        <v>338</v>
      </c>
    </row>
    <row r="682" spans="3:50" x14ac:dyDescent="0.25">
      <c r="C682" s="49"/>
      <c r="D682" s="49"/>
      <c r="E682" s="49"/>
      <c r="J682" s="37" t="str">
        <f t="shared" si="198"/>
        <v/>
      </c>
      <c r="M682" s="39">
        <f t="shared" si="181"/>
        <v>0</v>
      </c>
      <c r="N682" s="39">
        <f t="shared" si="182"/>
        <v>0</v>
      </c>
      <c r="Q682" s="39">
        <f t="shared" si="183"/>
        <v>0</v>
      </c>
      <c r="S682" s="39">
        <f t="shared" si="184"/>
        <v>0</v>
      </c>
      <c r="Y682" s="39">
        <f t="shared" si="185"/>
        <v>0</v>
      </c>
      <c r="Z682" s="39">
        <f t="shared" si="186"/>
        <v>0</v>
      </c>
      <c r="AA682" s="39">
        <f t="shared" si="187"/>
        <v>0</v>
      </c>
      <c r="AB682" s="37" t="str">
        <f t="shared" si="188"/>
        <v/>
      </c>
      <c r="AC682" s="39" t="str">
        <f t="shared" si="189"/>
        <v/>
      </c>
      <c r="AD682" s="39" t="str">
        <f t="shared" si="190"/>
        <v/>
      </c>
      <c r="AE682" s="37" t="s">
        <v>334</v>
      </c>
      <c r="AG682" s="37" t="s">
        <v>79</v>
      </c>
      <c r="AH682" s="37" t="s">
        <v>272</v>
      </c>
      <c r="AI682" s="49">
        <v>45504</v>
      </c>
      <c r="AJ682" s="49">
        <v>45534</v>
      </c>
      <c r="AK682" s="49">
        <v>45587</v>
      </c>
      <c r="AN682" s="37" t="str">
        <f t="shared" si="191"/>
        <v/>
      </c>
      <c r="AO682" s="39">
        <v>830</v>
      </c>
      <c r="AQ682" s="39">
        <f t="shared" si="192"/>
        <v>830</v>
      </c>
      <c r="AR682" s="40">
        <v>0.2</v>
      </c>
      <c r="AS682" s="39">
        <f t="shared" si="193"/>
        <v>166</v>
      </c>
      <c r="AT682" s="39">
        <f t="shared" si="194"/>
        <v>996</v>
      </c>
      <c r="AU682" s="39" t="str">
        <f t="shared" si="197"/>
        <v>paye</v>
      </c>
      <c r="AV682" s="39">
        <f t="shared" si="195"/>
        <v>830</v>
      </c>
      <c r="AW682" s="39">
        <f t="shared" si="196"/>
        <v>996</v>
      </c>
      <c r="AX682" s="39" t="s">
        <v>338</v>
      </c>
    </row>
    <row r="683" spans="3:50" x14ac:dyDescent="0.25">
      <c r="C683" s="49"/>
      <c r="D683" s="49"/>
      <c r="E683" s="49"/>
      <c r="J683" s="37" t="str">
        <f t="shared" si="198"/>
        <v/>
      </c>
      <c r="M683" s="39">
        <f t="shared" si="181"/>
        <v>0</v>
      </c>
      <c r="N683" s="39">
        <f t="shared" si="182"/>
        <v>0</v>
      </c>
      <c r="Q683" s="39">
        <f t="shared" si="183"/>
        <v>0</v>
      </c>
      <c r="S683" s="39">
        <f t="shared" si="184"/>
        <v>0</v>
      </c>
      <c r="Y683" s="39">
        <f t="shared" si="185"/>
        <v>0</v>
      </c>
      <c r="Z683" s="39">
        <f t="shared" si="186"/>
        <v>0</v>
      </c>
      <c r="AA683" s="39">
        <f t="shared" si="187"/>
        <v>0</v>
      </c>
      <c r="AB683" s="37" t="str">
        <f t="shared" si="188"/>
        <v/>
      </c>
      <c r="AC683" s="39" t="str">
        <f t="shared" si="189"/>
        <v/>
      </c>
      <c r="AD683" s="39" t="str">
        <f t="shared" si="190"/>
        <v/>
      </c>
      <c r="AE683" s="37" t="s">
        <v>334</v>
      </c>
      <c r="AG683" s="37" t="s">
        <v>18</v>
      </c>
      <c r="AH683" s="37" t="s">
        <v>275</v>
      </c>
      <c r="AI683" s="49">
        <v>45504</v>
      </c>
      <c r="AJ683" s="49">
        <v>45550</v>
      </c>
      <c r="AK683" s="49">
        <v>45550</v>
      </c>
      <c r="AN683" s="37" t="str">
        <f t="shared" si="191"/>
        <v/>
      </c>
      <c r="AO683" s="39">
        <v>5421.16</v>
      </c>
      <c r="AQ683" s="39">
        <f t="shared" si="192"/>
        <v>5421.16</v>
      </c>
      <c r="AR683" s="40">
        <v>0.19035199999999999</v>
      </c>
      <c r="AS683" s="39">
        <f t="shared" si="193"/>
        <v>1031.9286483199999</v>
      </c>
      <c r="AT683" s="39">
        <f t="shared" si="194"/>
        <v>6453.0886483199993</v>
      </c>
      <c r="AU683" s="39" t="str">
        <f t="shared" si="197"/>
        <v>paye</v>
      </c>
      <c r="AV683" s="39">
        <f t="shared" si="195"/>
        <v>5421.16</v>
      </c>
      <c r="AW683" s="39">
        <f t="shared" si="196"/>
        <v>6453.0886483199993</v>
      </c>
      <c r="AX683" s="39" t="s">
        <v>338</v>
      </c>
    </row>
    <row r="684" spans="3:50" x14ac:dyDescent="0.25">
      <c r="C684" s="49"/>
      <c r="D684" s="49"/>
      <c r="E684" s="49"/>
      <c r="J684" s="37" t="str">
        <f t="shared" si="198"/>
        <v/>
      </c>
      <c r="M684" s="39">
        <f t="shared" si="181"/>
        <v>0</v>
      </c>
      <c r="N684" s="39">
        <f t="shared" si="182"/>
        <v>0</v>
      </c>
      <c r="Q684" s="39">
        <f t="shared" si="183"/>
        <v>0</v>
      </c>
      <c r="S684" s="39">
        <f t="shared" si="184"/>
        <v>0</v>
      </c>
      <c r="Y684" s="39">
        <f t="shared" si="185"/>
        <v>0</v>
      </c>
      <c r="Z684" s="39">
        <f t="shared" si="186"/>
        <v>0</v>
      </c>
      <c r="AA684" s="39">
        <f t="shared" si="187"/>
        <v>0</v>
      </c>
      <c r="AB684" s="37" t="str">
        <f t="shared" si="188"/>
        <v/>
      </c>
      <c r="AC684" s="39" t="str">
        <f t="shared" si="189"/>
        <v/>
      </c>
      <c r="AD684" s="39" t="str">
        <f t="shared" si="190"/>
        <v/>
      </c>
      <c r="AE684" s="37" t="s">
        <v>334</v>
      </c>
      <c r="AG684" s="37" t="s">
        <v>39</v>
      </c>
      <c r="AH684" s="37" t="s">
        <v>274</v>
      </c>
      <c r="AI684" s="49">
        <v>45492</v>
      </c>
      <c r="AJ684" s="49">
        <v>45565</v>
      </c>
      <c r="AK684" s="49">
        <v>45569</v>
      </c>
      <c r="AN684" s="37" t="str">
        <f t="shared" si="191"/>
        <v/>
      </c>
      <c r="AO684" s="39">
        <v>200</v>
      </c>
      <c r="AQ684" s="39">
        <f t="shared" si="192"/>
        <v>200</v>
      </c>
      <c r="AR684" s="40">
        <v>0.2</v>
      </c>
      <c r="AS684" s="39">
        <f t="shared" si="193"/>
        <v>40</v>
      </c>
      <c r="AT684" s="39">
        <f t="shared" si="194"/>
        <v>240</v>
      </c>
      <c r="AU684" s="39" t="str">
        <f t="shared" si="197"/>
        <v>paye</v>
      </c>
      <c r="AV684" s="39">
        <f t="shared" si="195"/>
        <v>200</v>
      </c>
      <c r="AW684" s="39">
        <f t="shared" si="196"/>
        <v>240</v>
      </c>
      <c r="AX684" s="39" t="s">
        <v>338</v>
      </c>
    </row>
    <row r="685" spans="3:50" x14ac:dyDescent="0.25">
      <c r="C685" s="49"/>
      <c r="D685" s="49"/>
      <c r="E685" s="49"/>
      <c r="J685" s="37" t="str">
        <f t="shared" si="198"/>
        <v/>
      </c>
      <c r="M685" s="39">
        <f t="shared" si="181"/>
        <v>0</v>
      </c>
      <c r="N685" s="39">
        <f t="shared" si="182"/>
        <v>0</v>
      </c>
      <c r="Q685" s="39">
        <f t="shared" si="183"/>
        <v>0</v>
      </c>
      <c r="S685" s="39">
        <f t="shared" si="184"/>
        <v>0</v>
      </c>
      <c r="Y685" s="39">
        <f t="shared" si="185"/>
        <v>0</v>
      </c>
      <c r="Z685" s="39">
        <f t="shared" si="186"/>
        <v>0</v>
      </c>
      <c r="AA685" s="39">
        <f t="shared" si="187"/>
        <v>0</v>
      </c>
      <c r="AB685" s="37" t="str">
        <f t="shared" si="188"/>
        <v/>
      </c>
      <c r="AC685" s="39" t="str">
        <f t="shared" si="189"/>
        <v/>
      </c>
      <c r="AD685" s="39" t="str">
        <f t="shared" si="190"/>
        <v/>
      </c>
      <c r="AE685" s="37" t="s">
        <v>334</v>
      </c>
      <c r="AG685" s="37" t="s">
        <v>12</v>
      </c>
      <c r="AH685" s="37" t="s">
        <v>272</v>
      </c>
      <c r="AI685" s="49">
        <v>45509</v>
      </c>
      <c r="AJ685" s="49">
        <v>45580</v>
      </c>
      <c r="AK685" s="49">
        <v>45615</v>
      </c>
      <c r="AN685" s="37" t="str">
        <f t="shared" si="191"/>
        <v/>
      </c>
      <c r="AO685" s="39">
        <v>4050</v>
      </c>
      <c r="AQ685" s="39">
        <f t="shared" si="192"/>
        <v>4050</v>
      </c>
      <c r="AR685" s="40">
        <v>0.2</v>
      </c>
      <c r="AS685" s="39">
        <f t="shared" si="193"/>
        <v>810</v>
      </c>
      <c r="AT685" s="39">
        <f t="shared" si="194"/>
        <v>4860</v>
      </c>
      <c r="AU685" s="39" t="str">
        <f t="shared" si="197"/>
        <v>paye</v>
      </c>
      <c r="AV685" s="39">
        <f t="shared" si="195"/>
        <v>4050</v>
      </c>
      <c r="AW685" s="39">
        <f t="shared" si="196"/>
        <v>4860</v>
      </c>
      <c r="AX685" s="39" t="s">
        <v>338</v>
      </c>
    </row>
    <row r="686" spans="3:50" x14ac:dyDescent="0.25">
      <c r="C686" s="49"/>
      <c r="D686" s="49"/>
      <c r="E686" s="49"/>
      <c r="J686" s="37" t="str">
        <f t="shared" si="198"/>
        <v/>
      </c>
      <c r="M686" s="39">
        <f t="shared" si="181"/>
        <v>0</v>
      </c>
      <c r="N686" s="39">
        <f t="shared" si="182"/>
        <v>0</v>
      </c>
      <c r="Q686" s="39">
        <f t="shared" si="183"/>
        <v>0</v>
      </c>
      <c r="S686" s="39">
        <f t="shared" si="184"/>
        <v>0</v>
      </c>
      <c r="Y686" s="39">
        <f t="shared" si="185"/>
        <v>0</v>
      </c>
      <c r="Z686" s="39">
        <f t="shared" si="186"/>
        <v>0</v>
      </c>
      <c r="AA686" s="39">
        <f t="shared" si="187"/>
        <v>0</v>
      </c>
      <c r="AB686" s="37" t="str">
        <f t="shared" si="188"/>
        <v/>
      </c>
      <c r="AC686" s="39" t="str">
        <f t="shared" si="189"/>
        <v/>
      </c>
      <c r="AD686" s="39" t="str">
        <f t="shared" si="190"/>
        <v/>
      </c>
      <c r="AE686" s="37" t="s">
        <v>334</v>
      </c>
      <c r="AG686" s="37" t="s">
        <v>21</v>
      </c>
      <c r="AH686" s="37" t="s">
        <v>363</v>
      </c>
      <c r="AI686" s="49">
        <v>45504</v>
      </c>
      <c r="AJ686" s="49">
        <v>45550</v>
      </c>
      <c r="AK686" s="49">
        <v>45569</v>
      </c>
      <c r="AN686" s="37" t="str">
        <f t="shared" si="191"/>
        <v/>
      </c>
      <c r="AO686" s="39">
        <v>8841</v>
      </c>
      <c r="AQ686" s="39">
        <f t="shared" si="192"/>
        <v>8841</v>
      </c>
      <c r="AR686" s="40">
        <v>0.2</v>
      </c>
      <c r="AS686" s="39">
        <f t="shared" si="193"/>
        <v>1768.2</v>
      </c>
      <c r="AT686" s="39">
        <f t="shared" si="194"/>
        <v>10609.2</v>
      </c>
      <c r="AU686" s="39" t="str">
        <f t="shared" si="197"/>
        <v>paye</v>
      </c>
      <c r="AV686" s="39">
        <f t="shared" si="195"/>
        <v>8841</v>
      </c>
      <c r="AW686" s="39">
        <f t="shared" si="196"/>
        <v>10609.2</v>
      </c>
      <c r="AX686" s="39" t="s">
        <v>338</v>
      </c>
    </row>
    <row r="687" spans="3:50" x14ac:dyDescent="0.25">
      <c r="C687" s="49"/>
      <c r="D687" s="49"/>
      <c r="E687" s="49"/>
      <c r="J687" s="37" t="str">
        <f t="shared" si="198"/>
        <v/>
      </c>
      <c r="M687" s="39">
        <f t="shared" si="181"/>
        <v>0</v>
      </c>
      <c r="N687" s="39">
        <f t="shared" si="182"/>
        <v>0</v>
      </c>
      <c r="Q687" s="39">
        <f t="shared" si="183"/>
        <v>0</v>
      </c>
      <c r="S687" s="39">
        <f t="shared" si="184"/>
        <v>0</v>
      </c>
      <c r="Y687" s="39">
        <f t="shared" si="185"/>
        <v>0</v>
      </c>
      <c r="Z687" s="39">
        <f t="shared" si="186"/>
        <v>0</v>
      </c>
      <c r="AA687" s="39">
        <f t="shared" si="187"/>
        <v>0</v>
      </c>
      <c r="AB687" s="37" t="str">
        <f t="shared" si="188"/>
        <v/>
      </c>
      <c r="AC687" s="39" t="str">
        <f t="shared" si="189"/>
        <v/>
      </c>
      <c r="AD687" s="39" t="str">
        <f t="shared" si="190"/>
        <v/>
      </c>
      <c r="AE687" s="37" t="s">
        <v>334</v>
      </c>
      <c r="AG687" s="37" t="s">
        <v>35</v>
      </c>
      <c r="AH687" s="37" t="s">
        <v>272</v>
      </c>
      <c r="AI687" s="49">
        <v>45504</v>
      </c>
      <c r="AJ687" s="49">
        <v>45534</v>
      </c>
      <c r="AK687" s="49">
        <v>45551</v>
      </c>
      <c r="AN687" s="37" t="str">
        <f t="shared" si="191"/>
        <v/>
      </c>
      <c r="AO687" s="39">
        <v>1115.56</v>
      </c>
      <c r="AQ687" s="39">
        <f t="shared" si="192"/>
        <v>1115.56</v>
      </c>
      <c r="AR687" s="40">
        <v>0.2</v>
      </c>
      <c r="AS687" s="39">
        <f t="shared" si="193"/>
        <v>223.11199999999999</v>
      </c>
      <c r="AT687" s="39">
        <f t="shared" si="194"/>
        <v>1338.672</v>
      </c>
      <c r="AU687" s="39" t="str">
        <f t="shared" si="197"/>
        <v>paye</v>
      </c>
      <c r="AV687" s="39">
        <f t="shared" si="195"/>
        <v>1115.56</v>
      </c>
      <c r="AW687" s="39">
        <f t="shared" si="196"/>
        <v>1338.672</v>
      </c>
      <c r="AX687" s="39" t="s">
        <v>338</v>
      </c>
    </row>
    <row r="688" spans="3:50" x14ac:dyDescent="0.25">
      <c r="C688" s="49"/>
      <c r="D688" s="49"/>
      <c r="E688" s="49"/>
      <c r="J688" s="37" t="str">
        <f t="shared" si="198"/>
        <v/>
      </c>
      <c r="M688" s="39">
        <f t="shared" si="181"/>
        <v>0</v>
      </c>
      <c r="N688" s="39">
        <f t="shared" si="182"/>
        <v>0</v>
      </c>
      <c r="Q688" s="39">
        <f t="shared" si="183"/>
        <v>0</v>
      </c>
      <c r="S688" s="39">
        <f t="shared" si="184"/>
        <v>0</v>
      </c>
      <c r="Y688" s="39">
        <f t="shared" si="185"/>
        <v>0</v>
      </c>
      <c r="Z688" s="39">
        <f t="shared" si="186"/>
        <v>0</v>
      </c>
      <c r="AA688" s="39">
        <f t="shared" si="187"/>
        <v>0</v>
      </c>
      <c r="AB688" s="37" t="str">
        <f t="shared" si="188"/>
        <v/>
      </c>
      <c r="AC688" s="39" t="str">
        <f t="shared" si="189"/>
        <v/>
      </c>
      <c r="AD688" s="39" t="str">
        <f t="shared" si="190"/>
        <v/>
      </c>
      <c r="AE688" s="37" t="s">
        <v>334</v>
      </c>
      <c r="AG688" s="37" t="s">
        <v>35</v>
      </c>
      <c r="AH688" s="37" t="s">
        <v>272</v>
      </c>
      <c r="AI688" s="49">
        <v>45504</v>
      </c>
      <c r="AJ688" s="49">
        <v>45534</v>
      </c>
      <c r="AK688" s="49">
        <v>45551</v>
      </c>
      <c r="AN688" s="37" t="str">
        <f t="shared" si="191"/>
        <v/>
      </c>
      <c r="AO688" s="39">
        <v>3621.79</v>
      </c>
      <c r="AQ688" s="39">
        <f t="shared" si="192"/>
        <v>3621.79</v>
      </c>
      <c r="AR688" s="40">
        <v>0.2</v>
      </c>
      <c r="AS688" s="39">
        <f t="shared" si="193"/>
        <v>724.35800000000006</v>
      </c>
      <c r="AT688" s="39">
        <f t="shared" si="194"/>
        <v>4346.1480000000001</v>
      </c>
      <c r="AU688" s="39" t="str">
        <f t="shared" si="197"/>
        <v>paye</v>
      </c>
      <c r="AV688" s="39">
        <f t="shared" si="195"/>
        <v>3621.79</v>
      </c>
      <c r="AW688" s="39">
        <f t="shared" si="196"/>
        <v>4346.1480000000001</v>
      </c>
      <c r="AX688" s="39" t="s">
        <v>338</v>
      </c>
    </row>
    <row r="689" spans="3:50" x14ac:dyDescent="0.25">
      <c r="C689" s="49"/>
      <c r="D689" s="49"/>
      <c r="E689" s="49"/>
      <c r="J689" s="37" t="str">
        <f t="shared" si="198"/>
        <v/>
      </c>
      <c r="M689" s="39">
        <f t="shared" si="181"/>
        <v>0</v>
      </c>
      <c r="N689" s="39">
        <f t="shared" si="182"/>
        <v>0</v>
      </c>
      <c r="Q689" s="39">
        <f t="shared" si="183"/>
        <v>0</v>
      </c>
      <c r="S689" s="39">
        <f t="shared" si="184"/>
        <v>0</v>
      </c>
      <c r="Y689" s="39">
        <f t="shared" si="185"/>
        <v>0</v>
      </c>
      <c r="Z689" s="39">
        <f t="shared" si="186"/>
        <v>0</v>
      </c>
      <c r="AA689" s="39">
        <f t="shared" si="187"/>
        <v>0</v>
      </c>
      <c r="AB689" s="37" t="str">
        <f t="shared" si="188"/>
        <v/>
      </c>
      <c r="AC689" s="39" t="str">
        <f t="shared" si="189"/>
        <v/>
      </c>
      <c r="AD689" s="39" t="str">
        <f t="shared" si="190"/>
        <v/>
      </c>
      <c r="AE689" s="37" t="s">
        <v>334</v>
      </c>
      <c r="AG689" s="37" t="s">
        <v>35</v>
      </c>
      <c r="AH689" s="37" t="s">
        <v>272</v>
      </c>
      <c r="AI689" s="49">
        <v>45504</v>
      </c>
      <c r="AJ689" s="49">
        <v>45534</v>
      </c>
      <c r="AK689" s="49">
        <v>45551</v>
      </c>
      <c r="AN689" s="37" t="str">
        <f t="shared" si="191"/>
        <v/>
      </c>
      <c r="AO689" s="39">
        <v>548.76</v>
      </c>
      <c r="AQ689" s="39">
        <f t="shared" si="192"/>
        <v>548.76</v>
      </c>
      <c r="AR689" s="40">
        <v>0.2</v>
      </c>
      <c r="AS689" s="39">
        <f t="shared" si="193"/>
        <v>109.75200000000001</v>
      </c>
      <c r="AT689" s="39">
        <f t="shared" si="194"/>
        <v>658.51199999999994</v>
      </c>
      <c r="AU689" s="39" t="str">
        <f t="shared" si="197"/>
        <v>paye</v>
      </c>
      <c r="AV689" s="39">
        <f t="shared" si="195"/>
        <v>548.76</v>
      </c>
      <c r="AW689" s="39">
        <f t="shared" si="196"/>
        <v>658.51199999999994</v>
      </c>
      <c r="AX689" s="39" t="s">
        <v>338</v>
      </c>
    </row>
    <row r="690" spans="3:50" x14ac:dyDescent="0.25">
      <c r="C690" s="49"/>
      <c r="D690" s="49"/>
      <c r="E690" s="49"/>
      <c r="J690" s="37" t="str">
        <f t="shared" si="198"/>
        <v/>
      </c>
      <c r="M690" s="39">
        <f t="shared" si="181"/>
        <v>0</v>
      </c>
      <c r="N690" s="39">
        <f t="shared" si="182"/>
        <v>0</v>
      </c>
      <c r="Q690" s="39">
        <f t="shared" si="183"/>
        <v>0</v>
      </c>
      <c r="S690" s="39">
        <f t="shared" si="184"/>
        <v>0</v>
      </c>
      <c r="Y690" s="39">
        <f t="shared" si="185"/>
        <v>0</v>
      </c>
      <c r="Z690" s="39">
        <f t="shared" si="186"/>
        <v>0</v>
      </c>
      <c r="AA690" s="39">
        <f t="shared" si="187"/>
        <v>0</v>
      </c>
      <c r="AB690" s="37" t="str">
        <f t="shared" si="188"/>
        <v/>
      </c>
      <c r="AC690" s="39" t="str">
        <f t="shared" si="189"/>
        <v/>
      </c>
      <c r="AD690" s="39" t="str">
        <f t="shared" si="190"/>
        <v/>
      </c>
      <c r="AE690" s="37" t="s">
        <v>334</v>
      </c>
      <c r="AG690" s="37" t="s">
        <v>35</v>
      </c>
      <c r="AH690" s="37" t="s">
        <v>272</v>
      </c>
      <c r="AI690" s="49">
        <v>45519</v>
      </c>
      <c r="AJ690" s="49">
        <v>45549</v>
      </c>
      <c r="AK690" s="49">
        <v>45551</v>
      </c>
      <c r="AN690" s="37" t="str">
        <f t="shared" si="191"/>
        <v/>
      </c>
      <c r="AO690" s="39">
        <v>236.4</v>
      </c>
      <c r="AQ690" s="39">
        <f t="shared" si="192"/>
        <v>236.4</v>
      </c>
      <c r="AR690" s="40">
        <v>0.2</v>
      </c>
      <c r="AS690" s="39">
        <f t="shared" si="193"/>
        <v>47.28</v>
      </c>
      <c r="AT690" s="39">
        <f t="shared" si="194"/>
        <v>283.68</v>
      </c>
      <c r="AU690" s="39" t="str">
        <f t="shared" si="197"/>
        <v>paye</v>
      </c>
      <c r="AV690" s="39">
        <f t="shared" si="195"/>
        <v>236.4</v>
      </c>
      <c r="AW690" s="39">
        <f t="shared" si="196"/>
        <v>283.68</v>
      </c>
      <c r="AX690" s="39" t="s">
        <v>338</v>
      </c>
    </row>
    <row r="691" spans="3:50" x14ac:dyDescent="0.25">
      <c r="C691" s="49"/>
      <c r="D691" s="49"/>
      <c r="E691" s="49"/>
      <c r="J691" s="37" t="str">
        <f t="shared" si="198"/>
        <v/>
      </c>
      <c r="M691" s="39">
        <f t="shared" si="181"/>
        <v>0</v>
      </c>
      <c r="N691" s="39">
        <f t="shared" si="182"/>
        <v>0</v>
      </c>
      <c r="Q691" s="39">
        <f t="shared" si="183"/>
        <v>0</v>
      </c>
      <c r="S691" s="39">
        <f t="shared" si="184"/>
        <v>0</v>
      </c>
      <c r="Y691" s="39">
        <f t="shared" si="185"/>
        <v>0</v>
      </c>
      <c r="Z691" s="39">
        <f t="shared" si="186"/>
        <v>0</v>
      </c>
      <c r="AA691" s="39">
        <f t="shared" si="187"/>
        <v>0</v>
      </c>
      <c r="AB691" s="37" t="str">
        <f t="shared" si="188"/>
        <v/>
      </c>
      <c r="AC691" s="39" t="str">
        <f t="shared" si="189"/>
        <v/>
      </c>
      <c r="AD691" s="39" t="str">
        <f t="shared" si="190"/>
        <v/>
      </c>
      <c r="AE691" s="37" t="s">
        <v>334</v>
      </c>
      <c r="AG691" s="37" t="s">
        <v>35</v>
      </c>
      <c r="AH691" s="37" t="s">
        <v>272</v>
      </c>
      <c r="AI691" s="49">
        <v>45519</v>
      </c>
      <c r="AJ691" s="49">
        <v>45549</v>
      </c>
      <c r="AK691" s="49">
        <v>45551</v>
      </c>
      <c r="AN691" s="37" t="str">
        <f t="shared" si="191"/>
        <v/>
      </c>
      <c r="AO691" s="39">
        <v>475.49</v>
      </c>
      <c r="AQ691" s="39">
        <f t="shared" si="192"/>
        <v>475.49</v>
      </c>
      <c r="AR691" s="40">
        <v>0.2</v>
      </c>
      <c r="AS691" s="39">
        <f t="shared" si="193"/>
        <v>95.098000000000013</v>
      </c>
      <c r="AT691" s="39">
        <f t="shared" si="194"/>
        <v>570.58799999999997</v>
      </c>
      <c r="AU691" s="39" t="str">
        <f t="shared" si="197"/>
        <v>paye</v>
      </c>
      <c r="AV691" s="39">
        <f t="shared" si="195"/>
        <v>475.49</v>
      </c>
      <c r="AW691" s="39">
        <f t="shared" si="196"/>
        <v>570.58799999999997</v>
      </c>
      <c r="AX691" s="39" t="s">
        <v>338</v>
      </c>
    </row>
    <row r="692" spans="3:50" x14ac:dyDescent="0.25">
      <c r="C692" s="49"/>
      <c r="D692" s="49"/>
      <c r="E692" s="49"/>
      <c r="J692" s="37" t="str">
        <f t="shared" si="198"/>
        <v/>
      </c>
      <c r="M692" s="39">
        <f t="shared" si="181"/>
        <v>0</v>
      </c>
      <c r="N692" s="39">
        <f t="shared" si="182"/>
        <v>0</v>
      </c>
      <c r="Q692" s="39">
        <f t="shared" si="183"/>
        <v>0</v>
      </c>
      <c r="S692" s="39">
        <f t="shared" si="184"/>
        <v>0</v>
      </c>
      <c r="Y692" s="39">
        <f t="shared" si="185"/>
        <v>0</v>
      </c>
      <c r="Z692" s="39">
        <f t="shared" si="186"/>
        <v>0</v>
      </c>
      <c r="AA692" s="39">
        <f t="shared" si="187"/>
        <v>0</v>
      </c>
      <c r="AB692" s="37" t="str">
        <f t="shared" si="188"/>
        <v/>
      </c>
      <c r="AC692" s="39" t="str">
        <f t="shared" si="189"/>
        <v/>
      </c>
      <c r="AD692" s="39" t="str">
        <f t="shared" si="190"/>
        <v/>
      </c>
      <c r="AE692" s="37" t="s">
        <v>334</v>
      </c>
      <c r="AG692" s="37" t="s">
        <v>20</v>
      </c>
      <c r="AH692" s="37" t="s">
        <v>275</v>
      </c>
      <c r="AI692" s="49">
        <v>45504</v>
      </c>
      <c r="AJ692" s="49">
        <v>45535</v>
      </c>
      <c r="AK692" s="49">
        <v>45535</v>
      </c>
      <c r="AN692" s="37" t="str">
        <f t="shared" si="191"/>
        <v/>
      </c>
      <c r="AO692" s="39">
        <v>269.52499999999998</v>
      </c>
      <c r="AQ692" s="39">
        <f t="shared" si="192"/>
        <v>269.52499999999998</v>
      </c>
      <c r="AR692" s="40">
        <v>0.2</v>
      </c>
      <c r="AS692" s="39">
        <f t="shared" si="193"/>
        <v>53.905000000000001</v>
      </c>
      <c r="AT692" s="39">
        <f t="shared" si="194"/>
        <v>323.42999999999995</v>
      </c>
      <c r="AU692" s="39" t="str">
        <f t="shared" si="197"/>
        <v>paye</v>
      </c>
      <c r="AV692" s="39">
        <f t="shared" si="195"/>
        <v>269.52499999999998</v>
      </c>
      <c r="AW692" s="39">
        <f t="shared" si="196"/>
        <v>323.42999999999995</v>
      </c>
      <c r="AX692" s="39" t="s">
        <v>338</v>
      </c>
    </row>
    <row r="693" spans="3:50" x14ac:dyDescent="0.25">
      <c r="C693" s="49"/>
      <c r="D693" s="49"/>
      <c r="E693" s="49"/>
      <c r="J693" s="37" t="str">
        <f t="shared" si="198"/>
        <v/>
      </c>
      <c r="M693" s="39">
        <f t="shared" si="181"/>
        <v>0</v>
      </c>
      <c r="N693" s="39">
        <f t="shared" si="182"/>
        <v>0</v>
      </c>
      <c r="Q693" s="39">
        <f t="shared" si="183"/>
        <v>0</v>
      </c>
      <c r="S693" s="39">
        <f t="shared" si="184"/>
        <v>0</v>
      </c>
      <c r="Y693" s="39">
        <f t="shared" si="185"/>
        <v>0</v>
      </c>
      <c r="Z693" s="39">
        <f t="shared" si="186"/>
        <v>0</v>
      </c>
      <c r="AA693" s="39">
        <f t="shared" si="187"/>
        <v>0</v>
      </c>
      <c r="AB693" s="37" t="str">
        <f t="shared" si="188"/>
        <v/>
      </c>
      <c r="AC693" s="39" t="str">
        <f t="shared" si="189"/>
        <v/>
      </c>
      <c r="AD693" s="39" t="str">
        <f t="shared" si="190"/>
        <v/>
      </c>
      <c r="AE693" s="37" t="s">
        <v>334</v>
      </c>
      <c r="AG693" s="37" t="s">
        <v>96</v>
      </c>
      <c r="AH693" s="37" t="s">
        <v>272</v>
      </c>
      <c r="AI693" s="49">
        <v>45531</v>
      </c>
      <c r="AJ693" s="49">
        <v>45561</v>
      </c>
      <c r="AK693" s="49">
        <v>45538</v>
      </c>
      <c r="AN693" s="37" t="str">
        <f t="shared" si="191"/>
        <v/>
      </c>
      <c r="AO693" s="39">
        <v>140</v>
      </c>
      <c r="AQ693" s="39">
        <f t="shared" si="192"/>
        <v>140</v>
      </c>
      <c r="AR693" s="40">
        <v>0</v>
      </c>
      <c r="AS693" s="39">
        <f t="shared" si="193"/>
        <v>0</v>
      </c>
      <c r="AT693" s="39">
        <f t="shared" si="194"/>
        <v>140</v>
      </c>
      <c r="AU693" s="39" t="str">
        <f t="shared" si="197"/>
        <v>paye</v>
      </c>
      <c r="AV693" s="39">
        <f t="shared" si="195"/>
        <v>140</v>
      </c>
      <c r="AW693" s="39">
        <f t="shared" si="196"/>
        <v>140</v>
      </c>
      <c r="AX693" s="39" t="s">
        <v>338</v>
      </c>
    </row>
    <row r="694" spans="3:50" x14ac:dyDescent="0.25">
      <c r="C694" s="49"/>
      <c r="D694" s="49"/>
      <c r="E694" s="49"/>
      <c r="J694" s="37" t="str">
        <f t="shared" si="198"/>
        <v/>
      </c>
      <c r="M694" s="39">
        <f t="shared" si="181"/>
        <v>0</v>
      </c>
      <c r="N694" s="39">
        <f t="shared" si="182"/>
        <v>0</v>
      </c>
      <c r="Q694" s="39">
        <f t="shared" si="183"/>
        <v>0</v>
      </c>
      <c r="S694" s="39">
        <f t="shared" si="184"/>
        <v>0</v>
      </c>
      <c r="Y694" s="39">
        <f t="shared" si="185"/>
        <v>0</v>
      </c>
      <c r="Z694" s="39">
        <f t="shared" si="186"/>
        <v>0</v>
      </c>
      <c r="AA694" s="39">
        <f t="shared" si="187"/>
        <v>0</v>
      </c>
      <c r="AB694" s="37" t="str">
        <f t="shared" si="188"/>
        <v/>
      </c>
      <c r="AC694" s="39" t="str">
        <f t="shared" si="189"/>
        <v/>
      </c>
      <c r="AD694" s="39" t="str">
        <f t="shared" si="190"/>
        <v/>
      </c>
      <c r="AE694" s="37" t="s">
        <v>334</v>
      </c>
      <c r="AG694" s="37" t="s">
        <v>79</v>
      </c>
      <c r="AH694" s="37" t="s">
        <v>272</v>
      </c>
      <c r="AI694" s="49">
        <v>45532</v>
      </c>
      <c r="AJ694" s="49">
        <v>45562</v>
      </c>
      <c r="AK694" s="49">
        <v>45587</v>
      </c>
      <c r="AN694" s="37" t="str">
        <f t="shared" si="191"/>
        <v/>
      </c>
      <c r="AO694" s="39">
        <v>830</v>
      </c>
      <c r="AQ694" s="39">
        <f t="shared" si="192"/>
        <v>830</v>
      </c>
      <c r="AR694" s="40">
        <v>0.2</v>
      </c>
      <c r="AS694" s="39">
        <f t="shared" si="193"/>
        <v>166</v>
      </c>
      <c r="AT694" s="39">
        <f t="shared" si="194"/>
        <v>996</v>
      </c>
      <c r="AU694" s="39" t="str">
        <f t="shared" si="197"/>
        <v>paye</v>
      </c>
      <c r="AV694" s="39">
        <f t="shared" si="195"/>
        <v>830</v>
      </c>
      <c r="AW694" s="39">
        <f t="shared" si="196"/>
        <v>996</v>
      </c>
      <c r="AX694" s="39" t="s">
        <v>338</v>
      </c>
    </row>
    <row r="695" spans="3:50" x14ac:dyDescent="0.25">
      <c r="C695" s="49"/>
      <c r="D695" s="49"/>
      <c r="E695" s="49"/>
      <c r="J695" s="37" t="str">
        <f t="shared" si="198"/>
        <v/>
      </c>
      <c r="M695" s="39">
        <f t="shared" si="181"/>
        <v>0</v>
      </c>
      <c r="N695" s="39">
        <f t="shared" si="182"/>
        <v>0</v>
      </c>
      <c r="Q695" s="39">
        <f t="shared" si="183"/>
        <v>0</v>
      </c>
      <c r="S695" s="39">
        <f t="shared" si="184"/>
        <v>0</v>
      </c>
      <c r="Y695" s="39">
        <f t="shared" si="185"/>
        <v>0</v>
      </c>
      <c r="Z695" s="39">
        <f t="shared" si="186"/>
        <v>0</v>
      </c>
      <c r="AA695" s="39">
        <f t="shared" si="187"/>
        <v>0</v>
      </c>
      <c r="AB695" s="37" t="str">
        <f t="shared" si="188"/>
        <v/>
      </c>
      <c r="AC695" s="39" t="str">
        <f t="shared" si="189"/>
        <v/>
      </c>
      <c r="AD695" s="39" t="str">
        <f t="shared" si="190"/>
        <v/>
      </c>
      <c r="AE695" s="37" t="s">
        <v>334</v>
      </c>
      <c r="AG695" s="37" t="s">
        <v>12</v>
      </c>
      <c r="AH695" s="37" t="s">
        <v>272</v>
      </c>
      <c r="AI695" s="49">
        <v>45537</v>
      </c>
      <c r="AJ695" s="49">
        <v>45611</v>
      </c>
      <c r="AK695" s="49"/>
      <c r="AN695" s="37" t="str">
        <f t="shared" si="191"/>
        <v/>
      </c>
      <c r="AO695" s="39">
        <v>4050</v>
      </c>
      <c r="AQ695" s="39">
        <f t="shared" si="192"/>
        <v>4050</v>
      </c>
      <c r="AR695" s="40">
        <v>0.2</v>
      </c>
      <c r="AS695" s="39">
        <f t="shared" si="193"/>
        <v>810</v>
      </c>
      <c r="AT695" s="39">
        <f t="shared" si="194"/>
        <v>4860</v>
      </c>
      <c r="AU695" s="39" t="str">
        <f t="shared" si="197"/>
        <v>en attente</v>
      </c>
      <c r="AV695" s="39" t="str">
        <f t="shared" si="195"/>
        <v/>
      </c>
      <c r="AW695" s="39" t="str">
        <f t="shared" si="196"/>
        <v/>
      </c>
      <c r="AX695" s="39" t="s">
        <v>338</v>
      </c>
    </row>
    <row r="696" spans="3:50" x14ac:dyDescent="0.25">
      <c r="C696" s="49"/>
      <c r="D696" s="49"/>
      <c r="E696" s="49"/>
      <c r="J696" s="37" t="str">
        <f t="shared" si="198"/>
        <v/>
      </c>
      <c r="M696" s="39">
        <f t="shared" si="181"/>
        <v>0</v>
      </c>
      <c r="N696" s="39">
        <f t="shared" si="182"/>
        <v>0</v>
      </c>
      <c r="Q696" s="39">
        <f t="shared" si="183"/>
        <v>0</v>
      </c>
      <c r="S696" s="39">
        <f t="shared" si="184"/>
        <v>0</v>
      </c>
      <c r="Y696" s="39">
        <f t="shared" si="185"/>
        <v>0</v>
      </c>
      <c r="Z696" s="39">
        <f t="shared" si="186"/>
        <v>0</v>
      </c>
      <c r="AA696" s="39">
        <f t="shared" si="187"/>
        <v>0</v>
      </c>
      <c r="AB696" s="37" t="str">
        <f t="shared" si="188"/>
        <v/>
      </c>
      <c r="AC696" s="39" t="str">
        <f t="shared" si="189"/>
        <v/>
      </c>
      <c r="AD696" s="39" t="str">
        <f t="shared" si="190"/>
        <v/>
      </c>
      <c r="AE696" s="37" t="s">
        <v>334</v>
      </c>
      <c r="AG696" s="37" t="s">
        <v>14</v>
      </c>
      <c r="AH696" s="37" t="s">
        <v>270</v>
      </c>
      <c r="AI696" s="49">
        <v>45534</v>
      </c>
      <c r="AJ696" s="49">
        <v>45565</v>
      </c>
      <c r="AK696" s="49">
        <v>45569</v>
      </c>
      <c r="AN696" s="37" t="str">
        <f t="shared" si="191"/>
        <v/>
      </c>
      <c r="AO696" s="39">
        <v>6561.91</v>
      </c>
      <c r="AQ696" s="39">
        <f t="shared" si="192"/>
        <v>6561.91</v>
      </c>
      <c r="AR696" s="40">
        <v>0.2</v>
      </c>
      <c r="AS696" s="39">
        <f t="shared" si="193"/>
        <v>1312.3820000000001</v>
      </c>
      <c r="AT696" s="39">
        <f t="shared" si="194"/>
        <v>7874.2919999999995</v>
      </c>
      <c r="AU696" s="39" t="str">
        <f t="shared" si="197"/>
        <v>paye</v>
      </c>
      <c r="AV696" s="39">
        <f t="shared" si="195"/>
        <v>6561.91</v>
      </c>
      <c r="AW696" s="39">
        <f t="shared" si="196"/>
        <v>7874.2919999999995</v>
      </c>
      <c r="AX696" s="39" t="s">
        <v>338</v>
      </c>
    </row>
    <row r="697" spans="3:50" x14ac:dyDescent="0.25">
      <c r="C697" s="49"/>
      <c r="D697" s="49"/>
      <c r="E697" s="49"/>
      <c r="J697" s="37" t="str">
        <f t="shared" si="198"/>
        <v/>
      </c>
      <c r="M697" s="39">
        <f t="shared" si="181"/>
        <v>0</v>
      </c>
      <c r="N697" s="39">
        <f t="shared" si="182"/>
        <v>0</v>
      </c>
      <c r="Q697" s="39">
        <f t="shared" si="183"/>
        <v>0</v>
      </c>
      <c r="S697" s="39">
        <f t="shared" si="184"/>
        <v>0</v>
      </c>
      <c r="Y697" s="39">
        <f t="shared" si="185"/>
        <v>0</v>
      </c>
      <c r="Z697" s="39">
        <f t="shared" si="186"/>
        <v>0</v>
      </c>
      <c r="AA697" s="39">
        <f t="shared" si="187"/>
        <v>0</v>
      </c>
      <c r="AB697" s="37" t="str">
        <f t="shared" si="188"/>
        <v/>
      </c>
      <c r="AC697" s="39" t="str">
        <f t="shared" si="189"/>
        <v/>
      </c>
      <c r="AD697" s="39" t="str">
        <f t="shared" si="190"/>
        <v/>
      </c>
      <c r="AE697" s="37" t="s">
        <v>334</v>
      </c>
      <c r="AG697" s="37" t="s">
        <v>48</v>
      </c>
      <c r="AH697" s="37" t="s">
        <v>271</v>
      </c>
      <c r="AI697" s="49">
        <v>45504</v>
      </c>
      <c r="AJ697" s="49">
        <v>45535</v>
      </c>
      <c r="AK697" s="49">
        <v>45535</v>
      </c>
      <c r="AN697" s="37" t="str">
        <f t="shared" si="191"/>
        <v/>
      </c>
      <c r="AO697" s="39">
        <v>13019.13</v>
      </c>
      <c r="AQ697" s="39">
        <f t="shared" si="192"/>
        <v>13019.13</v>
      </c>
      <c r="AR697" s="40">
        <v>0.2</v>
      </c>
      <c r="AS697" s="39">
        <f t="shared" si="193"/>
        <v>2603.826</v>
      </c>
      <c r="AT697" s="39">
        <f t="shared" si="194"/>
        <v>15622.955999999998</v>
      </c>
      <c r="AU697" s="39" t="str">
        <f t="shared" si="197"/>
        <v>paye</v>
      </c>
      <c r="AV697" s="39">
        <f t="shared" si="195"/>
        <v>13019.13</v>
      </c>
      <c r="AW697" s="39">
        <f t="shared" si="196"/>
        <v>15622.955999999998</v>
      </c>
      <c r="AX697" s="39" t="s">
        <v>338</v>
      </c>
    </row>
    <row r="698" spans="3:50" x14ac:dyDescent="0.25">
      <c r="C698" s="49"/>
      <c r="D698" s="49"/>
      <c r="E698" s="49"/>
      <c r="J698" s="37" t="str">
        <f t="shared" si="198"/>
        <v/>
      </c>
      <c r="M698" s="39">
        <f t="shared" si="181"/>
        <v>0</v>
      </c>
      <c r="N698" s="39">
        <f t="shared" si="182"/>
        <v>0</v>
      </c>
      <c r="Q698" s="39">
        <f t="shared" si="183"/>
        <v>0</v>
      </c>
      <c r="S698" s="39">
        <f t="shared" si="184"/>
        <v>0</v>
      </c>
      <c r="Y698" s="39">
        <f t="shared" si="185"/>
        <v>0</v>
      </c>
      <c r="Z698" s="39">
        <f t="shared" si="186"/>
        <v>0</v>
      </c>
      <c r="AA698" s="39">
        <f t="shared" si="187"/>
        <v>0</v>
      </c>
      <c r="AB698" s="37" t="str">
        <f t="shared" si="188"/>
        <v/>
      </c>
      <c r="AC698" s="39" t="str">
        <f t="shared" si="189"/>
        <v/>
      </c>
      <c r="AD698" s="39" t="str">
        <f t="shared" si="190"/>
        <v/>
      </c>
      <c r="AE698" s="37" t="s">
        <v>334</v>
      </c>
      <c r="AG698" s="37" t="s">
        <v>86</v>
      </c>
      <c r="AH698" s="37" t="s">
        <v>364</v>
      </c>
      <c r="AI698" s="49">
        <v>45504</v>
      </c>
      <c r="AJ698" s="49">
        <v>45534</v>
      </c>
      <c r="AK698" s="49">
        <v>45569</v>
      </c>
      <c r="AN698" s="37" t="str">
        <f t="shared" si="191"/>
        <v/>
      </c>
      <c r="AO698" s="39">
        <v>130</v>
      </c>
      <c r="AQ698" s="39">
        <f t="shared" si="192"/>
        <v>130</v>
      </c>
      <c r="AR698" s="40">
        <v>0.2</v>
      </c>
      <c r="AS698" s="39">
        <f t="shared" si="193"/>
        <v>26</v>
      </c>
      <c r="AT698" s="39">
        <f t="shared" si="194"/>
        <v>156</v>
      </c>
      <c r="AU698" s="39" t="str">
        <f t="shared" si="197"/>
        <v>paye</v>
      </c>
      <c r="AV698" s="39">
        <f t="shared" si="195"/>
        <v>130</v>
      </c>
      <c r="AW698" s="39">
        <f t="shared" si="196"/>
        <v>156</v>
      </c>
      <c r="AX698" s="39" t="s">
        <v>338</v>
      </c>
    </row>
    <row r="699" spans="3:50" x14ac:dyDescent="0.25">
      <c r="C699" s="49"/>
      <c r="D699" s="49"/>
      <c r="E699" s="49"/>
      <c r="J699" s="37" t="str">
        <f t="shared" si="198"/>
        <v/>
      </c>
      <c r="M699" s="39">
        <f t="shared" si="181"/>
        <v>0</v>
      </c>
      <c r="N699" s="39">
        <f t="shared" si="182"/>
        <v>0</v>
      </c>
      <c r="Q699" s="39">
        <f t="shared" si="183"/>
        <v>0</v>
      </c>
      <c r="S699" s="39">
        <f t="shared" si="184"/>
        <v>0</v>
      </c>
      <c r="Y699" s="39">
        <f t="shared" si="185"/>
        <v>0</v>
      </c>
      <c r="Z699" s="39">
        <f t="shared" si="186"/>
        <v>0</v>
      </c>
      <c r="AA699" s="39">
        <f t="shared" si="187"/>
        <v>0</v>
      </c>
      <c r="AB699" s="37" t="str">
        <f t="shared" si="188"/>
        <v/>
      </c>
      <c r="AC699" s="39" t="str">
        <f t="shared" si="189"/>
        <v/>
      </c>
      <c r="AD699" s="39" t="str">
        <f t="shared" si="190"/>
        <v/>
      </c>
      <c r="AE699" s="37" t="s">
        <v>334</v>
      </c>
      <c r="AG699" s="37" t="s">
        <v>64</v>
      </c>
      <c r="AH699" s="37" t="s">
        <v>274</v>
      </c>
      <c r="AI699" s="49">
        <v>45526</v>
      </c>
      <c r="AJ699" s="49">
        <v>45556</v>
      </c>
      <c r="AK699" s="49">
        <v>45580</v>
      </c>
      <c r="AN699" s="37" t="str">
        <f t="shared" si="191"/>
        <v/>
      </c>
      <c r="AO699" s="39">
        <v>3300</v>
      </c>
      <c r="AQ699" s="39">
        <f t="shared" si="192"/>
        <v>3300</v>
      </c>
      <c r="AR699" s="40">
        <v>0.2</v>
      </c>
      <c r="AS699" s="39">
        <f t="shared" si="193"/>
        <v>660</v>
      </c>
      <c r="AT699" s="39">
        <f t="shared" si="194"/>
        <v>3960</v>
      </c>
      <c r="AU699" s="39" t="str">
        <f t="shared" si="197"/>
        <v>paye</v>
      </c>
      <c r="AV699" s="39">
        <f t="shared" si="195"/>
        <v>3300</v>
      </c>
      <c r="AW699" s="39">
        <f t="shared" si="196"/>
        <v>3960</v>
      </c>
      <c r="AX699" s="39" t="s">
        <v>338</v>
      </c>
    </row>
    <row r="700" spans="3:50" x14ac:dyDescent="0.25">
      <c r="C700" s="49"/>
      <c r="D700" s="49"/>
      <c r="E700" s="49"/>
      <c r="J700" s="37" t="str">
        <f t="shared" si="198"/>
        <v/>
      </c>
      <c r="M700" s="39">
        <f t="shared" si="181"/>
        <v>0</v>
      </c>
      <c r="N700" s="39">
        <f t="shared" si="182"/>
        <v>0</v>
      </c>
      <c r="Q700" s="39">
        <f t="shared" si="183"/>
        <v>0</v>
      </c>
      <c r="S700" s="39">
        <f t="shared" si="184"/>
        <v>0</v>
      </c>
      <c r="Y700" s="39">
        <f t="shared" si="185"/>
        <v>0</v>
      </c>
      <c r="Z700" s="39">
        <f t="shared" si="186"/>
        <v>0</v>
      </c>
      <c r="AA700" s="39">
        <f t="shared" si="187"/>
        <v>0</v>
      </c>
      <c r="AB700" s="37" t="str">
        <f t="shared" si="188"/>
        <v/>
      </c>
      <c r="AC700" s="39" t="str">
        <f t="shared" si="189"/>
        <v/>
      </c>
      <c r="AD700" s="39" t="str">
        <f t="shared" si="190"/>
        <v/>
      </c>
      <c r="AE700" s="37" t="s">
        <v>334</v>
      </c>
      <c r="AG700" s="37" t="s">
        <v>12</v>
      </c>
      <c r="AH700" s="37" t="s">
        <v>272</v>
      </c>
      <c r="AI700" s="49">
        <v>45541</v>
      </c>
      <c r="AJ700" s="49">
        <v>45611</v>
      </c>
      <c r="AK700" s="49"/>
      <c r="AN700" s="37" t="str">
        <f t="shared" si="191"/>
        <v/>
      </c>
      <c r="AO700" s="39">
        <v>83.33</v>
      </c>
      <c r="AQ700" s="39">
        <f t="shared" si="192"/>
        <v>83.33</v>
      </c>
      <c r="AR700" s="40">
        <v>0.2</v>
      </c>
      <c r="AS700" s="39">
        <f t="shared" si="193"/>
        <v>16.666</v>
      </c>
      <c r="AT700" s="39">
        <f t="shared" si="194"/>
        <v>99.995999999999995</v>
      </c>
      <c r="AU700" s="39" t="str">
        <f t="shared" si="197"/>
        <v>en attente</v>
      </c>
      <c r="AV700" s="39" t="str">
        <f t="shared" si="195"/>
        <v/>
      </c>
      <c r="AW700" s="39" t="str">
        <f t="shared" si="196"/>
        <v/>
      </c>
      <c r="AX700" s="39" t="s">
        <v>338</v>
      </c>
    </row>
    <row r="701" spans="3:50" x14ac:dyDescent="0.25">
      <c r="C701" s="49"/>
      <c r="D701" s="49"/>
      <c r="E701" s="49"/>
      <c r="J701" s="37" t="str">
        <f t="shared" si="198"/>
        <v/>
      </c>
      <c r="M701" s="39">
        <f t="shared" si="181"/>
        <v>0</v>
      </c>
      <c r="N701" s="39">
        <f t="shared" si="182"/>
        <v>0</v>
      </c>
      <c r="Q701" s="39">
        <f t="shared" si="183"/>
        <v>0</v>
      </c>
      <c r="S701" s="39">
        <f t="shared" si="184"/>
        <v>0</v>
      </c>
      <c r="Y701" s="39">
        <f t="shared" si="185"/>
        <v>0</v>
      </c>
      <c r="Z701" s="39">
        <f t="shared" si="186"/>
        <v>0</v>
      </c>
      <c r="AA701" s="39">
        <f t="shared" si="187"/>
        <v>0</v>
      </c>
      <c r="AB701" s="37" t="str">
        <f t="shared" si="188"/>
        <v/>
      </c>
      <c r="AC701" s="39" t="str">
        <f t="shared" si="189"/>
        <v/>
      </c>
      <c r="AD701" s="39" t="str">
        <f t="shared" si="190"/>
        <v/>
      </c>
      <c r="AE701" s="37" t="s">
        <v>334</v>
      </c>
      <c r="AG701" s="37" t="s">
        <v>12</v>
      </c>
      <c r="AH701" s="37" t="s">
        <v>272</v>
      </c>
      <c r="AI701" s="49">
        <v>45541</v>
      </c>
      <c r="AJ701" s="49">
        <v>45611</v>
      </c>
      <c r="AK701" s="49"/>
      <c r="AN701" s="37" t="str">
        <f t="shared" si="191"/>
        <v/>
      </c>
      <c r="AO701" s="39">
        <v>10700</v>
      </c>
      <c r="AQ701" s="39">
        <f t="shared" si="192"/>
        <v>10700</v>
      </c>
      <c r="AR701" s="40">
        <v>0.2</v>
      </c>
      <c r="AS701" s="39">
        <f t="shared" si="193"/>
        <v>2140</v>
      </c>
      <c r="AT701" s="39">
        <f t="shared" si="194"/>
        <v>12840</v>
      </c>
      <c r="AU701" s="39" t="str">
        <f t="shared" si="197"/>
        <v>en attente</v>
      </c>
      <c r="AV701" s="39" t="str">
        <f t="shared" si="195"/>
        <v/>
      </c>
      <c r="AW701" s="39" t="str">
        <f t="shared" si="196"/>
        <v/>
      </c>
      <c r="AX701" s="39" t="s">
        <v>338</v>
      </c>
    </row>
    <row r="702" spans="3:50" x14ac:dyDescent="0.25">
      <c r="C702" s="49"/>
      <c r="D702" s="49"/>
      <c r="E702" s="49"/>
      <c r="J702" s="37" t="str">
        <f t="shared" si="198"/>
        <v/>
      </c>
      <c r="M702" s="39">
        <f t="shared" si="181"/>
        <v>0</v>
      </c>
      <c r="N702" s="39">
        <f t="shared" si="182"/>
        <v>0</v>
      </c>
      <c r="Q702" s="39">
        <f t="shared" si="183"/>
        <v>0</v>
      </c>
      <c r="S702" s="39">
        <f t="shared" si="184"/>
        <v>0</v>
      </c>
      <c r="Y702" s="39">
        <f t="shared" si="185"/>
        <v>0</v>
      </c>
      <c r="Z702" s="39">
        <f t="shared" si="186"/>
        <v>0</v>
      </c>
      <c r="AA702" s="39">
        <f t="shared" si="187"/>
        <v>0</v>
      </c>
      <c r="AB702" s="37" t="str">
        <f t="shared" si="188"/>
        <v/>
      </c>
      <c r="AC702" s="39" t="str">
        <f t="shared" si="189"/>
        <v/>
      </c>
      <c r="AD702" s="39" t="str">
        <f t="shared" si="190"/>
        <v/>
      </c>
      <c r="AE702" s="37" t="s">
        <v>334</v>
      </c>
      <c r="AG702" s="37" t="s">
        <v>12</v>
      </c>
      <c r="AH702" s="37" t="s">
        <v>272</v>
      </c>
      <c r="AI702" s="49">
        <v>45541</v>
      </c>
      <c r="AJ702" s="49">
        <v>45611</v>
      </c>
      <c r="AK702" s="49"/>
      <c r="AN702" s="37" t="str">
        <f t="shared" si="191"/>
        <v/>
      </c>
      <c r="AO702" s="39">
        <v>3458.33</v>
      </c>
      <c r="AQ702" s="39">
        <f t="shared" si="192"/>
        <v>3458.33</v>
      </c>
      <c r="AR702" s="40">
        <v>0.2</v>
      </c>
      <c r="AS702" s="39">
        <f t="shared" si="193"/>
        <v>691.66600000000005</v>
      </c>
      <c r="AT702" s="39">
        <f t="shared" si="194"/>
        <v>4149.9960000000001</v>
      </c>
      <c r="AU702" s="39" t="str">
        <f t="shared" si="197"/>
        <v>en attente</v>
      </c>
      <c r="AV702" s="39" t="str">
        <f t="shared" si="195"/>
        <v/>
      </c>
      <c r="AW702" s="39" t="str">
        <f t="shared" si="196"/>
        <v/>
      </c>
      <c r="AX702" s="39" t="s">
        <v>338</v>
      </c>
    </row>
    <row r="703" spans="3:50" x14ac:dyDescent="0.25">
      <c r="C703" s="49"/>
      <c r="D703" s="49"/>
      <c r="E703" s="49"/>
      <c r="J703" s="37" t="str">
        <f t="shared" si="198"/>
        <v/>
      </c>
      <c r="M703" s="39">
        <f t="shared" si="181"/>
        <v>0</v>
      </c>
      <c r="N703" s="39">
        <f t="shared" si="182"/>
        <v>0</v>
      </c>
      <c r="Q703" s="39">
        <f t="shared" si="183"/>
        <v>0</v>
      </c>
      <c r="S703" s="39">
        <f t="shared" si="184"/>
        <v>0</v>
      </c>
      <c r="Y703" s="39">
        <f t="shared" si="185"/>
        <v>0</v>
      </c>
      <c r="Z703" s="39">
        <f t="shared" si="186"/>
        <v>0</v>
      </c>
      <c r="AA703" s="39">
        <f t="shared" si="187"/>
        <v>0</v>
      </c>
      <c r="AB703" s="37" t="str">
        <f t="shared" si="188"/>
        <v/>
      </c>
      <c r="AC703" s="39" t="str">
        <f t="shared" si="189"/>
        <v/>
      </c>
      <c r="AD703" s="39" t="str">
        <f t="shared" si="190"/>
        <v/>
      </c>
      <c r="AE703" s="37" t="s">
        <v>334</v>
      </c>
      <c r="AG703" s="37" t="s">
        <v>93</v>
      </c>
      <c r="AH703" s="37" t="s">
        <v>272</v>
      </c>
      <c r="AI703" s="49">
        <v>45531</v>
      </c>
      <c r="AJ703" s="49">
        <v>45596</v>
      </c>
      <c r="AK703" s="49">
        <v>45600</v>
      </c>
      <c r="AN703" s="37" t="str">
        <f t="shared" si="191"/>
        <v/>
      </c>
      <c r="AO703" s="39">
        <v>576.6</v>
      </c>
      <c r="AQ703" s="39">
        <f t="shared" si="192"/>
        <v>576.6</v>
      </c>
      <c r="AR703" s="40">
        <v>0.2</v>
      </c>
      <c r="AS703" s="39">
        <f t="shared" si="193"/>
        <v>115.32000000000001</v>
      </c>
      <c r="AT703" s="39">
        <f t="shared" si="194"/>
        <v>691.92000000000007</v>
      </c>
      <c r="AU703" s="39" t="str">
        <f t="shared" si="197"/>
        <v>paye</v>
      </c>
      <c r="AV703" s="39">
        <f t="shared" si="195"/>
        <v>576.6</v>
      </c>
      <c r="AW703" s="39">
        <f t="shared" si="196"/>
        <v>691.92000000000007</v>
      </c>
      <c r="AX703" s="39" t="s">
        <v>338</v>
      </c>
    </row>
    <row r="704" spans="3:50" x14ac:dyDescent="0.25">
      <c r="C704" s="49"/>
      <c r="D704" s="49"/>
      <c r="E704" s="49"/>
      <c r="J704" s="37" t="str">
        <f t="shared" si="198"/>
        <v/>
      </c>
      <c r="M704" s="39">
        <f t="shared" si="181"/>
        <v>0</v>
      </c>
      <c r="N704" s="39">
        <f t="shared" si="182"/>
        <v>0</v>
      </c>
      <c r="Q704" s="39">
        <f t="shared" si="183"/>
        <v>0</v>
      </c>
      <c r="S704" s="39">
        <f t="shared" si="184"/>
        <v>0</v>
      </c>
      <c r="Y704" s="39">
        <f t="shared" si="185"/>
        <v>0</v>
      </c>
      <c r="Z704" s="39">
        <f t="shared" si="186"/>
        <v>0</v>
      </c>
      <c r="AA704" s="39">
        <f t="shared" si="187"/>
        <v>0</v>
      </c>
      <c r="AB704" s="37" t="str">
        <f t="shared" si="188"/>
        <v/>
      </c>
      <c r="AC704" s="39" t="str">
        <f t="shared" si="189"/>
        <v/>
      </c>
      <c r="AD704" s="39" t="str">
        <f t="shared" si="190"/>
        <v/>
      </c>
      <c r="AE704" s="37" t="s">
        <v>334</v>
      </c>
      <c r="AG704" s="37" t="s">
        <v>48</v>
      </c>
      <c r="AH704" s="37" t="s">
        <v>271</v>
      </c>
      <c r="AI704" s="49">
        <v>45535</v>
      </c>
      <c r="AJ704" s="49">
        <v>45565</v>
      </c>
      <c r="AK704" s="49">
        <v>45565</v>
      </c>
      <c r="AN704" s="37" t="str">
        <f t="shared" si="191"/>
        <v/>
      </c>
      <c r="AO704" s="39">
        <v>13520.13</v>
      </c>
      <c r="AQ704" s="39">
        <f t="shared" si="192"/>
        <v>13520.13</v>
      </c>
      <c r="AR704" s="40">
        <v>0.2</v>
      </c>
      <c r="AS704" s="39">
        <f t="shared" si="193"/>
        <v>2704.0259999999998</v>
      </c>
      <c r="AT704" s="39">
        <f t="shared" si="194"/>
        <v>16224.155999999999</v>
      </c>
      <c r="AU704" s="39" t="str">
        <f t="shared" si="197"/>
        <v>paye</v>
      </c>
      <c r="AV704" s="39">
        <f t="shared" si="195"/>
        <v>13520.13</v>
      </c>
      <c r="AW704" s="39">
        <f t="shared" si="196"/>
        <v>16224.155999999999</v>
      </c>
      <c r="AX704" s="39" t="s">
        <v>338</v>
      </c>
    </row>
    <row r="705" spans="3:50" x14ac:dyDescent="0.25">
      <c r="C705" s="49"/>
      <c r="D705" s="49"/>
      <c r="E705" s="49"/>
      <c r="J705" s="37" t="str">
        <f t="shared" si="198"/>
        <v/>
      </c>
      <c r="M705" s="39">
        <f t="shared" si="181"/>
        <v>0</v>
      </c>
      <c r="N705" s="39">
        <f t="shared" si="182"/>
        <v>0</v>
      </c>
      <c r="Q705" s="39">
        <f t="shared" si="183"/>
        <v>0</v>
      </c>
      <c r="S705" s="39">
        <f t="shared" si="184"/>
        <v>0</v>
      </c>
      <c r="Y705" s="39">
        <f t="shared" si="185"/>
        <v>0</v>
      </c>
      <c r="Z705" s="39">
        <f t="shared" si="186"/>
        <v>0</v>
      </c>
      <c r="AA705" s="39">
        <f t="shared" si="187"/>
        <v>0</v>
      </c>
      <c r="AB705" s="37" t="str">
        <f t="shared" si="188"/>
        <v/>
      </c>
      <c r="AC705" s="39" t="str">
        <f t="shared" si="189"/>
        <v/>
      </c>
      <c r="AD705" s="39" t="str">
        <f t="shared" si="190"/>
        <v/>
      </c>
      <c r="AE705" s="37" t="s">
        <v>334</v>
      </c>
      <c r="AG705" s="37" t="s">
        <v>76</v>
      </c>
      <c r="AH705" s="37" t="s">
        <v>272</v>
      </c>
      <c r="AI705" s="49">
        <v>45535</v>
      </c>
      <c r="AJ705" s="49">
        <v>45565</v>
      </c>
      <c r="AK705" s="49">
        <v>45565</v>
      </c>
      <c r="AN705" s="37" t="str">
        <f t="shared" si="191"/>
        <v/>
      </c>
      <c r="AO705" s="39">
        <v>11675.87</v>
      </c>
      <c r="AQ705" s="39">
        <f t="shared" si="192"/>
        <v>11675.87</v>
      </c>
      <c r="AR705" s="40">
        <v>0.2</v>
      </c>
      <c r="AS705" s="39">
        <f t="shared" si="193"/>
        <v>2335.1740000000004</v>
      </c>
      <c r="AT705" s="39">
        <f t="shared" si="194"/>
        <v>14011.044000000002</v>
      </c>
      <c r="AU705" s="39" t="str">
        <f t="shared" si="197"/>
        <v>paye</v>
      </c>
      <c r="AV705" s="39">
        <f t="shared" si="195"/>
        <v>11675.87</v>
      </c>
      <c r="AW705" s="39">
        <f t="shared" si="196"/>
        <v>14011.044000000002</v>
      </c>
      <c r="AX705" s="39" t="s">
        <v>338</v>
      </c>
    </row>
    <row r="706" spans="3:50" x14ac:dyDescent="0.25">
      <c r="C706" s="49"/>
      <c r="D706" s="49"/>
      <c r="E706" s="49"/>
      <c r="J706" s="37" t="str">
        <f t="shared" si="198"/>
        <v/>
      </c>
      <c r="M706" s="39">
        <f t="shared" ref="M706:M756" si="199">$K706*$L706</f>
        <v>0</v>
      </c>
      <c r="N706" s="39">
        <f t="shared" ref="N706:N756" si="200">$K706+$M706</f>
        <v>0</v>
      </c>
      <c r="Q706" s="39">
        <f t="shared" ref="Q706:Q756" si="201">$N706*$P706</f>
        <v>0</v>
      </c>
      <c r="S706" s="39">
        <f t="shared" ref="S706:S756" si="202">$N706*$R706</f>
        <v>0</v>
      </c>
      <c r="Y706" s="39">
        <f t="shared" ref="Y706:Y756" si="203">$AA706-$Z706</f>
        <v>0</v>
      </c>
      <c r="Z706" s="39">
        <f t="shared" ref="Z706:Z756" si="204">$AA706*$L706</f>
        <v>0</v>
      </c>
      <c r="AA706" s="39">
        <f t="shared" ref="AA706:AA756" si="205">$N706-$O706-$Q706-$S706-$T706-$U706-$V706-$W706-$X706</f>
        <v>0</v>
      </c>
      <c r="AB706" s="37" t="str">
        <f t="shared" ref="AB706:AB756" si="206">IF(A706="","",IF($E706="","en attente",IF($F706="","paye","partiel")))</f>
        <v/>
      </c>
      <c r="AC706" s="39" t="str">
        <f t="shared" ref="AC706:AC756" si="207">IF($AB706="paye",$Y706,IF($AB706="partiel",$F706-$F706*$L706,""))</f>
        <v/>
      </c>
      <c r="AD706" s="39" t="str">
        <f t="shared" ref="AD706:AD756" si="208">IF($AB706="paye",$AA706,IF($AB706="partiel",$F706,""))</f>
        <v/>
      </c>
      <c r="AE706" s="37" t="s">
        <v>334</v>
      </c>
      <c r="AG706" s="37" t="s">
        <v>94</v>
      </c>
      <c r="AH706" s="37" t="s">
        <v>274</v>
      </c>
      <c r="AI706" s="49">
        <v>45525</v>
      </c>
      <c r="AJ706" s="49">
        <v>45570</v>
      </c>
      <c r="AK706" s="49">
        <v>45580</v>
      </c>
      <c r="AN706" s="37" t="str">
        <f t="shared" ref="AN706:AN756" si="209">IF($AM706="","",_xlfn.CONCAT("SF-",$AM706))</f>
        <v/>
      </c>
      <c r="AO706" s="39">
        <v>460</v>
      </c>
      <c r="AQ706" s="39">
        <f t="shared" ref="AQ706:AQ756" si="210">IF($AO706&lt;&gt;0,$AO706,$AP706-$AS706)</f>
        <v>460</v>
      </c>
      <c r="AR706" s="40">
        <v>0.2</v>
      </c>
      <c r="AS706" s="39">
        <f t="shared" ref="AS706:AS756" si="211">IF($AO706&lt;&gt;0,$AO706*$AR706,IF($AP706&lt;&gt;0,$AP706*$AR706,0))</f>
        <v>92</v>
      </c>
      <c r="AT706" s="39">
        <f t="shared" ref="AT706:AT756" si="212">$AQ706+$AS706</f>
        <v>552</v>
      </c>
      <c r="AU706" s="39" t="str">
        <f t="shared" si="197"/>
        <v>paye</v>
      </c>
      <c r="AV706" s="39">
        <f t="shared" ref="AV706:AV756" si="213">IF($AU706="paye",$AQ706,IF($AU706="partiel",$AL706-$AL706*$AR706,""))</f>
        <v>460</v>
      </c>
      <c r="AW706" s="39">
        <f t="shared" ref="AW706:AW756" si="214">IF($AU706="paye",$AT706,IF($AU706="partiel",$AL706,""))</f>
        <v>552</v>
      </c>
      <c r="AX706" s="39" t="s">
        <v>338</v>
      </c>
    </row>
    <row r="707" spans="3:50" x14ac:dyDescent="0.25">
      <c r="C707" s="49"/>
      <c r="D707" s="49"/>
      <c r="E707" s="49"/>
      <c r="J707" s="37" t="str">
        <f t="shared" si="198"/>
        <v/>
      </c>
      <c r="M707" s="39">
        <f t="shared" si="199"/>
        <v>0</v>
      </c>
      <c r="N707" s="39">
        <f t="shared" si="200"/>
        <v>0</v>
      </c>
      <c r="Q707" s="39">
        <f t="shared" si="201"/>
        <v>0</v>
      </c>
      <c r="S707" s="39">
        <f t="shared" si="202"/>
        <v>0</v>
      </c>
      <c r="Y707" s="39">
        <f t="shared" si="203"/>
        <v>0</v>
      </c>
      <c r="Z707" s="39">
        <f t="shared" si="204"/>
        <v>0</v>
      </c>
      <c r="AA707" s="39">
        <f t="shared" si="205"/>
        <v>0</v>
      </c>
      <c r="AB707" s="37" t="str">
        <f t="shared" si="206"/>
        <v/>
      </c>
      <c r="AC707" s="39" t="str">
        <f t="shared" si="207"/>
        <v/>
      </c>
      <c r="AD707" s="39" t="str">
        <f t="shared" si="208"/>
        <v/>
      </c>
      <c r="AE707" s="37" t="s">
        <v>334</v>
      </c>
      <c r="AG707" s="37" t="s">
        <v>340</v>
      </c>
      <c r="AH707" s="37" t="s">
        <v>274</v>
      </c>
      <c r="AI707" s="49">
        <v>45548</v>
      </c>
      <c r="AJ707" s="49">
        <v>45611</v>
      </c>
      <c r="AK707" s="49">
        <v>45583</v>
      </c>
      <c r="AN707" s="37" t="str">
        <f t="shared" si="209"/>
        <v/>
      </c>
      <c r="AO707" s="39">
        <v>1000</v>
      </c>
      <c r="AQ707" s="39">
        <f t="shared" si="210"/>
        <v>1000</v>
      </c>
      <c r="AR707" s="40">
        <v>0.2</v>
      </c>
      <c r="AS707" s="39">
        <f t="shared" si="211"/>
        <v>200</v>
      </c>
      <c r="AT707" s="39">
        <f t="shared" si="212"/>
        <v>1200</v>
      </c>
      <c r="AU707" s="39" t="str">
        <f t="shared" ref="AU707:AU756" si="215">IF(AE707="","",IF($AK707="","en attente",IF($AL707="","paye","partiel")))</f>
        <v>paye</v>
      </c>
      <c r="AV707" s="39">
        <f t="shared" si="213"/>
        <v>1000</v>
      </c>
      <c r="AW707" s="39">
        <f t="shared" si="214"/>
        <v>1200</v>
      </c>
      <c r="AX707" s="39" t="s">
        <v>338</v>
      </c>
    </row>
    <row r="708" spans="3:50" x14ac:dyDescent="0.25">
      <c r="C708" s="49"/>
      <c r="D708" s="49"/>
      <c r="E708" s="49"/>
      <c r="J708" s="37" t="str">
        <f t="shared" si="198"/>
        <v/>
      </c>
      <c r="M708" s="39">
        <f t="shared" si="199"/>
        <v>0</v>
      </c>
      <c r="N708" s="39">
        <f t="shared" si="200"/>
        <v>0</v>
      </c>
      <c r="Q708" s="39">
        <f t="shared" si="201"/>
        <v>0</v>
      </c>
      <c r="S708" s="39">
        <f t="shared" si="202"/>
        <v>0</v>
      </c>
      <c r="Y708" s="39">
        <f t="shared" si="203"/>
        <v>0</v>
      </c>
      <c r="Z708" s="39">
        <f t="shared" si="204"/>
        <v>0</v>
      </c>
      <c r="AA708" s="39">
        <f t="shared" si="205"/>
        <v>0</v>
      </c>
      <c r="AB708" s="37" t="str">
        <f t="shared" si="206"/>
        <v/>
      </c>
      <c r="AC708" s="39" t="str">
        <f t="shared" si="207"/>
        <v/>
      </c>
      <c r="AD708" s="39" t="str">
        <f t="shared" si="208"/>
        <v/>
      </c>
      <c r="AE708" s="37" t="s">
        <v>334</v>
      </c>
      <c r="AG708" s="37" t="s">
        <v>88</v>
      </c>
      <c r="AH708" s="37" t="s">
        <v>272</v>
      </c>
      <c r="AI708" s="49">
        <v>45535</v>
      </c>
      <c r="AJ708" s="49">
        <v>45565</v>
      </c>
      <c r="AK708" s="49">
        <v>45565</v>
      </c>
      <c r="AN708" s="37" t="str">
        <f t="shared" si="209"/>
        <v/>
      </c>
      <c r="AO708" s="39">
        <v>1134.0999999999999</v>
      </c>
      <c r="AQ708" s="39">
        <f t="shared" si="210"/>
        <v>1134.0999999999999</v>
      </c>
      <c r="AR708" s="40">
        <v>0.2</v>
      </c>
      <c r="AS708" s="39">
        <f t="shared" si="211"/>
        <v>226.82</v>
      </c>
      <c r="AT708" s="39">
        <f t="shared" si="212"/>
        <v>1360.9199999999998</v>
      </c>
      <c r="AU708" s="39" t="str">
        <f t="shared" si="215"/>
        <v>paye</v>
      </c>
      <c r="AV708" s="39">
        <f t="shared" si="213"/>
        <v>1134.0999999999999</v>
      </c>
      <c r="AW708" s="39">
        <f t="shared" si="214"/>
        <v>1360.9199999999998</v>
      </c>
      <c r="AX708" s="39" t="s">
        <v>338</v>
      </c>
    </row>
    <row r="709" spans="3:50" x14ac:dyDescent="0.25">
      <c r="C709" s="49"/>
      <c r="D709" s="49"/>
      <c r="E709" s="49"/>
      <c r="J709" s="37" t="str">
        <f t="shared" si="198"/>
        <v/>
      </c>
      <c r="M709" s="39">
        <f t="shared" si="199"/>
        <v>0</v>
      </c>
      <c r="N709" s="39">
        <f t="shared" si="200"/>
        <v>0</v>
      </c>
      <c r="Q709" s="39">
        <f t="shared" si="201"/>
        <v>0</v>
      </c>
      <c r="S709" s="39">
        <f t="shared" si="202"/>
        <v>0</v>
      </c>
      <c r="Y709" s="39">
        <f t="shared" si="203"/>
        <v>0</v>
      </c>
      <c r="Z709" s="39">
        <f t="shared" si="204"/>
        <v>0</v>
      </c>
      <c r="AA709" s="39">
        <f t="shared" si="205"/>
        <v>0</v>
      </c>
      <c r="AB709" s="37" t="str">
        <f t="shared" si="206"/>
        <v/>
      </c>
      <c r="AC709" s="39" t="str">
        <f t="shared" si="207"/>
        <v/>
      </c>
      <c r="AD709" s="39" t="str">
        <f t="shared" si="208"/>
        <v/>
      </c>
      <c r="AE709" s="37" t="s">
        <v>334</v>
      </c>
      <c r="AG709" s="37" t="s">
        <v>21</v>
      </c>
      <c r="AH709" s="37" t="s">
        <v>363</v>
      </c>
      <c r="AI709" s="49">
        <v>45535</v>
      </c>
      <c r="AJ709" s="49">
        <v>45580</v>
      </c>
      <c r="AK709" s="49"/>
      <c r="AN709" s="37" t="str">
        <f t="shared" si="209"/>
        <v/>
      </c>
      <c r="AO709" s="39">
        <v>12882</v>
      </c>
      <c r="AQ709" s="39">
        <f t="shared" si="210"/>
        <v>12882</v>
      </c>
      <c r="AR709" s="40">
        <v>0.2</v>
      </c>
      <c r="AS709" s="39">
        <f t="shared" si="211"/>
        <v>2576.4</v>
      </c>
      <c r="AT709" s="39">
        <f t="shared" si="212"/>
        <v>15458.4</v>
      </c>
      <c r="AU709" s="39" t="str">
        <f t="shared" si="215"/>
        <v>en attente</v>
      </c>
      <c r="AV709" s="39" t="str">
        <f t="shared" si="213"/>
        <v/>
      </c>
      <c r="AW709" s="39" t="str">
        <f t="shared" si="214"/>
        <v/>
      </c>
      <c r="AX709" s="39" t="s">
        <v>338</v>
      </c>
    </row>
    <row r="710" spans="3:50" x14ac:dyDescent="0.25">
      <c r="C710" s="49"/>
      <c r="D710" s="49"/>
      <c r="E710" s="49"/>
      <c r="J710" s="37" t="str">
        <f t="shared" si="198"/>
        <v/>
      </c>
      <c r="M710" s="39">
        <f t="shared" si="199"/>
        <v>0</v>
      </c>
      <c r="N710" s="39">
        <f t="shared" si="200"/>
        <v>0</v>
      </c>
      <c r="Q710" s="39">
        <f t="shared" si="201"/>
        <v>0</v>
      </c>
      <c r="S710" s="39">
        <f t="shared" si="202"/>
        <v>0</v>
      </c>
      <c r="Y710" s="39">
        <f t="shared" si="203"/>
        <v>0</v>
      </c>
      <c r="Z710" s="39">
        <f t="shared" si="204"/>
        <v>0</v>
      </c>
      <c r="AA710" s="39">
        <f t="shared" si="205"/>
        <v>0</v>
      </c>
      <c r="AB710" s="37" t="str">
        <f t="shared" si="206"/>
        <v/>
      </c>
      <c r="AC710" s="39" t="str">
        <f t="shared" si="207"/>
        <v/>
      </c>
      <c r="AD710" s="39" t="str">
        <f t="shared" si="208"/>
        <v/>
      </c>
      <c r="AE710" s="37" t="s">
        <v>334</v>
      </c>
      <c r="AG710" s="37" t="s">
        <v>18</v>
      </c>
      <c r="AH710" s="37" t="s">
        <v>275</v>
      </c>
      <c r="AI710" s="49">
        <v>45535</v>
      </c>
      <c r="AJ710" s="49">
        <v>45565</v>
      </c>
      <c r="AK710" s="49">
        <v>45580</v>
      </c>
      <c r="AN710" s="37" t="str">
        <f t="shared" si="209"/>
        <v/>
      </c>
      <c r="AO710" s="39">
        <v>11990.87</v>
      </c>
      <c r="AQ710" s="39">
        <f t="shared" si="210"/>
        <v>11990.87</v>
      </c>
      <c r="AR710" s="40">
        <v>0.199849</v>
      </c>
      <c r="AS710" s="39">
        <f t="shared" si="211"/>
        <v>2396.3633786300002</v>
      </c>
      <c r="AT710" s="39">
        <f t="shared" si="212"/>
        <v>14387.233378630001</v>
      </c>
      <c r="AU710" s="39" t="str">
        <f t="shared" si="215"/>
        <v>paye</v>
      </c>
      <c r="AV710" s="39">
        <f t="shared" si="213"/>
        <v>11990.87</v>
      </c>
      <c r="AW710" s="39">
        <f t="shared" si="214"/>
        <v>14387.233378630001</v>
      </c>
      <c r="AX710" s="39" t="s">
        <v>338</v>
      </c>
    </row>
    <row r="711" spans="3:50" x14ac:dyDescent="0.25">
      <c r="C711" s="49"/>
      <c r="D711" s="49"/>
      <c r="E711" s="49"/>
      <c r="J711" s="37" t="str">
        <f t="shared" si="198"/>
        <v/>
      </c>
      <c r="M711" s="39">
        <f t="shared" si="199"/>
        <v>0</v>
      </c>
      <c r="N711" s="39">
        <f t="shared" si="200"/>
        <v>0</v>
      </c>
      <c r="Q711" s="39">
        <f t="shared" si="201"/>
        <v>0</v>
      </c>
      <c r="S711" s="39">
        <f t="shared" si="202"/>
        <v>0</v>
      </c>
      <c r="Y711" s="39">
        <f t="shared" si="203"/>
        <v>0</v>
      </c>
      <c r="Z711" s="39">
        <f t="shared" si="204"/>
        <v>0</v>
      </c>
      <c r="AA711" s="39">
        <f t="shared" si="205"/>
        <v>0</v>
      </c>
      <c r="AB711" s="37" t="str">
        <f t="shared" si="206"/>
        <v/>
      </c>
      <c r="AC711" s="39" t="str">
        <f t="shared" si="207"/>
        <v/>
      </c>
      <c r="AD711" s="39" t="str">
        <f t="shared" si="208"/>
        <v/>
      </c>
      <c r="AE711" s="37" t="s">
        <v>334</v>
      </c>
      <c r="AG711" s="37" t="s">
        <v>19</v>
      </c>
      <c r="AH711" s="37" t="s">
        <v>272</v>
      </c>
      <c r="AI711" s="49">
        <v>45535</v>
      </c>
      <c r="AJ711" s="49">
        <v>45580</v>
      </c>
      <c r="AK711" s="49">
        <v>45587</v>
      </c>
      <c r="AN711" s="37" t="str">
        <f t="shared" si="209"/>
        <v/>
      </c>
      <c r="AO711" s="39">
        <v>2310</v>
      </c>
      <c r="AQ711" s="39">
        <f t="shared" si="210"/>
        <v>2310</v>
      </c>
      <c r="AR711" s="40">
        <v>0.2</v>
      </c>
      <c r="AS711" s="39">
        <f t="shared" si="211"/>
        <v>462</v>
      </c>
      <c r="AT711" s="39">
        <f t="shared" si="212"/>
        <v>2772</v>
      </c>
      <c r="AU711" s="39" t="str">
        <f t="shared" si="215"/>
        <v>paye</v>
      </c>
      <c r="AV711" s="39">
        <f t="shared" si="213"/>
        <v>2310</v>
      </c>
      <c r="AW711" s="39">
        <f t="shared" si="214"/>
        <v>2772</v>
      </c>
      <c r="AX711" s="39" t="s">
        <v>338</v>
      </c>
    </row>
    <row r="712" spans="3:50" x14ac:dyDescent="0.25">
      <c r="C712" s="49"/>
      <c r="D712" s="49"/>
      <c r="E712" s="49"/>
      <c r="J712" s="37" t="str">
        <f t="shared" si="198"/>
        <v/>
      </c>
      <c r="M712" s="39">
        <f t="shared" si="199"/>
        <v>0</v>
      </c>
      <c r="N712" s="39">
        <f t="shared" si="200"/>
        <v>0</v>
      </c>
      <c r="Q712" s="39">
        <f t="shared" si="201"/>
        <v>0</v>
      </c>
      <c r="S712" s="39">
        <f t="shared" si="202"/>
        <v>0</v>
      </c>
      <c r="Y712" s="39">
        <f t="shared" si="203"/>
        <v>0</v>
      </c>
      <c r="Z712" s="39">
        <f t="shared" si="204"/>
        <v>0</v>
      </c>
      <c r="AA712" s="39">
        <f t="shared" si="205"/>
        <v>0</v>
      </c>
      <c r="AB712" s="37" t="str">
        <f t="shared" si="206"/>
        <v/>
      </c>
      <c r="AC712" s="39" t="str">
        <f t="shared" si="207"/>
        <v/>
      </c>
      <c r="AD712" s="39" t="str">
        <f t="shared" si="208"/>
        <v/>
      </c>
      <c r="AE712" s="37" t="s">
        <v>334</v>
      </c>
      <c r="AG712" s="37" t="s">
        <v>19</v>
      </c>
      <c r="AH712" s="37" t="s">
        <v>272</v>
      </c>
      <c r="AI712" s="49">
        <v>45535</v>
      </c>
      <c r="AJ712" s="49">
        <v>45580</v>
      </c>
      <c r="AK712" s="49">
        <v>45587</v>
      </c>
      <c r="AN712" s="37" t="str">
        <f t="shared" si="209"/>
        <v/>
      </c>
      <c r="AO712" s="39">
        <v>2505.4299999999998</v>
      </c>
      <c r="AQ712" s="39">
        <f t="shared" si="210"/>
        <v>2505.4299999999998</v>
      </c>
      <c r="AR712" s="40">
        <v>0.2</v>
      </c>
      <c r="AS712" s="39">
        <f t="shared" si="211"/>
        <v>501.08600000000001</v>
      </c>
      <c r="AT712" s="39">
        <f t="shared" si="212"/>
        <v>3006.5159999999996</v>
      </c>
      <c r="AU712" s="39" t="str">
        <f t="shared" si="215"/>
        <v>paye</v>
      </c>
      <c r="AV712" s="39">
        <f t="shared" si="213"/>
        <v>2505.4299999999998</v>
      </c>
      <c r="AW712" s="39">
        <f t="shared" si="214"/>
        <v>3006.5159999999996</v>
      </c>
      <c r="AX712" s="39" t="s">
        <v>338</v>
      </c>
    </row>
    <row r="713" spans="3:50" x14ac:dyDescent="0.25">
      <c r="C713" s="49"/>
      <c r="D713" s="49"/>
      <c r="E713" s="49"/>
      <c r="J713" s="37" t="str">
        <f t="shared" si="198"/>
        <v/>
      </c>
      <c r="M713" s="39">
        <f t="shared" si="199"/>
        <v>0</v>
      </c>
      <c r="N713" s="39">
        <f t="shared" si="200"/>
        <v>0</v>
      </c>
      <c r="Q713" s="39">
        <f t="shared" si="201"/>
        <v>0</v>
      </c>
      <c r="S713" s="39">
        <f t="shared" si="202"/>
        <v>0</v>
      </c>
      <c r="Y713" s="39">
        <f t="shared" si="203"/>
        <v>0</v>
      </c>
      <c r="Z713" s="39">
        <f t="shared" si="204"/>
        <v>0</v>
      </c>
      <c r="AA713" s="39">
        <f t="shared" si="205"/>
        <v>0</v>
      </c>
      <c r="AB713" s="37" t="str">
        <f t="shared" si="206"/>
        <v/>
      </c>
      <c r="AC713" s="39" t="str">
        <f t="shared" si="207"/>
        <v/>
      </c>
      <c r="AD713" s="39" t="str">
        <f t="shared" si="208"/>
        <v/>
      </c>
      <c r="AE713" s="37" t="s">
        <v>334</v>
      </c>
      <c r="AG713" s="37" t="s">
        <v>27</v>
      </c>
      <c r="AH713" s="37" t="s">
        <v>275</v>
      </c>
      <c r="AI713" s="49">
        <v>45535</v>
      </c>
      <c r="AJ713" s="49">
        <v>45565</v>
      </c>
      <c r="AK713" s="49">
        <v>45587</v>
      </c>
      <c r="AN713" s="37" t="str">
        <f t="shared" si="209"/>
        <v/>
      </c>
      <c r="AO713" s="39">
        <v>1105.51</v>
      </c>
      <c r="AQ713" s="39">
        <f t="shared" si="210"/>
        <v>1105.51</v>
      </c>
      <c r="AR713" s="40">
        <v>0.2</v>
      </c>
      <c r="AS713" s="39">
        <f t="shared" si="211"/>
        <v>221.102</v>
      </c>
      <c r="AT713" s="39">
        <f t="shared" si="212"/>
        <v>1326.6120000000001</v>
      </c>
      <c r="AU713" s="39" t="str">
        <f t="shared" si="215"/>
        <v>paye</v>
      </c>
      <c r="AV713" s="39">
        <f t="shared" si="213"/>
        <v>1105.51</v>
      </c>
      <c r="AW713" s="39">
        <f t="shared" si="214"/>
        <v>1326.6120000000001</v>
      </c>
      <c r="AX713" s="39" t="s">
        <v>338</v>
      </c>
    </row>
    <row r="714" spans="3:50" x14ac:dyDescent="0.25">
      <c r="C714" s="49"/>
      <c r="D714" s="49"/>
      <c r="E714" s="49"/>
      <c r="J714" s="37" t="str">
        <f t="shared" si="198"/>
        <v/>
      </c>
      <c r="M714" s="39">
        <f t="shared" si="199"/>
        <v>0</v>
      </c>
      <c r="N714" s="39">
        <f t="shared" si="200"/>
        <v>0</v>
      </c>
      <c r="Q714" s="39">
        <f t="shared" si="201"/>
        <v>0</v>
      </c>
      <c r="S714" s="39">
        <f t="shared" si="202"/>
        <v>0</v>
      </c>
      <c r="Y714" s="39">
        <f t="shared" si="203"/>
        <v>0</v>
      </c>
      <c r="Z714" s="39">
        <f t="shared" si="204"/>
        <v>0</v>
      </c>
      <c r="AA714" s="39">
        <f t="shared" si="205"/>
        <v>0</v>
      </c>
      <c r="AB714" s="37" t="str">
        <f t="shared" si="206"/>
        <v/>
      </c>
      <c r="AC714" s="39" t="str">
        <f t="shared" si="207"/>
        <v/>
      </c>
      <c r="AD714" s="39" t="str">
        <f t="shared" si="208"/>
        <v/>
      </c>
      <c r="AE714" s="37" t="s">
        <v>334</v>
      </c>
      <c r="AG714" s="37" t="s">
        <v>27</v>
      </c>
      <c r="AH714" s="37" t="s">
        <v>275</v>
      </c>
      <c r="AI714" s="49">
        <v>45535</v>
      </c>
      <c r="AJ714" s="49">
        <v>45565</v>
      </c>
      <c r="AK714" s="49">
        <v>45587</v>
      </c>
      <c r="AN714" s="37" t="str">
        <f t="shared" si="209"/>
        <v/>
      </c>
      <c r="AO714" s="39">
        <v>1905.76</v>
      </c>
      <c r="AQ714" s="39">
        <f t="shared" si="210"/>
        <v>1905.76</v>
      </c>
      <c r="AR714" s="40">
        <v>0.2</v>
      </c>
      <c r="AS714" s="39">
        <f t="shared" si="211"/>
        <v>381.15200000000004</v>
      </c>
      <c r="AT714" s="39">
        <f t="shared" si="212"/>
        <v>2286.9120000000003</v>
      </c>
      <c r="AU714" s="39" t="str">
        <f t="shared" si="215"/>
        <v>paye</v>
      </c>
      <c r="AV714" s="39">
        <f t="shared" si="213"/>
        <v>1905.76</v>
      </c>
      <c r="AW714" s="39">
        <f t="shared" si="214"/>
        <v>2286.9120000000003</v>
      </c>
      <c r="AX714" s="39" t="s">
        <v>338</v>
      </c>
    </row>
    <row r="715" spans="3:50" x14ac:dyDescent="0.25">
      <c r="C715" s="49"/>
      <c r="D715" s="49"/>
      <c r="E715" s="49"/>
      <c r="J715" s="37" t="str">
        <f t="shared" si="198"/>
        <v/>
      </c>
      <c r="M715" s="39">
        <f t="shared" si="199"/>
        <v>0</v>
      </c>
      <c r="N715" s="39">
        <f t="shared" si="200"/>
        <v>0</v>
      </c>
      <c r="Q715" s="39">
        <f t="shared" si="201"/>
        <v>0</v>
      </c>
      <c r="S715" s="39">
        <f t="shared" si="202"/>
        <v>0</v>
      </c>
      <c r="Y715" s="39">
        <f t="shared" si="203"/>
        <v>0</v>
      </c>
      <c r="Z715" s="39">
        <f t="shared" si="204"/>
        <v>0</v>
      </c>
      <c r="AA715" s="39">
        <f t="shared" si="205"/>
        <v>0</v>
      </c>
      <c r="AB715" s="37" t="str">
        <f t="shared" si="206"/>
        <v/>
      </c>
      <c r="AC715" s="39" t="str">
        <f t="shared" si="207"/>
        <v/>
      </c>
      <c r="AD715" s="39" t="str">
        <f t="shared" si="208"/>
        <v/>
      </c>
      <c r="AE715" s="37" t="s">
        <v>334</v>
      </c>
      <c r="AG715" s="37" t="s">
        <v>11</v>
      </c>
      <c r="AH715" s="37" t="s">
        <v>274</v>
      </c>
      <c r="AI715" s="49">
        <v>45528</v>
      </c>
      <c r="AJ715" s="49">
        <v>45535</v>
      </c>
      <c r="AK715" s="49">
        <v>45569</v>
      </c>
      <c r="AN715" s="37" t="str">
        <f t="shared" si="209"/>
        <v/>
      </c>
      <c r="AO715" s="39">
        <v>31.48</v>
      </c>
      <c r="AQ715" s="39">
        <f t="shared" si="210"/>
        <v>31.48</v>
      </c>
      <c r="AR715" s="40">
        <v>0.2</v>
      </c>
      <c r="AS715" s="39">
        <f t="shared" si="211"/>
        <v>6.2960000000000003</v>
      </c>
      <c r="AT715" s="39">
        <f t="shared" si="212"/>
        <v>37.776000000000003</v>
      </c>
      <c r="AU715" s="39" t="str">
        <f t="shared" si="215"/>
        <v>paye</v>
      </c>
      <c r="AV715" s="39">
        <f t="shared" si="213"/>
        <v>31.48</v>
      </c>
      <c r="AW715" s="39">
        <f t="shared" si="214"/>
        <v>37.776000000000003</v>
      </c>
      <c r="AX715" s="39" t="s">
        <v>338</v>
      </c>
    </row>
    <row r="716" spans="3:50" x14ac:dyDescent="0.25">
      <c r="C716" s="49"/>
      <c r="D716" s="49"/>
      <c r="E716" s="49"/>
      <c r="J716" s="37" t="str">
        <f t="shared" si="198"/>
        <v/>
      </c>
      <c r="M716" s="39">
        <f t="shared" si="199"/>
        <v>0</v>
      </c>
      <c r="N716" s="39">
        <f t="shared" si="200"/>
        <v>0</v>
      </c>
      <c r="Q716" s="39">
        <f t="shared" si="201"/>
        <v>0</v>
      </c>
      <c r="S716" s="39">
        <f t="shared" si="202"/>
        <v>0</v>
      </c>
      <c r="Y716" s="39">
        <f t="shared" si="203"/>
        <v>0</v>
      </c>
      <c r="Z716" s="39">
        <f t="shared" si="204"/>
        <v>0</v>
      </c>
      <c r="AA716" s="39">
        <f t="shared" si="205"/>
        <v>0</v>
      </c>
      <c r="AB716" s="37" t="str">
        <f t="shared" si="206"/>
        <v/>
      </c>
      <c r="AC716" s="39" t="str">
        <f t="shared" si="207"/>
        <v/>
      </c>
      <c r="AD716" s="39" t="str">
        <f t="shared" si="208"/>
        <v/>
      </c>
      <c r="AE716" s="37" t="s">
        <v>334</v>
      </c>
      <c r="AG716" s="37" t="s">
        <v>29</v>
      </c>
      <c r="AH716" s="37" t="s">
        <v>275</v>
      </c>
      <c r="AI716" s="49">
        <v>45499</v>
      </c>
      <c r="AJ716" s="49">
        <v>45550</v>
      </c>
      <c r="AK716" s="49">
        <v>45558</v>
      </c>
      <c r="AN716" s="37" t="str">
        <f t="shared" si="209"/>
        <v/>
      </c>
      <c r="AO716" s="39">
        <v>2656.88</v>
      </c>
      <c r="AQ716" s="39">
        <f t="shared" si="210"/>
        <v>2656.88</v>
      </c>
      <c r="AR716" s="40">
        <v>0.2</v>
      </c>
      <c r="AS716" s="39">
        <f t="shared" si="211"/>
        <v>531.37600000000009</v>
      </c>
      <c r="AT716" s="39">
        <f t="shared" si="212"/>
        <v>3188.2560000000003</v>
      </c>
      <c r="AU716" s="39" t="str">
        <f t="shared" si="215"/>
        <v>paye</v>
      </c>
      <c r="AV716" s="39">
        <f t="shared" si="213"/>
        <v>2656.88</v>
      </c>
      <c r="AW716" s="39">
        <f t="shared" si="214"/>
        <v>3188.2560000000003</v>
      </c>
      <c r="AX716" s="39" t="s">
        <v>338</v>
      </c>
    </row>
    <row r="717" spans="3:50" x14ac:dyDescent="0.25">
      <c r="C717" s="49"/>
      <c r="D717" s="49"/>
      <c r="E717" s="49"/>
      <c r="J717" s="37" t="str">
        <f t="shared" si="198"/>
        <v/>
      </c>
      <c r="M717" s="39">
        <f t="shared" si="199"/>
        <v>0</v>
      </c>
      <c r="N717" s="39">
        <f t="shared" si="200"/>
        <v>0</v>
      </c>
      <c r="Q717" s="39">
        <f t="shared" si="201"/>
        <v>0</v>
      </c>
      <c r="S717" s="39">
        <f t="shared" si="202"/>
        <v>0</v>
      </c>
      <c r="Y717" s="39">
        <f t="shared" si="203"/>
        <v>0</v>
      </c>
      <c r="Z717" s="39">
        <f t="shared" si="204"/>
        <v>0</v>
      </c>
      <c r="AA717" s="39">
        <f t="shared" si="205"/>
        <v>0</v>
      </c>
      <c r="AB717" s="37" t="str">
        <f t="shared" si="206"/>
        <v/>
      </c>
      <c r="AC717" s="39" t="str">
        <f t="shared" si="207"/>
        <v/>
      </c>
      <c r="AD717" s="39" t="str">
        <f t="shared" si="208"/>
        <v/>
      </c>
      <c r="AE717" s="37" t="s">
        <v>334</v>
      </c>
      <c r="AG717" s="37" t="s">
        <v>120</v>
      </c>
      <c r="AH717" s="37" t="s">
        <v>272</v>
      </c>
      <c r="AI717" s="49">
        <v>45547</v>
      </c>
      <c r="AJ717" s="49">
        <v>45567</v>
      </c>
      <c r="AK717" s="49">
        <v>45583</v>
      </c>
      <c r="AN717" s="37" t="str">
        <f t="shared" si="209"/>
        <v/>
      </c>
      <c r="AO717" s="39">
        <v>633.57000000000005</v>
      </c>
      <c r="AQ717" s="39">
        <f t="shared" si="210"/>
        <v>633.57000000000005</v>
      </c>
      <c r="AR717" s="40">
        <v>0.2</v>
      </c>
      <c r="AS717" s="39">
        <f t="shared" si="211"/>
        <v>126.71400000000001</v>
      </c>
      <c r="AT717" s="39">
        <f t="shared" si="212"/>
        <v>760.28400000000011</v>
      </c>
      <c r="AU717" s="39" t="str">
        <f t="shared" si="215"/>
        <v>paye</v>
      </c>
      <c r="AV717" s="39">
        <f t="shared" si="213"/>
        <v>633.57000000000005</v>
      </c>
      <c r="AW717" s="39">
        <f t="shared" si="214"/>
        <v>760.28400000000011</v>
      </c>
      <c r="AX717" s="39" t="s">
        <v>338</v>
      </c>
    </row>
    <row r="718" spans="3:50" x14ac:dyDescent="0.25">
      <c r="C718" s="49"/>
      <c r="D718" s="49"/>
      <c r="E718" s="49"/>
      <c r="J718" s="37" t="str">
        <f t="shared" si="198"/>
        <v/>
      </c>
      <c r="M718" s="39">
        <f t="shared" si="199"/>
        <v>0</v>
      </c>
      <c r="N718" s="39">
        <f t="shared" si="200"/>
        <v>0</v>
      </c>
      <c r="Q718" s="39">
        <f t="shared" si="201"/>
        <v>0</v>
      </c>
      <c r="S718" s="39">
        <f t="shared" si="202"/>
        <v>0</v>
      </c>
      <c r="Y718" s="39">
        <f t="shared" si="203"/>
        <v>0</v>
      </c>
      <c r="Z718" s="39">
        <f t="shared" si="204"/>
        <v>0</v>
      </c>
      <c r="AA718" s="39">
        <f t="shared" si="205"/>
        <v>0</v>
      </c>
      <c r="AB718" s="37" t="str">
        <f t="shared" si="206"/>
        <v/>
      </c>
      <c r="AC718" s="39" t="str">
        <f t="shared" si="207"/>
        <v/>
      </c>
      <c r="AD718" s="39" t="str">
        <f t="shared" si="208"/>
        <v/>
      </c>
      <c r="AE718" s="37" t="s">
        <v>334</v>
      </c>
      <c r="AG718" s="37" t="s">
        <v>12</v>
      </c>
      <c r="AH718" s="37" t="s">
        <v>272</v>
      </c>
      <c r="AI718" s="49">
        <v>45566</v>
      </c>
      <c r="AJ718" s="49">
        <v>45641</v>
      </c>
      <c r="AK718" s="49"/>
      <c r="AN718" s="37" t="str">
        <f t="shared" si="209"/>
        <v/>
      </c>
      <c r="AO718" s="39">
        <v>4150</v>
      </c>
      <c r="AQ718" s="39">
        <f t="shared" si="210"/>
        <v>4150</v>
      </c>
      <c r="AR718" s="40">
        <v>0.2</v>
      </c>
      <c r="AS718" s="39">
        <f t="shared" si="211"/>
        <v>830</v>
      </c>
      <c r="AT718" s="39">
        <f t="shared" si="212"/>
        <v>4980</v>
      </c>
      <c r="AU718" s="39" t="str">
        <f t="shared" si="215"/>
        <v>en attente</v>
      </c>
      <c r="AV718" s="39" t="str">
        <f t="shared" si="213"/>
        <v/>
      </c>
      <c r="AW718" s="39" t="str">
        <f t="shared" si="214"/>
        <v/>
      </c>
      <c r="AX718" s="39" t="s">
        <v>338</v>
      </c>
    </row>
    <row r="719" spans="3:50" x14ac:dyDescent="0.25">
      <c r="C719" s="49"/>
      <c r="D719" s="49"/>
      <c r="E719" s="49"/>
      <c r="J719" s="37" t="str">
        <f t="shared" si="198"/>
        <v/>
      </c>
      <c r="M719" s="39">
        <f t="shared" si="199"/>
        <v>0</v>
      </c>
      <c r="N719" s="39">
        <f t="shared" si="200"/>
        <v>0</v>
      </c>
      <c r="Q719" s="39">
        <f t="shared" si="201"/>
        <v>0</v>
      </c>
      <c r="S719" s="39">
        <f t="shared" si="202"/>
        <v>0</v>
      </c>
      <c r="Y719" s="39">
        <f t="shared" si="203"/>
        <v>0</v>
      </c>
      <c r="Z719" s="39">
        <f t="shared" si="204"/>
        <v>0</v>
      </c>
      <c r="AA719" s="39">
        <f t="shared" si="205"/>
        <v>0</v>
      </c>
      <c r="AB719" s="37" t="str">
        <f t="shared" si="206"/>
        <v/>
      </c>
      <c r="AC719" s="39" t="str">
        <f t="shared" si="207"/>
        <v/>
      </c>
      <c r="AD719" s="39" t="str">
        <f t="shared" si="208"/>
        <v/>
      </c>
      <c r="AE719" s="37" t="s">
        <v>334</v>
      </c>
      <c r="AG719" s="37" t="s">
        <v>12</v>
      </c>
      <c r="AH719" s="37" t="s">
        <v>272</v>
      </c>
      <c r="AI719" s="49">
        <v>45566</v>
      </c>
      <c r="AJ719" s="49">
        <v>45641</v>
      </c>
      <c r="AK719" s="49"/>
      <c r="AN719" s="37" t="str">
        <f t="shared" si="209"/>
        <v/>
      </c>
      <c r="AO719" s="39">
        <v>4050</v>
      </c>
      <c r="AQ719" s="39">
        <f t="shared" si="210"/>
        <v>4050</v>
      </c>
      <c r="AR719" s="40">
        <v>0.2</v>
      </c>
      <c r="AS719" s="39">
        <f t="shared" si="211"/>
        <v>810</v>
      </c>
      <c r="AT719" s="39">
        <f t="shared" si="212"/>
        <v>4860</v>
      </c>
      <c r="AU719" s="39" t="str">
        <f t="shared" si="215"/>
        <v>en attente</v>
      </c>
      <c r="AV719" s="39" t="str">
        <f t="shared" si="213"/>
        <v/>
      </c>
      <c r="AW719" s="39" t="str">
        <f t="shared" si="214"/>
        <v/>
      </c>
      <c r="AX719" s="39" t="s">
        <v>338</v>
      </c>
    </row>
    <row r="720" spans="3:50" x14ac:dyDescent="0.25">
      <c r="C720" s="49"/>
      <c r="D720" s="49"/>
      <c r="E720" s="49"/>
      <c r="J720" s="37" t="str">
        <f t="shared" si="198"/>
        <v/>
      </c>
      <c r="M720" s="39">
        <f t="shared" si="199"/>
        <v>0</v>
      </c>
      <c r="N720" s="39">
        <f t="shared" si="200"/>
        <v>0</v>
      </c>
      <c r="Q720" s="39">
        <f t="shared" si="201"/>
        <v>0</v>
      </c>
      <c r="S720" s="39">
        <f t="shared" si="202"/>
        <v>0</v>
      </c>
      <c r="Y720" s="39">
        <f t="shared" si="203"/>
        <v>0</v>
      </c>
      <c r="Z720" s="39">
        <f t="shared" si="204"/>
        <v>0</v>
      </c>
      <c r="AA720" s="39">
        <f t="shared" si="205"/>
        <v>0</v>
      </c>
      <c r="AB720" s="37" t="str">
        <f t="shared" si="206"/>
        <v/>
      </c>
      <c r="AC720" s="39" t="str">
        <f t="shared" si="207"/>
        <v/>
      </c>
      <c r="AD720" s="39" t="str">
        <f t="shared" si="208"/>
        <v/>
      </c>
      <c r="AE720" s="37" t="s">
        <v>334</v>
      </c>
      <c r="AG720" s="37" t="s">
        <v>12</v>
      </c>
      <c r="AH720" s="37" t="s">
        <v>272</v>
      </c>
      <c r="AI720" s="49">
        <v>45566</v>
      </c>
      <c r="AJ720" s="49">
        <v>45641</v>
      </c>
      <c r="AK720" s="49"/>
      <c r="AN720" s="37" t="str">
        <f t="shared" si="209"/>
        <v/>
      </c>
      <c r="AO720" s="39">
        <v>100</v>
      </c>
      <c r="AQ720" s="39">
        <f t="shared" si="210"/>
        <v>100</v>
      </c>
      <c r="AR720" s="40">
        <v>0.2</v>
      </c>
      <c r="AS720" s="39">
        <f t="shared" si="211"/>
        <v>20</v>
      </c>
      <c r="AT720" s="39">
        <f t="shared" si="212"/>
        <v>120</v>
      </c>
      <c r="AU720" s="39" t="str">
        <f t="shared" si="215"/>
        <v>en attente</v>
      </c>
      <c r="AV720" s="39" t="str">
        <f t="shared" si="213"/>
        <v/>
      </c>
      <c r="AW720" s="39" t="str">
        <f t="shared" si="214"/>
        <v/>
      </c>
      <c r="AX720" s="39" t="s">
        <v>338</v>
      </c>
    </row>
    <row r="721" spans="3:50" x14ac:dyDescent="0.25">
      <c r="C721" s="49"/>
      <c r="D721" s="49"/>
      <c r="E721" s="49"/>
      <c r="J721" s="37" t="str">
        <f t="shared" si="198"/>
        <v/>
      </c>
      <c r="M721" s="39">
        <f t="shared" si="199"/>
        <v>0</v>
      </c>
      <c r="N721" s="39">
        <f t="shared" si="200"/>
        <v>0</v>
      </c>
      <c r="Q721" s="39">
        <f t="shared" si="201"/>
        <v>0</v>
      </c>
      <c r="S721" s="39">
        <f t="shared" si="202"/>
        <v>0</v>
      </c>
      <c r="Y721" s="39">
        <f t="shared" si="203"/>
        <v>0</v>
      </c>
      <c r="Z721" s="39">
        <f t="shared" si="204"/>
        <v>0</v>
      </c>
      <c r="AA721" s="39">
        <f t="shared" si="205"/>
        <v>0</v>
      </c>
      <c r="AB721" s="37" t="str">
        <f t="shared" si="206"/>
        <v/>
      </c>
      <c r="AC721" s="39" t="str">
        <f t="shared" si="207"/>
        <v/>
      </c>
      <c r="AD721" s="39" t="str">
        <f t="shared" si="208"/>
        <v/>
      </c>
      <c r="AE721" s="37" t="s">
        <v>334</v>
      </c>
      <c r="AG721" s="37" t="s">
        <v>79</v>
      </c>
      <c r="AH721" s="37" t="s">
        <v>272</v>
      </c>
      <c r="AI721" s="49">
        <v>45562</v>
      </c>
      <c r="AJ721" s="49">
        <v>45592</v>
      </c>
      <c r="AK721" s="49">
        <v>45600</v>
      </c>
      <c r="AN721" s="37" t="str">
        <f t="shared" si="209"/>
        <v/>
      </c>
      <c r="AO721" s="39">
        <v>830</v>
      </c>
      <c r="AQ721" s="39">
        <f t="shared" si="210"/>
        <v>830</v>
      </c>
      <c r="AR721" s="40">
        <v>0.2</v>
      </c>
      <c r="AS721" s="39">
        <f t="shared" si="211"/>
        <v>166</v>
      </c>
      <c r="AT721" s="39">
        <f t="shared" si="212"/>
        <v>996</v>
      </c>
      <c r="AU721" s="39" t="str">
        <f t="shared" si="215"/>
        <v>paye</v>
      </c>
      <c r="AV721" s="39">
        <f t="shared" si="213"/>
        <v>830</v>
      </c>
      <c r="AW721" s="39">
        <f t="shared" si="214"/>
        <v>996</v>
      </c>
      <c r="AX721" s="39" t="s">
        <v>338</v>
      </c>
    </row>
    <row r="722" spans="3:50" x14ac:dyDescent="0.25">
      <c r="C722" s="49"/>
      <c r="D722" s="49"/>
      <c r="E722" s="49"/>
      <c r="J722" s="37" t="str">
        <f t="shared" si="198"/>
        <v/>
      </c>
      <c r="M722" s="39">
        <f t="shared" si="199"/>
        <v>0</v>
      </c>
      <c r="N722" s="39">
        <f t="shared" si="200"/>
        <v>0</v>
      </c>
      <c r="Q722" s="39">
        <f t="shared" si="201"/>
        <v>0</v>
      </c>
      <c r="S722" s="39">
        <f t="shared" si="202"/>
        <v>0</v>
      </c>
      <c r="Y722" s="39">
        <f t="shared" si="203"/>
        <v>0</v>
      </c>
      <c r="Z722" s="39">
        <f t="shared" si="204"/>
        <v>0</v>
      </c>
      <c r="AA722" s="39">
        <f t="shared" si="205"/>
        <v>0</v>
      </c>
      <c r="AB722" s="37" t="str">
        <f t="shared" si="206"/>
        <v/>
      </c>
      <c r="AC722" s="39" t="str">
        <f t="shared" si="207"/>
        <v/>
      </c>
      <c r="AD722" s="39" t="str">
        <f t="shared" si="208"/>
        <v/>
      </c>
      <c r="AE722" s="37" t="s">
        <v>334</v>
      </c>
      <c r="AG722" s="37" t="s">
        <v>88</v>
      </c>
      <c r="AH722" s="37" t="s">
        <v>272</v>
      </c>
      <c r="AI722" s="49">
        <v>45553</v>
      </c>
      <c r="AJ722" s="49">
        <v>45595</v>
      </c>
      <c r="AK722" s="49">
        <v>45595</v>
      </c>
      <c r="AN722" s="37" t="str">
        <f t="shared" si="209"/>
        <v/>
      </c>
      <c r="AO722" s="39">
        <v>834</v>
      </c>
      <c r="AQ722" s="39">
        <f t="shared" si="210"/>
        <v>834</v>
      </c>
      <c r="AR722" s="40">
        <v>0.2</v>
      </c>
      <c r="AS722" s="39">
        <f t="shared" si="211"/>
        <v>166.8</v>
      </c>
      <c r="AT722" s="39">
        <f t="shared" si="212"/>
        <v>1000.8</v>
      </c>
      <c r="AU722" s="39" t="str">
        <f t="shared" si="215"/>
        <v>paye</v>
      </c>
      <c r="AV722" s="39">
        <f t="shared" si="213"/>
        <v>834</v>
      </c>
      <c r="AW722" s="39">
        <f t="shared" si="214"/>
        <v>1000.8</v>
      </c>
      <c r="AX722" s="39" t="s">
        <v>338</v>
      </c>
    </row>
    <row r="723" spans="3:50" x14ac:dyDescent="0.25">
      <c r="C723" s="49"/>
      <c r="D723" s="49"/>
      <c r="E723" s="49"/>
      <c r="J723" s="37" t="str">
        <f t="shared" si="198"/>
        <v/>
      </c>
      <c r="M723" s="39">
        <f t="shared" si="199"/>
        <v>0</v>
      </c>
      <c r="N723" s="39">
        <f t="shared" si="200"/>
        <v>0</v>
      </c>
      <c r="Q723" s="39">
        <f t="shared" si="201"/>
        <v>0</v>
      </c>
      <c r="S723" s="39">
        <f t="shared" si="202"/>
        <v>0</v>
      </c>
      <c r="Y723" s="39">
        <f t="shared" si="203"/>
        <v>0</v>
      </c>
      <c r="Z723" s="39">
        <f t="shared" si="204"/>
        <v>0</v>
      </c>
      <c r="AA723" s="39">
        <f t="shared" si="205"/>
        <v>0</v>
      </c>
      <c r="AB723" s="37" t="str">
        <f t="shared" si="206"/>
        <v/>
      </c>
      <c r="AC723" s="39" t="str">
        <f t="shared" si="207"/>
        <v/>
      </c>
      <c r="AD723" s="39" t="str">
        <f t="shared" si="208"/>
        <v/>
      </c>
      <c r="AE723" s="37" t="s">
        <v>334</v>
      </c>
      <c r="AG723" s="37" t="s">
        <v>93</v>
      </c>
      <c r="AH723" s="37" t="s">
        <v>272</v>
      </c>
      <c r="AI723" s="49">
        <v>45497</v>
      </c>
      <c r="AJ723" s="49">
        <v>45565</v>
      </c>
      <c r="AK723" s="49">
        <v>45587</v>
      </c>
      <c r="AN723" s="37" t="str">
        <f t="shared" si="209"/>
        <v/>
      </c>
      <c r="AO723" s="39">
        <v>5734.8</v>
      </c>
      <c r="AQ723" s="39">
        <f t="shared" si="210"/>
        <v>5734.8</v>
      </c>
      <c r="AR723" s="40">
        <v>0.2</v>
      </c>
      <c r="AS723" s="39">
        <f t="shared" si="211"/>
        <v>1146.96</v>
      </c>
      <c r="AT723" s="39">
        <f t="shared" si="212"/>
        <v>6881.76</v>
      </c>
      <c r="AU723" s="39" t="str">
        <f t="shared" si="215"/>
        <v>paye</v>
      </c>
      <c r="AV723" s="39">
        <f t="shared" si="213"/>
        <v>5734.8</v>
      </c>
      <c r="AW723" s="39">
        <f t="shared" si="214"/>
        <v>6881.76</v>
      </c>
      <c r="AX723" s="39" t="s">
        <v>338</v>
      </c>
    </row>
    <row r="724" spans="3:50" x14ac:dyDescent="0.25">
      <c r="C724" s="49"/>
      <c r="D724" s="49"/>
      <c r="E724" s="49"/>
      <c r="J724" s="37" t="str">
        <f t="shared" si="198"/>
        <v/>
      </c>
      <c r="M724" s="39">
        <f t="shared" si="199"/>
        <v>0</v>
      </c>
      <c r="N724" s="39">
        <f t="shared" si="200"/>
        <v>0</v>
      </c>
      <c r="Q724" s="39">
        <f t="shared" si="201"/>
        <v>0</v>
      </c>
      <c r="S724" s="39">
        <f t="shared" si="202"/>
        <v>0</v>
      </c>
      <c r="Y724" s="39">
        <f t="shared" si="203"/>
        <v>0</v>
      </c>
      <c r="Z724" s="39">
        <f t="shared" si="204"/>
        <v>0</v>
      </c>
      <c r="AA724" s="39">
        <f t="shared" si="205"/>
        <v>0</v>
      </c>
      <c r="AB724" s="37" t="str">
        <f t="shared" si="206"/>
        <v/>
      </c>
      <c r="AC724" s="39" t="str">
        <f t="shared" si="207"/>
        <v/>
      </c>
      <c r="AD724" s="39" t="str">
        <f t="shared" si="208"/>
        <v/>
      </c>
      <c r="AE724" s="37" t="s">
        <v>334</v>
      </c>
      <c r="AG724" s="37" t="s">
        <v>14</v>
      </c>
      <c r="AH724" s="37" t="s">
        <v>270</v>
      </c>
      <c r="AI724" s="49">
        <v>45565</v>
      </c>
      <c r="AJ724" s="49">
        <v>45596</v>
      </c>
      <c r="AK724" s="49">
        <v>45601</v>
      </c>
      <c r="AN724" s="37" t="str">
        <f t="shared" si="209"/>
        <v/>
      </c>
      <c r="AO724" s="39">
        <v>16781.060000000001</v>
      </c>
      <c r="AQ724" s="39">
        <f t="shared" si="210"/>
        <v>16781.060000000001</v>
      </c>
      <c r="AR724" s="40">
        <v>0.2</v>
      </c>
      <c r="AS724" s="39">
        <f t="shared" si="211"/>
        <v>3356.2120000000004</v>
      </c>
      <c r="AT724" s="39">
        <f t="shared" si="212"/>
        <v>20137.272000000001</v>
      </c>
      <c r="AU724" s="39" t="str">
        <f t="shared" si="215"/>
        <v>paye</v>
      </c>
      <c r="AV724" s="39">
        <f t="shared" si="213"/>
        <v>16781.060000000001</v>
      </c>
      <c r="AW724" s="39">
        <f t="shared" si="214"/>
        <v>20137.272000000001</v>
      </c>
      <c r="AX724" s="39" t="s">
        <v>338</v>
      </c>
    </row>
    <row r="725" spans="3:50" x14ac:dyDescent="0.25">
      <c r="C725" s="49"/>
      <c r="D725" s="49"/>
      <c r="E725" s="49"/>
      <c r="J725" s="37" t="str">
        <f t="shared" si="198"/>
        <v/>
      </c>
      <c r="M725" s="39">
        <f t="shared" si="199"/>
        <v>0</v>
      </c>
      <c r="N725" s="39">
        <f t="shared" si="200"/>
        <v>0</v>
      </c>
      <c r="Q725" s="39">
        <f t="shared" si="201"/>
        <v>0</v>
      </c>
      <c r="S725" s="39">
        <f t="shared" si="202"/>
        <v>0</v>
      </c>
      <c r="Y725" s="39">
        <f t="shared" si="203"/>
        <v>0</v>
      </c>
      <c r="Z725" s="39">
        <f t="shared" si="204"/>
        <v>0</v>
      </c>
      <c r="AA725" s="39">
        <f t="shared" si="205"/>
        <v>0</v>
      </c>
      <c r="AB725" s="37" t="str">
        <f t="shared" si="206"/>
        <v/>
      </c>
      <c r="AC725" s="39" t="str">
        <f t="shared" si="207"/>
        <v/>
      </c>
      <c r="AD725" s="39" t="str">
        <f t="shared" si="208"/>
        <v/>
      </c>
      <c r="AE725" s="37" t="s">
        <v>334</v>
      </c>
      <c r="AG725" s="37" t="s">
        <v>18</v>
      </c>
      <c r="AH725" s="37" t="s">
        <v>275</v>
      </c>
      <c r="AI725" s="49">
        <v>45565</v>
      </c>
      <c r="AJ725" s="49">
        <v>45610</v>
      </c>
      <c r="AK725" s="49">
        <v>45610</v>
      </c>
      <c r="AN725" s="37" t="str">
        <f t="shared" si="209"/>
        <v/>
      </c>
      <c r="AO725" s="39">
        <v>19299.13</v>
      </c>
      <c r="AQ725" s="39">
        <f t="shared" si="210"/>
        <v>19299.13</v>
      </c>
      <c r="AR725" s="40">
        <v>0.19755700000000001</v>
      </c>
      <c r="AS725" s="39">
        <f t="shared" si="211"/>
        <v>3812.6782254100003</v>
      </c>
      <c r="AT725" s="39">
        <f t="shared" si="212"/>
        <v>23111.808225410001</v>
      </c>
      <c r="AU725" s="39" t="str">
        <f t="shared" si="215"/>
        <v>paye</v>
      </c>
      <c r="AV725" s="39">
        <f t="shared" si="213"/>
        <v>19299.13</v>
      </c>
      <c r="AW725" s="39">
        <f t="shared" si="214"/>
        <v>23111.808225410001</v>
      </c>
      <c r="AX725" s="39" t="s">
        <v>338</v>
      </c>
    </row>
    <row r="726" spans="3:50" x14ac:dyDescent="0.25">
      <c r="C726" s="49"/>
      <c r="D726" s="49"/>
      <c r="E726" s="49"/>
      <c r="J726" s="37" t="str">
        <f t="shared" si="198"/>
        <v/>
      </c>
      <c r="M726" s="39">
        <f t="shared" si="199"/>
        <v>0</v>
      </c>
      <c r="N726" s="39">
        <f t="shared" si="200"/>
        <v>0</v>
      </c>
      <c r="Q726" s="39">
        <f t="shared" si="201"/>
        <v>0</v>
      </c>
      <c r="S726" s="39">
        <f t="shared" si="202"/>
        <v>0</v>
      </c>
      <c r="Y726" s="39">
        <f t="shared" si="203"/>
        <v>0</v>
      </c>
      <c r="Z726" s="39">
        <f t="shared" si="204"/>
        <v>0</v>
      </c>
      <c r="AA726" s="39">
        <f t="shared" si="205"/>
        <v>0</v>
      </c>
      <c r="AB726" s="37" t="str">
        <f t="shared" si="206"/>
        <v/>
      </c>
      <c r="AC726" s="39" t="str">
        <f t="shared" si="207"/>
        <v/>
      </c>
      <c r="AD726" s="39" t="str">
        <f t="shared" si="208"/>
        <v/>
      </c>
      <c r="AE726" s="37" t="s">
        <v>334</v>
      </c>
      <c r="AG726" s="37" t="s">
        <v>80</v>
      </c>
      <c r="AH726" s="37" t="s">
        <v>273</v>
      </c>
      <c r="AI726" s="49">
        <v>45561</v>
      </c>
      <c r="AJ726" s="49">
        <v>45611</v>
      </c>
      <c r="AK726" s="49">
        <v>45611</v>
      </c>
      <c r="AN726" s="37" t="str">
        <f t="shared" si="209"/>
        <v/>
      </c>
      <c r="AO726" s="39">
        <v>1410</v>
      </c>
      <c r="AQ726" s="39">
        <f t="shared" si="210"/>
        <v>1410</v>
      </c>
      <c r="AR726" s="40">
        <v>0</v>
      </c>
      <c r="AS726" s="39">
        <f t="shared" si="211"/>
        <v>0</v>
      </c>
      <c r="AT726" s="39">
        <f t="shared" si="212"/>
        <v>1410</v>
      </c>
      <c r="AU726" s="39" t="str">
        <f t="shared" si="215"/>
        <v>paye</v>
      </c>
      <c r="AV726" s="39">
        <f t="shared" si="213"/>
        <v>1410</v>
      </c>
      <c r="AW726" s="39">
        <f t="shared" si="214"/>
        <v>1410</v>
      </c>
      <c r="AX726" s="39" t="s">
        <v>338</v>
      </c>
    </row>
    <row r="727" spans="3:50" x14ac:dyDescent="0.25">
      <c r="C727" s="49"/>
      <c r="D727" s="49"/>
      <c r="E727" s="49"/>
      <c r="J727" s="37" t="str">
        <f t="shared" si="198"/>
        <v/>
      </c>
      <c r="M727" s="39">
        <f t="shared" si="199"/>
        <v>0</v>
      </c>
      <c r="N727" s="39">
        <f t="shared" si="200"/>
        <v>0</v>
      </c>
      <c r="Q727" s="39">
        <f t="shared" si="201"/>
        <v>0</v>
      </c>
      <c r="S727" s="39">
        <f t="shared" si="202"/>
        <v>0</v>
      </c>
      <c r="Y727" s="39">
        <f t="shared" si="203"/>
        <v>0</v>
      </c>
      <c r="Z727" s="39">
        <f t="shared" si="204"/>
        <v>0</v>
      </c>
      <c r="AA727" s="39">
        <f t="shared" si="205"/>
        <v>0</v>
      </c>
      <c r="AB727" s="37" t="str">
        <f t="shared" si="206"/>
        <v/>
      </c>
      <c r="AC727" s="39" t="str">
        <f t="shared" si="207"/>
        <v/>
      </c>
      <c r="AD727" s="39" t="str">
        <f t="shared" si="208"/>
        <v/>
      </c>
      <c r="AE727" s="37" t="s">
        <v>334</v>
      </c>
      <c r="AG727" s="37" t="s">
        <v>116</v>
      </c>
      <c r="AH727" s="37" t="s">
        <v>274</v>
      </c>
      <c r="AI727" s="49">
        <v>45565</v>
      </c>
      <c r="AJ727" s="49">
        <v>45611</v>
      </c>
      <c r="AK727" s="49">
        <v>45615</v>
      </c>
      <c r="AN727" s="37" t="str">
        <f t="shared" si="209"/>
        <v/>
      </c>
      <c r="AO727" s="39">
        <v>10500</v>
      </c>
      <c r="AQ727" s="39">
        <f t="shared" si="210"/>
        <v>10500</v>
      </c>
      <c r="AR727" s="40">
        <v>0.2</v>
      </c>
      <c r="AS727" s="39">
        <f t="shared" si="211"/>
        <v>2100</v>
      </c>
      <c r="AT727" s="39">
        <f t="shared" si="212"/>
        <v>12600</v>
      </c>
      <c r="AU727" s="39" t="str">
        <f t="shared" si="215"/>
        <v>paye</v>
      </c>
      <c r="AV727" s="39">
        <f t="shared" si="213"/>
        <v>10500</v>
      </c>
      <c r="AW727" s="39">
        <f t="shared" si="214"/>
        <v>12600</v>
      </c>
      <c r="AX727" s="39" t="s">
        <v>338</v>
      </c>
    </row>
    <row r="728" spans="3:50" x14ac:dyDescent="0.25">
      <c r="C728" s="49"/>
      <c r="D728" s="49"/>
      <c r="E728" s="49"/>
      <c r="J728" s="37" t="str">
        <f t="shared" si="198"/>
        <v/>
      </c>
      <c r="M728" s="39">
        <f t="shared" si="199"/>
        <v>0</v>
      </c>
      <c r="N728" s="39">
        <f t="shared" si="200"/>
        <v>0</v>
      </c>
      <c r="Q728" s="39">
        <f t="shared" si="201"/>
        <v>0</v>
      </c>
      <c r="S728" s="39">
        <f t="shared" si="202"/>
        <v>0</v>
      </c>
      <c r="Y728" s="39">
        <f t="shared" si="203"/>
        <v>0</v>
      </c>
      <c r="Z728" s="39">
        <f t="shared" si="204"/>
        <v>0</v>
      </c>
      <c r="AA728" s="39">
        <f t="shared" si="205"/>
        <v>0</v>
      </c>
      <c r="AB728" s="37" t="str">
        <f t="shared" si="206"/>
        <v/>
      </c>
      <c r="AC728" s="39" t="str">
        <f t="shared" si="207"/>
        <v/>
      </c>
      <c r="AD728" s="39" t="str">
        <f t="shared" si="208"/>
        <v/>
      </c>
      <c r="AE728" s="37" t="s">
        <v>334</v>
      </c>
      <c r="AG728" s="37" t="s">
        <v>19</v>
      </c>
      <c r="AH728" s="37" t="s">
        <v>272</v>
      </c>
      <c r="AI728" s="49">
        <v>45565</v>
      </c>
      <c r="AJ728" s="49">
        <v>45610</v>
      </c>
      <c r="AK728" s="49">
        <v>45615</v>
      </c>
      <c r="AN728" s="37" t="str">
        <f t="shared" si="209"/>
        <v/>
      </c>
      <c r="AO728" s="39">
        <v>4802.7700000000004</v>
      </c>
      <c r="AQ728" s="39">
        <f t="shared" si="210"/>
        <v>4802.7700000000004</v>
      </c>
      <c r="AR728" s="40">
        <v>0.2</v>
      </c>
      <c r="AS728" s="39">
        <f t="shared" si="211"/>
        <v>960.55400000000009</v>
      </c>
      <c r="AT728" s="39">
        <f t="shared" si="212"/>
        <v>5763.3240000000005</v>
      </c>
      <c r="AU728" s="39" t="str">
        <f t="shared" si="215"/>
        <v>paye</v>
      </c>
      <c r="AV728" s="39">
        <f t="shared" si="213"/>
        <v>4802.7700000000004</v>
      </c>
      <c r="AW728" s="39">
        <f t="shared" si="214"/>
        <v>5763.3240000000005</v>
      </c>
      <c r="AX728" s="39" t="s">
        <v>338</v>
      </c>
    </row>
    <row r="729" spans="3:50" x14ac:dyDescent="0.25">
      <c r="C729" s="49"/>
      <c r="D729" s="49"/>
      <c r="E729" s="49"/>
      <c r="J729" s="37" t="str">
        <f t="shared" si="198"/>
        <v/>
      </c>
      <c r="M729" s="39">
        <f t="shared" si="199"/>
        <v>0</v>
      </c>
      <c r="N729" s="39">
        <f t="shared" si="200"/>
        <v>0</v>
      </c>
      <c r="Q729" s="39">
        <f t="shared" si="201"/>
        <v>0</v>
      </c>
      <c r="S729" s="39">
        <f t="shared" si="202"/>
        <v>0</v>
      </c>
      <c r="Y729" s="39">
        <f t="shared" si="203"/>
        <v>0</v>
      </c>
      <c r="Z729" s="39">
        <f t="shared" si="204"/>
        <v>0</v>
      </c>
      <c r="AA729" s="39">
        <f t="shared" si="205"/>
        <v>0</v>
      </c>
      <c r="AB729" s="37" t="str">
        <f t="shared" si="206"/>
        <v/>
      </c>
      <c r="AC729" s="39" t="str">
        <f t="shared" si="207"/>
        <v/>
      </c>
      <c r="AD729" s="39" t="str">
        <f t="shared" si="208"/>
        <v/>
      </c>
      <c r="AE729" s="37" t="s">
        <v>334</v>
      </c>
      <c r="AG729" s="37" t="s">
        <v>19</v>
      </c>
      <c r="AH729" s="37" t="s">
        <v>272</v>
      </c>
      <c r="AI729" s="49">
        <v>45565</v>
      </c>
      <c r="AJ729" s="49">
        <v>45610</v>
      </c>
      <c r="AK729" s="49">
        <v>45615</v>
      </c>
      <c r="AN729" s="37" t="str">
        <f t="shared" si="209"/>
        <v/>
      </c>
      <c r="AO729" s="39">
        <v>270</v>
      </c>
      <c r="AQ729" s="39">
        <f t="shared" si="210"/>
        <v>270</v>
      </c>
      <c r="AR729" s="40">
        <v>0.2</v>
      </c>
      <c r="AS729" s="39">
        <f t="shared" si="211"/>
        <v>54</v>
      </c>
      <c r="AT729" s="39">
        <f t="shared" si="212"/>
        <v>324</v>
      </c>
      <c r="AU729" s="39" t="str">
        <f t="shared" si="215"/>
        <v>paye</v>
      </c>
      <c r="AV729" s="39">
        <f t="shared" si="213"/>
        <v>270</v>
      </c>
      <c r="AW729" s="39">
        <f t="shared" si="214"/>
        <v>324</v>
      </c>
      <c r="AX729" s="39" t="s">
        <v>338</v>
      </c>
    </row>
    <row r="730" spans="3:50" x14ac:dyDescent="0.25">
      <c r="C730" s="49"/>
      <c r="D730" s="49"/>
      <c r="E730" s="49"/>
      <c r="J730" s="37" t="str">
        <f t="shared" si="198"/>
        <v/>
      </c>
      <c r="M730" s="39">
        <f t="shared" si="199"/>
        <v>0</v>
      </c>
      <c r="N730" s="39">
        <f t="shared" si="200"/>
        <v>0</v>
      </c>
      <c r="Q730" s="39">
        <f t="shared" si="201"/>
        <v>0</v>
      </c>
      <c r="S730" s="39">
        <f t="shared" si="202"/>
        <v>0</v>
      </c>
      <c r="Y730" s="39">
        <f t="shared" si="203"/>
        <v>0</v>
      </c>
      <c r="Z730" s="39">
        <f t="shared" si="204"/>
        <v>0</v>
      </c>
      <c r="AA730" s="39">
        <f t="shared" si="205"/>
        <v>0</v>
      </c>
      <c r="AB730" s="37" t="str">
        <f t="shared" si="206"/>
        <v/>
      </c>
      <c r="AC730" s="39" t="str">
        <f t="shared" si="207"/>
        <v/>
      </c>
      <c r="AD730" s="39" t="str">
        <f t="shared" si="208"/>
        <v/>
      </c>
      <c r="AE730" s="37" t="s">
        <v>334</v>
      </c>
      <c r="AG730" s="37" t="s">
        <v>27</v>
      </c>
      <c r="AH730" s="37" t="s">
        <v>275</v>
      </c>
      <c r="AI730" s="49">
        <v>45565</v>
      </c>
      <c r="AJ730" s="49">
        <v>45611</v>
      </c>
      <c r="AK730" s="49">
        <v>45587</v>
      </c>
      <c r="AN730" s="37" t="str">
        <f t="shared" si="209"/>
        <v/>
      </c>
      <c r="AO730" s="39">
        <v>2042.71</v>
      </c>
      <c r="AQ730" s="39">
        <f t="shared" si="210"/>
        <v>2042.71</v>
      </c>
      <c r="AR730" s="40">
        <v>0.2</v>
      </c>
      <c r="AS730" s="39">
        <f t="shared" si="211"/>
        <v>408.54200000000003</v>
      </c>
      <c r="AT730" s="39">
        <f t="shared" si="212"/>
        <v>2451.252</v>
      </c>
      <c r="AU730" s="39" t="str">
        <f t="shared" si="215"/>
        <v>paye</v>
      </c>
      <c r="AV730" s="39">
        <f t="shared" si="213"/>
        <v>2042.71</v>
      </c>
      <c r="AW730" s="39">
        <f t="shared" si="214"/>
        <v>2451.252</v>
      </c>
      <c r="AX730" s="39" t="s">
        <v>338</v>
      </c>
    </row>
    <row r="731" spans="3:50" x14ac:dyDescent="0.25">
      <c r="C731" s="49"/>
      <c r="D731" s="49"/>
      <c r="E731" s="49"/>
      <c r="J731" s="37" t="str">
        <f t="shared" si="198"/>
        <v/>
      </c>
      <c r="M731" s="39">
        <f t="shared" si="199"/>
        <v>0</v>
      </c>
      <c r="N731" s="39">
        <f t="shared" si="200"/>
        <v>0</v>
      </c>
      <c r="Q731" s="39">
        <f t="shared" si="201"/>
        <v>0</v>
      </c>
      <c r="S731" s="39">
        <f t="shared" si="202"/>
        <v>0</v>
      </c>
      <c r="Y731" s="39">
        <f t="shared" si="203"/>
        <v>0</v>
      </c>
      <c r="Z731" s="39">
        <f t="shared" si="204"/>
        <v>0</v>
      </c>
      <c r="AA731" s="39">
        <f t="shared" si="205"/>
        <v>0</v>
      </c>
      <c r="AB731" s="37" t="str">
        <f t="shared" si="206"/>
        <v/>
      </c>
      <c r="AC731" s="39" t="str">
        <f t="shared" si="207"/>
        <v/>
      </c>
      <c r="AD731" s="39" t="str">
        <f t="shared" si="208"/>
        <v/>
      </c>
      <c r="AE731" s="37" t="s">
        <v>334</v>
      </c>
      <c r="AG731" s="37" t="s">
        <v>27</v>
      </c>
      <c r="AH731" s="37" t="s">
        <v>275</v>
      </c>
      <c r="AI731" s="49">
        <v>45565</v>
      </c>
      <c r="AJ731" s="49">
        <v>45611</v>
      </c>
      <c r="AK731" s="49">
        <v>45587</v>
      </c>
      <c r="AN731" s="37" t="str">
        <f t="shared" si="209"/>
        <v/>
      </c>
      <c r="AO731" s="39">
        <v>152.88</v>
      </c>
      <c r="AQ731" s="39">
        <f t="shared" si="210"/>
        <v>152.88</v>
      </c>
      <c r="AR731" s="40">
        <v>0.2</v>
      </c>
      <c r="AS731" s="39">
        <f t="shared" si="211"/>
        <v>30.576000000000001</v>
      </c>
      <c r="AT731" s="39">
        <f t="shared" si="212"/>
        <v>183.45599999999999</v>
      </c>
      <c r="AU731" s="39" t="str">
        <f t="shared" si="215"/>
        <v>paye</v>
      </c>
      <c r="AV731" s="39">
        <f t="shared" si="213"/>
        <v>152.88</v>
      </c>
      <c r="AW731" s="39">
        <f t="shared" si="214"/>
        <v>183.45599999999999</v>
      </c>
      <c r="AX731" s="39" t="s">
        <v>338</v>
      </c>
    </row>
    <row r="732" spans="3:50" x14ac:dyDescent="0.25">
      <c r="C732" s="49"/>
      <c r="D732" s="49"/>
      <c r="E732" s="49"/>
      <c r="J732" s="37" t="str">
        <f t="shared" si="198"/>
        <v/>
      </c>
      <c r="M732" s="39">
        <f t="shared" si="199"/>
        <v>0</v>
      </c>
      <c r="N732" s="39">
        <f t="shared" si="200"/>
        <v>0</v>
      </c>
      <c r="Q732" s="39">
        <f t="shared" si="201"/>
        <v>0</v>
      </c>
      <c r="S732" s="39">
        <f t="shared" si="202"/>
        <v>0</v>
      </c>
      <c r="Y732" s="39">
        <f t="shared" si="203"/>
        <v>0</v>
      </c>
      <c r="Z732" s="39">
        <f t="shared" si="204"/>
        <v>0</v>
      </c>
      <c r="AA732" s="39">
        <f t="shared" si="205"/>
        <v>0</v>
      </c>
      <c r="AB732" s="37" t="str">
        <f t="shared" si="206"/>
        <v/>
      </c>
      <c r="AC732" s="39" t="str">
        <f t="shared" si="207"/>
        <v/>
      </c>
      <c r="AD732" s="39" t="str">
        <f t="shared" si="208"/>
        <v/>
      </c>
      <c r="AE732" s="37" t="s">
        <v>334</v>
      </c>
      <c r="AG732" s="37" t="s">
        <v>339</v>
      </c>
      <c r="AH732" s="37" t="s">
        <v>363</v>
      </c>
      <c r="AI732" s="49">
        <v>45565</v>
      </c>
      <c r="AJ732" s="49">
        <v>45611</v>
      </c>
      <c r="AK732" s="49">
        <v>45600</v>
      </c>
      <c r="AN732" s="37" t="str">
        <f t="shared" si="209"/>
        <v/>
      </c>
      <c r="AO732" s="39">
        <v>1170</v>
      </c>
      <c r="AQ732" s="39">
        <f t="shared" si="210"/>
        <v>1170</v>
      </c>
      <c r="AR732" s="40">
        <v>0.2</v>
      </c>
      <c r="AS732" s="39">
        <f t="shared" si="211"/>
        <v>234</v>
      </c>
      <c r="AT732" s="39">
        <f t="shared" si="212"/>
        <v>1404</v>
      </c>
      <c r="AU732" s="39" t="str">
        <f t="shared" si="215"/>
        <v>paye</v>
      </c>
      <c r="AV732" s="39">
        <f t="shared" si="213"/>
        <v>1170</v>
      </c>
      <c r="AW732" s="39">
        <f t="shared" si="214"/>
        <v>1404</v>
      </c>
      <c r="AX732" s="39" t="s">
        <v>338</v>
      </c>
    </row>
    <row r="733" spans="3:50" x14ac:dyDescent="0.25">
      <c r="C733" s="49"/>
      <c r="D733" s="49"/>
      <c r="E733" s="49"/>
      <c r="J733" s="37" t="str">
        <f t="shared" ref="J733:J756" si="216">IF($I733="","",_xlfn.CONCAT("EF-",$I733))</f>
        <v/>
      </c>
      <c r="M733" s="39">
        <f t="shared" si="199"/>
        <v>0</v>
      </c>
      <c r="N733" s="39">
        <f t="shared" si="200"/>
        <v>0</v>
      </c>
      <c r="Q733" s="39">
        <f t="shared" si="201"/>
        <v>0</v>
      </c>
      <c r="S733" s="39">
        <f t="shared" si="202"/>
        <v>0</v>
      </c>
      <c r="Y733" s="39">
        <f t="shared" si="203"/>
        <v>0</v>
      </c>
      <c r="Z733" s="39">
        <f t="shared" si="204"/>
        <v>0</v>
      </c>
      <c r="AA733" s="39">
        <f t="shared" si="205"/>
        <v>0</v>
      </c>
      <c r="AB733" s="37" t="str">
        <f t="shared" si="206"/>
        <v/>
      </c>
      <c r="AC733" s="39" t="str">
        <f t="shared" si="207"/>
        <v/>
      </c>
      <c r="AD733" s="39" t="str">
        <f t="shared" si="208"/>
        <v/>
      </c>
      <c r="AE733" s="37" t="s">
        <v>334</v>
      </c>
      <c r="AG733" s="37" t="s">
        <v>20</v>
      </c>
      <c r="AH733" s="37" t="s">
        <v>275</v>
      </c>
      <c r="AI733" s="49">
        <v>45565</v>
      </c>
      <c r="AJ733" s="49">
        <v>45596</v>
      </c>
      <c r="AK733" s="49">
        <v>45596</v>
      </c>
      <c r="AN733" s="37" t="str">
        <f t="shared" si="209"/>
        <v/>
      </c>
      <c r="AO733" s="39">
        <v>188.92</v>
      </c>
      <c r="AQ733" s="39">
        <f t="shared" si="210"/>
        <v>188.92</v>
      </c>
      <c r="AR733" s="40">
        <v>0.2</v>
      </c>
      <c r="AS733" s="39">
        <f t="shared" si="211"/>
        <v>37.783999999999999</v>
      </c>
      <c r="AT733" s="39">
        <f t="shared" si="212"/>
        <v>226.70399999999998</v>
      </c>
      <c r="AU733" s="39" t="str">
        <f t="shared" si="215"/>
        <v>paye</v>
      </c>
      <c r="AV733" s="39">
        <f t="shared" si="213"/>
        <v>188.92</v>
      </c>
      <c r="AW733" s="39">
        <f t="shared" si="214"/>
        <v>226.70399999999998</v>
      </c>
      <c r="AX733" s="39" t="s">
        <v>338</v>
      </c>
    </row>
    <row r="734" spans="3:50" x14ac:dyDescent="0.25">
      <c r="C734" s="49"/>
      <c r="D734" s="49"/>
      <c r="E734" s="49"/>
      <c r="J734" s="37" t="str">
        <f t="shared" si="216"/>
        <v/>
      </c>
      <c r="M734" s="39">
        <f t="shared" si="199"/>
        <v>0</v>
      </c>
      <c r="N734" s="39">
        <f t="shared" si="200"/>
        <v>0</v>
      </c>
      <c r="Q734" s="39">
        <f t="shared" si="201"/>
        <v>0</v>
      </c>
      <c r="S734" s="39">
        <f t="shared" si="202"/>
        <v>0</v>
      </c>
      <c r="Y734" s="39">
        <f t="shared" si="203"/>
        <v>0</v>
      </c>
      <c r="Z734" s="39">
        <f t="shared" si="204"/>
        <v>0</v>
      </c>
      <c r="AA734" s="39">
        <f t="shared" si="205"/>
        <v>0</v>
      </c>
      <c r="AB734" s="37" t="str">
        <f t="shared" si="206"/>
        <v/>
      </c>
      <c r="AC734" s="39" t="str">
        <f t="shared" si="207"/>
        <v/>
      </c>
      <c r="AD734" s="39" t="str">
        <f t="shared" si="208"/>
        <v/>
      </c>
      <c r="AE734" s="37" t="s">
        <v>334</v>
      </c>
      <c r="AG734" s="37" t="s">
        <v>29</v>
      </c>
      <c r="AH734" s="37" t="s">
        <v>275</v>
      </c>
      <c r="AI734" s="49">
        <v>45565</v>
      </c>
      <c r="AJ734" s="49">
        <v>45611</v>
      </c>
      <c r="AK734" s="49">
        <v>45615</v>
      </c>
      <c r="AN734" s="37" t="str">
        <f t="shared" si="209"/>
        <v/>
      </c>
      <c r="AO734" s="39">
        <v>38446.89</v>
      </c>
      <c r="AQ734" s="39">
        <f t="shared" si="210"/>
        <v>38446.89</v>
      </c>
      <c r="AR734" s="40">
        <v>0.2</v>
      </c>
      <c r="AS734" s="39">
        <f t="shared" si="211"/>
        <v>7689.3780000000006</v>
      </c>
      <c r="AT734" s="39">
        <f t="shared" si="212"/>
        <v>46136.267999999996</v>
      </c>
      <c r="AU734" s="39" t="str">
        <f t="shared" si="215"/>
        <v>paye</v>
      </c>
      <c r="AV734" s="39">
        <f t="shared" si="213"/>
        <v>38446.89</v>
      </c>
      <c r="AW734" s="39">
        <f t="shared" si="214"/>
        <v>46136.267999999996</v>
      </c>
      <c r="AX734" s="39" t="s">
        <v>338</v>
      </c>
    </row>
    <row r="735" spans="3:50" x14ac:dyDescent="0.25">
      <c r="C735" s="49"/>
      <c r="D735" s="49"/>
      <c r="E735" s="49"/>
      <c r="J735" s="37" t="str">
        <f t="shared" si="216"/>
        <v/>
      </c>
      <c r="M735" s="39">
        <f t="shared" si="199"/>
        <v>0</v>
      </c>
      <c r="N735" s="39">
        <f t="shared" si="200"/>
        <v>0</v>
      </c>
      <c r="Q735" s="39">
        <f t="shared" si="201"/>
        <v>0</v>
      </c>
      <c r="S735" s="39">
        <f t="shared" si="202"/>
        <v>0</v>
      </c>
      <c r="Y735" s="39">
        <f t="shared" si="203"/>
        <v>0</v>
      </c>
      <c r="Z735" s="39">
        <f t="shared" si="204"/>
        <v>0</v>
      </c>
      <c r="AA735" s="39">
        <f t="shared" si="205"/>
        <v>0</v>
      </c>
      <c r="AB735" s="37" t="str">
        <f t="shared" si="206"/>
        <v/>
      </c>
      <c r="AC735" s="39" t="str">
        <f t="shared" si="207"/>
        <v/>
      </c>
      <c r="AD735" s="39" t="str">
        <f t="shared" si="208"/>
        <v/>
      </c>
      <c r="AE735" s="37" t="s">
        <v>334</v>
      </c>
      <c r="AG735" s="37" t="s">
        <v>93</v>
      </c>
      <c r="AH735" s="37" t="s">
        <v>272</v>
      </c>
      <c r="AI735" s="49">
        <v>45561</v>
      </c>
      <c r="AJ735" s="49">
        <v>45626</v>
      </c>
      <c r="AK735" s="49"/>
      <c r="AN735" s="37" t="str">
        <f t="shared" si="209"/>
        <v/>
      </c>
      <c r="AO735" s="39">
        <v>558</v>
      </c>
      <c r="AQ735" s="39">
        <f t="shared" si="210"/>
        <v>558</v>
      </c>
      <c r="AR735" s="40">
        <v>0.2</v>
      </c>
      <c r="AS735" s="39">
        <f t="shared" si="211"/>
        <v>111.60000000000001</v>
      </c>
      <c r="AT735" s="39">
        <f t="shared" si="212"/>
        <v>669.6</v>
      </c>
      <c r="AU735" s="39" t="str">
        <f t="shared" si="215"/>
        <v>en attente</v>
      </c>
      <c r="AV735" s="39" t="str">
        <f t="shared" si="213"/>
        <v/>
      </c>
      <c r="AW735" s="39" t="str">
        <f t="shared" si="214"/>
        <v/>
      </c>
      <c r="AX735" s="39" t="s">
        <v>338</v>
      </c>
    </row>
    <row r="736" spans="3:50" x14ac:dyDescent="0.25">
      <c r="C736" s="49"/>
      <c r="D736" s="49"/>
      <c r="E736" s="49"/>
      <c r="J736" s="37" t="str">
        <f t="shared" si="216"/>
        <v/>
      </c>
      <c r="M736" s="39">
        <f t="shared" si="199"/>
        <v>0</v>
      </c>
      <c r="N736" s="39">
        <f t="shared" si="200"/>
        <v>0</v>
      </c>
      <c r="Q736" s="39">
        <f t="shared" si="201"/>
        <v>0</v>
      </c>
      <c r="S736" s="39">
        <f t="shared" si="202"/>
        <v>0</v>
      </c>
      <c r="Y736" s="39">
        <f t="shared" si="203"/>
        <v>0</v>
      </c>
      <c r="Z736" s="39">
        <f t="shared" si="204"/>
        <v>0</v>
      </c>
      <c r="AA736" s="39">
        <f t="shared" si="205"/>
        <v>0</v>
      </c>
      <c r="AB736" s="37" t="str">
        <f t="shared" si="206"/>
        <v/>
      </c>
      <c r="AC736" s="39" t="str">
        <f t="shared" si="207"/>
        <v/>
      </c>
      <c r="AD736" s="39" t="str">
        <f t="shared" si="208"/>
        <v/>
      </c>
      <c r="AE736" s="37" t="s">
        <v>334</v>
      </c>
      <c r="AG736" s="37" t="s">
        <v>48</v>
      </c>
      <c r="AH736" s="37" t="s">
        <v>271</v>
      </c>
      <c r="AI736" s="49">
        <v>45565</v>
      </c>
      <c r="AJ736" s="49">
        <v>45596</v>
      </c>
      <c r="AK736" s="49">
        <v>45596</v>
      </c>
      <c r="AN736" s="37" t="str">
        <f t="shared" si="209"/>
        <v/>
      </c>
      <c r="AO736" s="39">
        <v>56884.800000000003</v>
      </c>
      <c r="AQ736" s="39">
        <f t="shared" si="210"/>
        <v>56884.800000000003</v>
      </c>
      <c r="AR736" s="40">
        <v>0.2</v>
      </c>
      <c r="AS736" s="39">
        <f t="shared" si="211"/>
        <v>11376.960000000001</v>
      </c>
      <c r="AT736" s="39">
        <f t="shared" si="212"/>
        <v>68261.760000000009</v>
      </c>
      <c r="AU736" s="39" t="str">
        <f t="shared" si="215"/>
        <v>paye</v>
      </c>
      <c r="AV736" s="39">
        <f t="shared" si="213"/>
        <v>56884.800000000003</v>
      </c>
      <c r="AW736" s="39">
        <f t="shared" si="214"/>
        <v>68261.760000000009</v>
      </c>
      <c r="AX736" s="39" t="s">
        <v>338</v>
      </c>
    </row>
    <row r="737" spans="3:50" x14ac:dyDescent="0.25">
      <c r="C737" s="49"/>
      <c r="D737" s="49"/>
      <c r="E737" s="49"/>
      <c r="J737" s="37" t="str">
        <f t="shared" si="216"/>
        <v/>
      </c>
      <c r="M737" s="39">
        <f t="shared" si="199"/>
        <v>0</v>
      </c>
      <c r="N737" s="39">
        <f t="shared" si="200"/>
        <v>0</v>
      </c>
      <c r="Q737" s="39">
        <f t="shared" si="201"/>
        <v>0</v>
      </c>
      <c r="S737" s="39">
        <f t="shared" si="202"/>
        <v>0</v>
      </c>
      <c r="Y737" s="39">
        <f t="shared" si="203"/>
        <v>0</v>
      </c>
      <c r="Z737" s="39">
        <f t="shared" si="204"/>
        <v>0</v>
      </c>
      <c r="AA737" s="39">
        <f t="shared" si="205"/>
        <v>0</v>
      </c>
      <c r="AB737" s="37" t="str">
        <f t="shared" si="206"/>
        <v/>
      </c>
      <c r="AC737" s="39" t="str">
        <f t="shared" si="207"/>
        <v/>
      </c>
      <c r="AD737" s="39" t="str">
        <f t="shared" si="208"/>
        <v/>
      </c>
      <c r="AE737" s="37" t="s">
        <v>334</v>
      </c>
      <c r="AG737" s="37" t="s">
        <v>76</v>
      </c>
      <c r="AH737" s="37" t="s">
        <v>272</v>
      </c>
      <c r="AI737" s="49">
        <v>45565</v>
      </c>
      <c r="AJ737" s="49">
        <v>45596</v>
      </c>
      <c r="AK737" s="49">
        <v>45596</v>
      </c>
      <c r="AN737" s="37" t="str">
        <f t="shared" si="209"/>
        <v/>
      </c>
      <c r="AO737" s="39">
        <v>2100.9499999999998</v>
      </c>
      <c r="AQ737" s="39">
        <f t="shared" si="210"/>
        <v>2100.9499999999998</v>
      </c>
      <c r="AR737" s="40">
        <v>0.2</v>
      </c>
      <c r="AS737" s="39">
        <f t="shared" si="211"/>
        <v>420.19</v>
      </c>
      <c r="AT737" s="39">
        <f t="shared" si="212"/>
        <v>2521.14</v>
      </c>
      <c r="AU737" s="39" t="str">
        <f t="shared" si="215"/>
        <v>paye</v>
      </c>
      <c r="AV737" s="39">
        <f t="shared" si="213"/>
        <v>2100.9499999999998</v>
      </c>
      <c r="AW737" s="39">
        <f t="shared" si="214"/>
        <v>2521.14</v>
      </c>
      <c r="AX737" s="39" t="s">
        <v>338</v>
      </c>
    </row>
    <row r="738" spans="3:50" x14ac:dyDescent="0.25">
      <c r="C738" s="49"/>
      <c r="D738" s="49"/>
      <c r="E738" s="49"/>
      <c r="J738" s="37" t="str">
        <f t="shared" si="216"/>
        <v/>
      </c>
      <c r="M738" s="39">
        <f t="shared" si="199"/>
        <v>0</v>
      </c>
      <c r="N738" s="39">
        <f t="shared" si="200"/>
        <v>0</v>
      </c>
      <c r="Q738" s="39">
        <f t="shared" si="201"/>
        <v>0</v>
      </c>
      <c r="S738" s="39">
        <f t="shared" si="202"/>
        <v>0</v>
      </c>
      <c r="Y738" s="39">
        <f t="shared" si="203"/>
        <v>0</v>
      </c>
      <c r="Z738" s="39">
        <f t="shared" si="204"/>
        <v>0</v>
      </c>
      <c r="AA738" s="39">
        <f t="shared" si="205"/>
        <v>0</v>
      </c>
      <c r="AB738" s="37" t="str">
        <f t="shared" si="206"/>
        <v/>
      </c>
      <c r="AC738" s="39" t="str">
        <f t="shared" si="207"/>
        <v/>
      </c>
      <c r="AD738" s="39" t="str">
        <f t="shared" si="208"/>
        <v/>
      </c>
      <c r="AE738" s="37" t="s">
        <v>334</v>
      </c>
      <c r="AG738" s="37" t="s">
        <v>21</v>
      </c>
      <c r="AH738" s="37" t="s">
        <v>363</v>
      </c>
      <c r="AI738" s="49">
        <v>45565</v>
      </c>
      <c r="AJ738" s="49">
        <v>45611</v>
      </c>
      <c r="AK738" s="49"/>
      <c r="AN738" s="37" t="str">
        <f t="shared" si="209"/>
        <v/>
      </c>
      <c r="AO738" s="39">
        <v>58869</v>
      </c>
      <c r="AQ738" s="39">
        <f t="shared" si="210"/>
        <v>58869</v>
      </c>
      <c r="AR738" s="40">
        <v>0.2</v>
      </c>
      <c r="AS738" s="39">
        <f t="shared" si="211"/>
        <v>11773.800000000001</v>
      </c>
      <c r="AT738" s="39">
        <f t="shared" si="212"/>
        <v>70642.8</v>
      </c>
      <c r="AU738" s="39" t="str">
        <f t="shared" si="215"/>
        <v>en attente</v>
      </c>
      <c r="AV738" s="39" t="str">
        <f t="shared" si="213"/>
        <v/>
      </c>
      <c r="AW738" s="39" t="str">
        <f t="shared" si="214"/>
        <v/>
      </c>
      <c r="AX738" s="39" t="s">
        <v>338</v>
      </c>
    </row>
    <row r="739" spans="3:50" x14ac:dyDescent="0.25">
      <c r="C739" s="49"/>
      <c r="D739" s="49"/>
      <c r="E739" s="49"/>
      <c r="J739" s="37" t="str">
        <f t="shared" si="216"/>
        <v/>
      </c>
      <c r="M739" s="39">
        <f t="shared" si="199"/>
        <v>0</v>
      </c>
      <c r="N739" s="39">
        <f t="shared" si="200"/>
        <v>0</v>
      </c>
      <c r="Q739" s="39">
        <f t="shared" si="201"/>
        <v>0</v>
      </c>
      <c r="S739" s="39">
        <f t="shared" si="202"/>
        <v>0</v>
      </c>
      <c r="Y739" s="39">
        <f t="shared" si="203"/>
        <v>0</v>
      </c>
      <c r="Z739" s="39">
        <f t="shared" si="204"/>
        <v>0</v>
      </c>
      <c r="AA739" s="39">
        <f t="shared" si="205"/>
        <v>0</v>
      </c>
      <c r="AB739" s="37" t="str">
        <f t="shared" si="206"/>
        <v/>
      </c>
      <c r="AC739" s="39" t="str">
        <f t="shared" si="207"/>
        <v/>
      </c>
      <c r="AD739" s="39" t="str">
        <f t="shared" si="208"/>
        <v/>
      </c>
      <c r="AE739" s="37" t="s">
        <v>334</v>
      </c>
      <c r="AG739" s="37" t="s">
        <v>86</v>
      </c>
      <c r="AH739" s="37" t="s">
        <v>364</v>
      </c>
      <c r="AI739" s="49">
        <v>45565</v>
      </c>
      <c r="AJ739" s="49">
        <v>45595</v>
      </c>
      <c r="AK739" s="49">
        <v>45600</v>
      </c>
      <c r="AN739" s="37" t="str">
        <f t="shared" si="209"/>
        <v/>
      </c>
      <c r="AO739" s="39">
        <v>367.8</v>
      </c>
      <c r="AQ739" s="39">
        <f t="shared" si="210"/>
        <v>367.8</v>
      </c>
      <c r="AR739" s="40">
        <v>0.2</v>
      </c>
      <c r="AS739" s="39">
        <f t="shared" si="211"/>
        <v>73.56</v>
      </c>
      <c r="AT739" s="39">
        <f t="shared" si="212"/>
        <v>441.36</v>
      </c>
      <c r="AU739" s="39" t="str">
        <f t="shared" si="215"/>
        <v>paye</v>
      </c>
      <c r="AV739" s="39">
        <f t="shared" si="213"/>
        <v>367.8</v>
      </c>
      <c r="AW739" s="39">
        <f t="shared" si="214"/>
        <v>441.36</v>
      </c>
      <c r="AX739" s="39" t="s">
        <v>338</v>
      </c>
    </row>
    <row r="740" spans="3:50" x14ac:dyDescent="0.25">
      <c r="C740" s="49"/>
      <c r="D740" s="49"/>
      <c r="E740" s="49"/>
      <c r="J740" s="37" t="str">
        <f t="shared" si="216"/>
        <v/>
      </c>
      <c r="M740" s="39">
        <f t="shared" si="199"/>
        <v>0</v>
      </c>
      <c r="N740" s="39">
        <f t="shared" si="200"/>
        <v>0</v>
      </c>
      <c r="Q740" s="39">
        <f t="shared" si="201"/>
        <v>0</v>
      </c>
      <c r="S740" s="39">
        <f t="shared" si="202"/>
        <v>0</v>
      </c>
      <c r="Y740" s="39">
        <f t="shared" si="203"/>
        <v>0</v>
      </c>
      <c r="Z740" s="39">
        <f t="shared" si="204"/>
        <v>0</v>
      </c>
      <c r="AA740" s="39">
        <f t="shared" si="205"/>
        <v>0</v>
      </c>
      <c r="AB740" s="37" t="str">
        <f t="shared" si="206"/>
        <v/>
      </c>
      <c r="AC740" s="39" t="str">
        <f t="shared" si="207"/>
        <v/>
      </c>
      <c r="AD740" s="39" t="str">
        <f t="shared" si="208"/>
        <v/>
      </c>
      <c r="AE740" s="37" t="s">
        <v>334</v>
      </c>
      <c r="AG740" s="37" t="s">
        <v>88</v>
      </c>
      <c r="AH740" s="37" t="s">
        <v>272</v>
      </c>
      <c r="AI740" s="49">
        <v>45565</v>
      </c>
      <c r="AJ740" s="49">
        <v>45595</v>
      </c>
      <c r="AK740" s="49">
        <v>45595</v>
      </c>
      <c r="AN740" s="37" t="str">
        <f t="shared" si="209"/>
        <v/>
      </c>
      <c r="AO740" s="39">
        <v>4301.5</v>
      </c>
      <c r="AQ740" s="39">
        <f t="shared" si="210"/>
        <v>4301.5</v>
      </c>
      <c r="AR740" s="40">
        <v>0.2</v>
      </c>
      <c r="AS740" s="39">
        <f t="shared" si="211"/>
        <v>860.30000000000007</v>
      </c>
      <c r="AT740" s="39">
        <f t="shared" si="212"/>
        <v>5161.8</v>
      </c>
      <c r="AU740" s="39" t="str">
        <f t="shared" si="215"/>
        <v>paye</v>
      </c>
      <c r="AV740" s="39">
        <f t="shared" si="213"/>
        <v>4301.5</v>
      </c>
      <c r="AW740" s="39">
        <f t="shared" si="214"/>
        <v>5161.8</v>
      </c>
      <c r="AX740" s="39" t="s">
        <v>338</v>
      </c>
    </row>
    <row r="741" spans="3:50" x14ac:dyDescent="0.25">
      <c r="C741" s="49"/>
      <c r="D741" s="49"/>
      <c r="E741" s="49"/>
      <c r="J741" s="37" t="str">
        <f t="shared" si="216"/>
        <v/>
      </c>
      <c r="M741" s="39">
        <f t="shared" si="199"/>
        <v>0</v>
      </c>
      <c r="N741" s="39">
        <f t="shared" si="200"/>
        <v>0</v>
      </c>
      <c r="Q741" s="39">
        <f t="shared" si="201"/>
        <v>0</v>
      </c>
      <c r="S741" s="39">
        <f t="shared" si="202"/>
        <v>0</v>
      </c>
      <c r="Y741" s="39">
        <f t="shared" si="203"/>
        <v>0</v>
      </c>
      <c r="Z741" s="39">
        <f t="shared" si="204"/>
        <v>0</v>
      </c>
      <c r="AA741" s="39">
        <f t="shared" si="205"/>
        <v>0</v>
      </c>
      <c r="AB741" s="37" t="str">
        <f t="shared" si="206"/>
        <v/>
      </c>
      <c r="AC741" s="39" t="str">
        <f t="shared" si="207"/>
        <v/>
      </c>
      <c r="AD741" s="39" t="str">
        <f t="shared" si="208"/>
        <v/>
      </c>
      <c r="AE741" s="37" t="s">
        <v>334</v>
      </c>
      <c r="AG741" s="37" t="s">
        <v>120</v>
      </c>
      <c r="AH741" s="37" t="s">
        <v>272</v>
      </c>
      <c r="AI741" s="49">
        <v>45580</v>
      </c>
      <c r="AJ741" s="49">
        <v>45580</v>
      </c>
      <c r="AK741" s="49">
        <v>45600</v>
      </c>
      <c r="AN741" s="37" t="str">
        <f t="shared" si="209"/>
        <v/>
      </c>
      <c r="AO741" s="39">
        <v>863.11</v>
      </c>
      <c r="AQ741" s="39">
        <f t="shared" si="210"/>
        <v>863.11</v>
      </c>
      <c r="AR741" s="40">
        <v>0.2</v>
      </c>
      <c r="AS741" s="39">
        <f t="shared" si="211"/>
        <v>172.62200000000001</v>
      </c>
      <c r="AT741" s="39">
        <f t="shared" si="212"/>
        <v>1035.732</v>
      </c>
      <c r="AU741" s="39" t="str">
        <f t="shared" si="215"/>
        <v>paye</v>
      </c>
      <c r="AV741" s="39">
        <f t="shared" si="213"/>
        <v>863.11</v>
      </c>
      <c r="AW741" s="39">
        <f t="shared" si="214"/>
        <v>1035.732</v>
      </c>
      <c r="AX741" s="39" t="s">
        <v>338</v>
      </c>
    </row>
    <row r="742" spans="3:50" x14ac:dyDescent="0.25">
      <c r="C742" s="49"/>
      <c r="D742" s="49"/>
      <c r="E742" s="49"/>
      <c r="J742" s="37" t="str">
        <f t="shared" si="216"/>
        <v/>
      </c>
      <c r="M742" s="39">
        <f t="shared" si="199"/>
        <v>0</v>
      </c>
      <c r="N742" s="39">
        <f t="shared" si="200"/>
        <v>0</v>
      </c>
      <c r="Q742" s="39">
        <f t="shared" si="201"/>
        <v>0</v>
      </c>
      <c r="S742" s="39">
        <f t="shared" si="202"/>
        <v>0</v>
      </c>
      <c r="Y742" s="39">
        <f t="shared" si="203"/>
        <v>0</v>
      </c>
      <c r="Z742" s="39">
        <f t="shared" si="204"/>
        <v>0</v>
      </c>
      <c r="AA742" s="39">
        <f t="shared" si="205"/>
        <v>0</v>
      </c>
      <c r="AB742" s="37" t="str">
        <f t="shared" si="206"/>
        <v/>
      </c>
      <c r="AC742" s="39" t="str">
        <f t="shared" si="207"/>
        <v/>
      </c>
      <c r="AD742" s="39" t="str">
        <f t="shared" si="208"/>
        <v/>
      </c>
      <c r="AE742" s="37" t="s">
        <v>334</v>
      </c>
      <c r="AG742" s="37" t="s">
        <v>35</v>
      </c>
      <c r="AH742" s="37" t="s">
        <v>272</v>
      </c>
      <c r="AI742" s="49">
        <v>45580</v>
      </c>
      <c r="AJ742" s="49">
        <v>45610</v>
      </c>
      <c r="AK742" s="49">
        <v>45610</v>
      </c>
      <c r="AN742" s="37" t="str">
        <f t="shared" si="209"/>
        <v/>
      </c>
      <c r="AO742" s="39">
        <v>155.81</v>
      </c>
      <c r="AQ742" s="39">
        <f t="shared" si="210"/>
        <v>155.81</v>
      </c>
      <c r="AR742" s="40">
        <v>0.2</v>
      </c>
      <c r="AS742" s="39">
        <f t="shared" si="211"/>
        <v>31.162000000000003</v>
      </c>
      <c r="AT742" s="39">
        <f t="shared" si="212"/>
        <v>186.97200000000001</v>
      </c>
      <c r="AU742" s="39" t="str">
        <f t="shared" si="215"/>
        <v>paye</v>
      </c>
      <c r="AV742" s="39">
        <f t="shared" si="213"/>
        <v>155.81</v>
      </c>
      <c r="AW742" s="39">
        <f t="shared" si="214"/>
        <v>186.97200000000001</v>
      </c>
      <c r="AX742" s="39" t="s">
        <v>338</v>
      </c>
    </row>
    <row r="743" spans="3:50" x14ac:dyDescent="0.25">
      <c r="C743" s="49"/>
      <c r="D743" s="49"/>
      <c r="E743" s="49"/>
      <c r="J743" s="37" t="str">
        <f t="shared" si="216"/>
        <v/>
      </c>
      <c r="M743" s="39">
        <f t="shared" si="199"/>
        <v>0</v>
      </c>
      <c r="N743" s="39">
        <f t="shared" si="200"/>
        <v>0</v>
      </c>
      <c r="Q743" s="39">
        <f t="shared" si="201"/>
        <v>0</v>
      </c>
      <c r="S743" s="39">
        <f t="shared" si="202"/>
        <v>0</v>
      </c>
      <c r="Y743" s="39">
        <f t="shared" si="203"/>
        <v>0</v>
      </c>
      <c r="Z743" s="39">
        <f t="shared" si="204"/>
        <v>0</v>
      </c>
      <c r="AA743" s="39">
        <f t="shared" si="205"/>
        <v>0</v>
      </c>
      <c r="AB743" s="37" t="str">
        <f t="shared" si="206"/>
        <v/>
      </c>
      <c r="AC743" s="39" t="str">
        <f t="shared" si="207"/>
        <v/>
      </c>
      <c r="AD743" s="39" t="str">
        <f t="shared" si="208"/>
        <v/>
      </c>
      <c r="AE743" s="37" t="s">
        <v>334</v>
      </c>
      <c r="AG743" s="37" t="s">
        <v>80</v>
      </c>
      <c r="AH743" s="37" t="s">
        <v>273</v>
      </c>
      <c r="AI743" s="49">
        <v>45589</v>
      </c>
      <c r="AJ743" s="49">
        <v>45641</v>
      </c>
      <c r="AK743" s="49"/>
      <c r="AN743" s="37" t="str">
        <f t="shared" si="209"/>
        <v/>
      </c>
      <c r="AO743" s="39">
        <v>5581.53</v>
      </c>
      <c r="AQ743" s="39">
        <f t="shared" si="210"/>
        <v>5581.53</v>
      </c>
      <c r="AR743" s="40">
        <v>0</v>
      </c>
      <c r="AS743" s="39">
        <f t="shared" si="211"/>
        <v>0</v>
      </c>
      <c r="AT743" s="39">
        <f t="shared" si="212"/>
        <v>5581.53</v>
      </c>
      <c r="AU743" s="39" t="str">
        <f t="shared" si="215"/>
        <v>en attente</v>
      </c>
      <c r="AV743" s="39" t="str">
        <f t="shared" si="213"/>
        <v/>
      </c>
      <c r="AW743" s="39" t="str">
        <f t="shared" si="214"/>
        <v/>
      </c>
      <c r="AX743" s="39" t="s">
        <v>338</v>
      </c>
    </row>
    <row r="744" spans="3:50" x14ac:dyDescent="0.25">
      <c r="C744" s="49"/>
      <c r="D744" s="49"/>
      <c r="E744" s="49"/>
      <c r="J744" s="37" t="str">
        <f t="shared" si="216"/>
        <v/>
      </c>
      <c r="M744" s="39">
        <f t="shared" si="199"/>
        <v>0</v>
      </c>
      <c r="N744" s="39">
        <f t="shared" si="200"/>
        <v>0</v>
      </c>
      <c r="Q744" s="39">
        <f t="shared" si="201"/>
        <v>0</v>
      </c>
      <c r="S744" s="39">
        <f t="shared" si="202"/>
        <v>0</v>
      </c>
      <c r="Y744" s="39">
        <f t="shared" si="203"/>
        <v>0</v>
      </c>
      <c r="Z744" s="39">
        <f t="shared" si="204"/>
        <v>0</v>
      </c>
      <c r="AA744" s="39">
        <f t="shared" si="205"/>
        <v>0</v>
      </c>
      <c r="AB744" s="37" t="str">
        <f t="shared" si="206"/>
        <v/>
      </c>
      <c r="AC744" s="39" t="str">
        <f t="shared" si="207"/>
        <v/>
      </c>
      <c r="AD744" s="39" t="str">
        <f t="shared" si="208"/>
        <v/>
      </c>
      <c r="AE744" s="37" t="s">
        <v>334</v>
      </c>
      <c r="AG744" s="37" t="s">
        <v>93</v>
      </c>
      <c r="AH744" s="37" t="s">
        <v>272</v>
      </c>
      <c r="AI744" s="49">
        <v>45499</v>
      </c>
      <c r="AJ744" s="49">
        <v>45565</v>
      </c>
      <c r="AK744" s="49">
        <v>45600</v>
      </c>
      <c r="AN744" s="37" t="str">
        <f t="shared" si="209"/>
        <v/>
      </c>
      <c r="AO744" s="39">
        <v>603.5</v>
      </c>
      <c r="AQ744" s="39">
        <f t="shared" si="210"/>
        <v>603.5</v>
      </c>
      <c r="AR744" s="40">
        <v>0.2</v>
      </c>
      <c r="AS744" s="39">
        <f t="shared" si="211"/>
        <v>120.7</v>
      </c>
      <c r="AT744" s="39">
        <f t="shared" si="212"/>
        <v>724.2</v>
      </c>
      <c r="AU744" s="39" t="str">
        <f t="shared" si="215"/>
        <v>paye</v>
      </c>
      <c r="AV744" s="39">
        <f t="shared" si="213"/>
        <v>603.5</v>
      </c>
      <c r="AW744" s="39">
        <f t="shared" si="214"/>
        <v>724.2</v>
      </c>
      <c r="AX744" s="39" t="s">
        <v>338</v>
      </c>
    </row>
    <row r="745" spans="3:50" x14ac:dyDescent="0.25">
      <c r="C745" s="49"/>
      <c r="D745" s="49"/>
      <c r="E745" s="49"/>
      <c r="J745" s="37" t="str">
        <f t="shared" si="216"/>
        <v/>
      </c>
      <c r="M745" s="39">
        <f t="shared" si="199"/>
        <v>0</v>
      </c>
      <c r="N745" s="39">
        <f t="shared" si="200"/>
        <v>0</v>
      </c>
      <c r="Q745" s="39">
        <f t="shared" si="201"/>
        <v>0</v>
      </c>
      <c r="S745" s="39">
        <f t="shared" si="202"/>
        <v>0</v>
      </c>
      <c r="Y745" s="39">
        <f t="shared" si="203"/>
        <v>0</v>
      </c>
      <c r="Z745" s="39">
        <f t="shared" si="204"/>
        <v>0</v>
      </c>
      <c r="AA745" s="39">
        <f t="shared" si="205"/>
        <v>0</v>
      </c>
      <c r="AB745" s="37" t="str">
        <f t="shared" si="206"/>
        <v/>
      </c>
      <c r="AC745" s="39" t="str">
        <f t="shared" si="207"/>
        <v/>
      </c>
      <c r="AD745" s="39" t="str">
        <f t="shared" si="208"/>
        <v/>
      </c>
      <c r="AE745" s="37" t="s">
        <v>334</v>
      </c>
      <c r="AG745" s="37" t="s">
        <v>93</v>
      </c>
      <c r="AH745" s="37" t="s">
        <v>272</v>
      </c>
      <c r="AI745" s="49">
        <v>45502</v>
      </c>
      <c r="AJ745" s="49">
        <v>45565</v>
      </c>
      <c r="AK745" s="49">
        <v>45600</v>
      </c>
      <c r="AN745" s="37" t="str">
        <f t="shared" si="209"/>
        <v/>
      </c>
      <c r="AO745" s="39">
        <v>329.1</v>
      </c>
      <c r="AQ745" s="39">
        <f t="shared" si="210"/>
        <v>329.1</v>
      </c>
      <c r="AR745" s="40">
        <v>0.2</v>
      </c>
      <c r="AS745" s="39">
        <f t="shared" si="211"/>
        <v>65.820000000000007</v>
      </c>
      <c r="AT745" s="39">
        <f t="shared" si="212"/>
        <v>394.92</v>
      </c>
      <c r="AU745" s="39" t="str">
        <f t="shared" si="215"/>
        <v>paye</v>
      </c>
      <c r="AV745" s="39">
        <f t="shared" si="213"/>
        <v>329.1</v>
      </c>
      <c r="AW745" s="39">
        <f t="shared" si="214"/>
        <v>394.92</v>
      </c>
      <c r="AX745" s="39" t="s">
        <v>338</v>
      </c>
    </row>
    <row r="746" spans="3:50" x14ac:dyDescent="0.25">
      <c r="C746" s="49"/>
      <c r="D746" s="49"/>
      <c r="E746" s="49"/>
      <c r="J746" s="37" t="str">
        <f t="shared" si="216"/>
        <v/>
      </c>
      <c r="M746" s="39">
        <f t="shared" si="199"/>
        <v>0</v>
      </c>
      <c r="N746" s="39">
        <f t="shared" si="200"/>
        <v>0</v>
      </c>
      <c r="Q746" s="39">
        <f t="shared" si="201"/>
        <v>0</v>
      </c>
      <c r="S746" s="39">
        <f t="shared" si="202"/>
        <v>0</v>
      </c>
      <c r="Y746" s="39">
        <f t="shared" si="203"/>
        <v>0</v>
      </c>
      <c r="Z746" s="39">
        <f t="shared" si="204"/>
        <v>0</v>
      </c>
      <c r="AA746" s="39">
        <f t="shared" si="205"/>
        <v>0</v>
      </c>
      <c r="AB746" s="37" t="str">
        <f t="shared" si="206"/>
        <v/>
      </c>
      <c r="AC746" s="39" t="str">
        <f t="shared" si="207"/>
        <v/>
      </c>
      <c r="AD746" s="39" t="str">
        <f t="shared" si="208"/>
        <v/>
      </c>
      <c r="AE746" s="37" t="s">
        <v>334</v>
      </c>
      <c r="AG746" s="37" t="s">
        <v>79</v>
      </c>
      <c r="AH746" s="37" t="s">
        <v>272</v>
      </c>
      <c r="AI746" s="49">
        <v>45594</v>
      </c>
      <c r="AJ746" s="49">
        <v>45624</v>
      </c>
      <c r="AK746" s="49"/>
      <c r="AN746" s="37" t="str">
        <f t="shared" si="209"/>
        <v/>
      </c>
      <c r="AO746" s="39">
        <v>830</v>
      </c>
      <c r="AQ746" s="39">
        <f t="shared" si="210"/>
        <v>830</v>
      </c>
      <c r="AR746" s="40">
        <v>0.2</v>
      </c>
      <c r="AS746" s="39">
        <f t="shared" si="211"/>
        <v>166</v>
      </c>
      <c r="AT746" s="39">
        <f t="shared" si="212"/>
        <v>996</v>
      </c>
      <c r="AU746" s="39" t="str">
        <f t="shared" si="215"/>
        <v>en attente</v>
      </c>
      <c r="AV746" s="39" t="str">
        <f t="shared" si="213"/>
        <v/>
      </c>
      <c r="AW746" s="39" t="str">
        <f t="shared" si="214"/>
        <v/>
      </c>
      <c r="AX746" s="39" t="s">
        <v>338</v>
      </c>
    </row>
    <row r="747" spans="3:50" x14ac:dyDescent="0.25">
      <c r="C747" s="49"/>
      <c r="D747" s="49"/>
      <c r="E747" s="49"/>
      <c r="J747" s="37" t="str">
        <f t="shared" si="216"/>
        <v/>
      </c>
      <c r="M747" s="39">
        <f t="shared" si="199"/>
        <v>0</v>
      </c>
      <c r="N747" s="39">
        <f t="shared" si="200"/>
        <v>0</v>
      </c>
      <c r="Q747" s="39">
        <f t="shared" si="201"/>
        <v>0</v>
      </c>
      <c r="S747" s="39">
        <f t="shared" si="202"/>
        <v>0</v>
      </c>
      <c r="Y747" s="39">
        <f t="shared" si="203"/>
        <v>0</v>
      </c>
      <c r="Z747" s="39">
        <f t="shared" si="204"/>
        <v>0</v>
      </c>
      <c r="AA747" s="39">
        <f t="shared" si="205"/>
        <v>0</v>
      </c>
      <c r="AB747" s="37" t="str">
        <f t="shared" si="206"/>
        <v/>
      </c>
      <c r="AC747" s="39" t="str">
        <f t="shared" si="207"/>
        <v/>
      </c>
      <c r="AD747" s="39" t="str">
        <f t="shared" si="208"/>
        <v/>
      </c>
      <c r="AE747" s="37" t="s">
        <v>334</v>
      </c>
      <c r="AG747" s="37" t="s">
        <v>88</v>
      </c>
      <c r="AH747" s="37" t="s">
        <v>272</v>
      </c>
      <c r="AI747" s="49">
        <v>45590</v>
      </c>
      <c r="AJ747" s="49">
        <v>45626</v>
      </c>
      <c r="AK747" s="49"/>
      <c r="AN747" s="37" t="str">
        <f t="shared" si="209"/>
        <v/>
      </c>
      <c r="AO747" s="39">
        <v>80.349999999999994</v>
      </c>
      <c r="AQ747" s="39">
        <f t="shared" si="210"/>
        <v>80.349999999999994</v>
      </c>
      <c r="AR747" s="40">
        <v>0.2</v>
      </c>
      <c r="AS747" s="39">
        <f t="shared" si="211"/>
        <v>16.07</v>
      </c>
      <c r="AT747" s="39">
        <f t="shared" si="212"/>
        <v>96.419999999999987</v>
      </c>
      <c r="AU747" s="39" t="str">
        <f t="shared" si="215"/>
        <v>en attente</v>
      </c>
      <c r="AV747" s="39" t="str">
        <f t="shared" si="213"/>
        <v/>
      </c>
      <c r="AW747" s="39" t="str">
        <f t="shared" si="214"/>
        <v/>
      </c>
      <c r="AX747" s="39" t="s">
        <v>338</v>
      </c>
    </row>
    <row r="748" spans="3:50" x14ac:dyDescent="0.25">
      <c r="C748" s="49"/>
      <c r="D748" s="49"/>
      <c r="E748" s="49"/>
      <c r="J748" s="37" t="str">
        <f t="shared" si="216"/>
        <v/>
      </c>
      <c r="M748" s="39">
        <f t="shared" si="199"/>
        <v>0</v>
      </c>
      <c r="N748" s="39">
        <f t="shared" si="200"/>
        <v>0</v>
      </c>
      <c r="Q748" s="39">
        <f t="shared" si="201"/>
        <v>0</v>
      </c>
      <c r="S748" s="39">
        <f t="shared" si="202"/>
        <v>0</v>
      </c>
      <c r="Y748" s="39">
        <f t="shared" si="203"/>
        <v>0</v>
      </c>
      <c r="Z748" s="39">
        <f t="shared" si="204"/>
        <v>0</v>
      </c>
      <c r="AA748" s="39">
        <f t="shared" si="205"/>
        <v>0</v>
      </c>
      <c r="AB748" s="37" t="str">
        <f t="shared" si="206"/>
        <v/>
      </c>
      <c r="AC748" s="39" t="str">
        <f t="shared" si="207"/>
        <v/>
      </c>
      <c r="AD748" s="39" t="str">
        <f t="shared" si="208"/>
        <v/>
      </c>
      <c r="AE748" s="37" t="s">
        <v>334</v>
      </c>
      <c r="AG748" s="37" t="s">
        <v>93</v>
      </c>
      <c r="AH748" s="37" t="s">
        <v>272</v>
      </c>
      <c r="AI748" s="49">
        <v>45594</v>
      </c>
      <c r="AJ748" s="49">
        <v>45657</v>
      </c>
      <c r="AK748" s="49"/>
      <c r="AN748" s="37" t="str">
        <f t="shared" si="209"/>
        <v/>
      </c>
      <c r="AO748" s="39">
        <v>576.6</v>
      </c>
      <c r="AQ748" s="39">
        <f t="shared" si="210"/>
        <v>576.6</v>
      </c>
      <c r="AR748" s="40">
        <v>0.2</v>
      </c>
      <c r="AS748" s="39">
        <f t="shared" si="211"/>
        <v>115.32000000000001</v>
      </c>
      <c r="AT748" s="39">
        <f t="shared" si="212"/>
        <v>691.92000000000007</v>
      </c>
      <c r="AU748" s="39" t="str">
        <f t="shared" si="215"/>
        <v>en attente</v>
      </c>
      <c r="AV748" s="39" t="str">
        <f t="shared" si="213"/>
        <v/>
      </c>
      <c r="AW748" s="39" t="str">
        <f t="shared" si="214"/>
        <v/>
      </c>
      <c r="AX748" s="39" t="s">
        <v>338</v>
      </c>
    </row>
    <row r="749" spans="3:50" x14ac:dyDescent="0.25">
      <c r="C749" s="49"/>
      <c r="D749" s="49"/>
      <c r="E749" s="49"/>
      <c r="J749" s="37" t="str">
        <f t="shared" si="216"/>
        <v/>
      </c>
      <c r="M749" s="39">
        <f t="shared" si="199"/>
        <v>0</v>
      </c>
      <c r="N749" s="39">
        <f t="shared" si="200"/>
        <v>0</v>
      </c>
      <c r="Q749" s="39">
        <f t="shared" si="201"/>
        <v>0</v>
      </c>
      <c r="S749" s="39">
        <f t="shared" si="202"/>
        <v>0</v>
      </c>
      <c r="Y749" s="39">
        <f t="shared" si="203"/>
        <v>0</v>
      </c>
      <c r="Z749" s="39">
        <f t="shared" si="204"/>
        <v>0</v>
      </c>
      <c r="AA749" s="39">
        <f t="shared" si="205"/>
        <v>0</v>
      </c>
      <c r="AB749" s="37" t="str">
        <f t="shared" si="206"/>
        <v/>
      </c>
      <c r="AC749" s="39" t="str">
        <f t="shared" si="207"/>
        <v/>
      </c>
      <c r="AD749" s="39" t="str">
        <f t="shared" si="208"/>
        <v/>
      </c>
      <c r="AE749" s="37" t="s">
        <v>334</v>
      </c>
      <c r="AG749" s="37" t="s">
        <v>18</v>
      </c>
      <c r="AH749" s="37" t="s">
        <v>275</v>
      </c>
      <c r="AI749" s="49">
        <v>45596</v>
      </c>
      <c r="AJ749" s="49">
        <v>45641</v>
      </c>
      <c r="AK749" s="49">
        <v>45641</v>
      </c>
      <c r="AN749" s="37" t="str">
        <f t="shared" si="209"/>
        <v/>
      </c>
      <c r="AO749" s="39">
        <v>17263.166000000001</v>
      </c>
      <c r="AQ749" s="39">
        <f t="shared" si="210"/>
        <v>17263.166000000001</v>
      </c>
      <c r="AR749" s="40">
        <v>0.2</v>
      </c>
      <c r="AS749" s="39">
        <f t="shared" si="211"/>
        <v>3452.6332000000002</v>
      </c>
      <c r="AT749" s="39">
        <f t="shared" si="212"/>
        <v>20715.799200000001</v>
      </c>
      <c r="AU749" s="39" t="str">
        <f t="shared" si="215"/>
        <v>paye</v>
      </c>
      <c r="AV749" s="39">
        <f t="shared" si="213"/>
        <v>17263.166000000001</v>
      </c>
      <c r="AW749" s="39">
        <f t="shared" si="214"/>
        <v>20715.799200000001</v>
      </c>
      <c r="AX749" s="39" t="s">
        <v>338</v>
      </c>
    </row>
    <row r="750" spans="3:50" x14ac:dyDescent="0.25">
      <c r="C750" s="49"/>
      <c r="D750" s="49"/>
      <c r="E750" s="49"/>
      <c r="J750" s="37" t="str">
        <f t="shared" si="216"/>
        <v/>
      </c>
      <c r="M750" s="39">
        <f t="shared" si="199"/>
        <v>0</v>
      </c>
      <c r="N750" s="39">
        <f t="shared" si="200"/>
        <v>0</v>
      </c>
      <c r="Q750" s="39">
        <f t="shared" si="201"/>
        <v>0</v>
      </c>
      <c r="S750" s="39">
        <f t="shared" si="202"/>
        <v>0</v>
      </c>
      <c r="Y750" s="39">
        <f t="shared" si="203"/>
        <v>0</v>
      </c>
      <c r="Z750" s="39">
        <f t="shared" si="204"/>
        <v>0</v>
      </c>
      <c r="AA750" s="39">
        <f t="shared" si="205"/>
        <v>0</v>
      </c>
      <c r="AB750" s="37" t="str">
        <f t="shared" si="206"/>
        <v/>
      </c>
      <c r="AC750" s="39" t="str">
        <f t="shared" si="207"/>
        <v/>
      </c>
      <c r="AD750" s="39" t="str">
        <f t="shared" si="208"/>
        <v/>
      </c>
      <c r="AE750" s="37" t="s">
        <v>334</v>
      </c>
      <c r="AG750" s="37" t="s">
        <v>35</v>
      </c>
      <c r="AH750" s="37" t="s">
        <v>272</v>
      </c>
      <c r="AI750" s="49">
        <v>45596</v>
      </c>
      <c r="AJ750" s="49">
        <v>45626</v>
      </c>
      <c r="AK750" s="49"/>
      <c r="AN750" s="37" t="str">
        <f t="shared" si="209"/>
        <v/>
      </c>
      <c r="AO750" s="39">
        <v>345.95499999999998</v>
      </c>
      <c r="AQ750" s="39">
        <f t="shared" si="210"/>
        <v>345.95499999999998</v>
      </c>
      <c r="AR750" s="40">
        <v>0.2</v>
      </c>
      <c r="AS750" s="39">
        <f t="shared" si="211"/>
        <v>69.191000000000003</v>
      </c>
      <c r="AT750" s="39">
        <f t="shared" si="212"/>
        <v>415.14599999999996</v>
      </c>
      <c r="AU750" s="39" t="str">
        <f t="shared" si="215"/>
        <v>en attente</v>
      </c>
      <c r="AV750" s="39" t="str">
        <f t="shared" si="213"/>
        <v/>
      </c>
      <c r="AW750" s="39" t="str">
        <f t="shared" si="214"/>
        <v/>
      </c>
      <c r="AX750" s="39" t="s">
        <v>338</v>
      </c>
    </row>
    <row r="751" spans="3:50" x14ac:dyDescent="0.25">
      <c r="C751" s="49"/>
      <c r="D751" s="49"/>
      <c r="E751" s="49"/>
      <c r="J751" s="37" t="str">
        <f t="shared" si="216"/>
        <v/>
      </c>
      <c r="M751" s="39">
        <f t="shared" si="199"/>
        <v>0</v>
      </c>
      <c r="N751" s="39">
        <f t="shared" si="200"/>
        <v>0</v>
      </c>
      <c r="Q751" s="39">
        <f t="shared" si="201"/>
        <v>0</v>
      </c>
      <c r="S751" s="39">
        <f t="shared" si="202"/>
        <v>0</v>
      </c>
      <c r="Y751" s="39">
        <f t="shared" si="203"/>
        <v>0</v>
      </c>
      <c r="Z751" s="39">
        <f t="shared" si="204"/>
        <v>0</v>
      </c>
      <c r="AA751" s="39">
        <f t="shared" si="205"/>
        <v>0</v>
      </c>
      <c r="AB751" s="37" t="str">
        <f t="shared" si="206"/>
        <v/>
      </c>
      <c r="AC751" s="39" t="str">
        <f t="shared" si="207"/>
        <v/>
      </c>
      <c r="AD751" s="39" t="str">
        <f t="shared" si="208"/>
        <v/>
      </c>
      <c r="AE751" s="37" t="s">
        <v>334</v>
      </c>
      <c r="AG751" s="37" t="s">
        <v>14</v>
      </c>
      <c r="AH751" s="37" t="s">
        <v>270</v>
      </c>
      <c r="AI751" s="49">
        <v>45596</v>
      </c>
      <c r="AJ751" s="49">
        <v>45626</v>
      </c>
      <c r="AK751" s="49"/>
      <c r="AN751" s="37" t="str">
        <f t="shared" si="209"/>
        <v/>
      </c>
      <c r="AO751" s="39">
        <v>68119.8</v>
      </c>
      <c r="AQ751" s="39">
        <f t="shared" si="210"/>
        <v>68119.8</v>
      </c>
      <c r="AR751" s="40">
        <v>0.2</v>
      </c>
      <c r="AS751" s="39">
        <f t="shared" si="211"/>
        <v>13623.960000000001</v>
      </c>
      <c r="AT751" s="39">
        <f t="shared" si="212"/>
        <v>81743.760000000009</v>
      </c>
      <c r="AU751" s="39" t="str">
        <f t="shared" si="215"/>
        <v>en attente</v>
      </c>
      <c r="AV751" s="39" t="str">
        <f t="shared" si="213"/>
        <v/>
      </c>
      <c r="AW751" s="39" t="str">
        <f t="shared" si="214"/>
        <v/>
      </c>
      <c r="AX751" s="39" t="s">
        <v>338</v>
      </c>
    </row>
    <row r="752" spans="3:50" x14ac:dyDescent="0.25">
      <c r="C752" s="49"/>
      <c r="D752" s="49"/>
      <c r="E752" s="49"/>
      <c r="J752" s="37" t="str">
        <f t="shared" si="216"/>
        <v/>
      </c>
      <c r="M752" s="39">
        <f t="shared" si="199"/>
        <v>0</v>
      </c>
      <c r="N752" s="39">
        <f t="shared" si="200"/>
        <v>0</v>
      </c>
      <c r="Q752" s="39">
        <f t="shared" si="201"/>
        <v>0</v>
      </c>
      <c r="S752" s="39">
        <f t="shared" si="202"/>
        <v>0</v>
      </c>
      <c r="Y752" s="39">
        <f t="shared" si="203"/>
        <v>0</v>
      </c>
      <c r="Z752" s="39">
        <f t="shared" si="204"/>
        <v>0</v>
      </c>
      <c r="AA752" s="39">
        <f t="shared" si="205"/>
        <v>0</v>
      </c>
      <c r="AB752" s="37" t="str">
        <f t="shared" si="206"/>
        <v/>
      </c>
      <c r="AC752" s="39" t="str">
        <f t="shared" si="207"/>
        <v/>
      </c>
      <c r="AD752" s="39" t="str">
        <f t="shared" si="208"/>
        <v/>
      </c>
      <c r="AE752" s="37" t="s">
        <v>334</v>
      </c>
      <c r="AG752" s="37" t="s">
        <v>11</v>
      </c>
      <c r="AH752" s="37" t="s">
        <v>275</v>
      </c>
      <c r="AI752" s="49">
        <v>45596</v>
      </c>
      <c r="AJ752" s="49">
        <v>45596</v>
      </c>
      <c r="AK752" s="49"/>
      <c r="AN752" s="37" t="str">
        <f t="shared" si="209"/>
        <v/>
      </c>
      <c r="AO752" s="39">
        <v>441</v>
      </c>
      <c r="AQ752" s="39">
        <f t="shared" si="210"/>
        <v>441</v>
      </c>
      <c r="AR752" s="40">
        <v>0.2</v>
      </c>
      <c r="AS752" s="39">
        <f t="shared" si="211"/>
        <v>88.2</v>
      </c>
      <c r="AT752" s="39">
        <f t="shared" si="212"/>
        <v>529.20000000000005</v>
      </c>
      <c r="AU752" s="39" t="str">
        <f t="shared" si="215"/>
        <v>en attente</v>
      </c>
      <c r="AV752" s="39" t="str">
        <f t="shared" si="213"/>
        <v/>
      </c>
      <c r="AW752" s="39" t="str">
        <f t="shared" si="214"/>
        <v/>
      </c>
      <c r="AX752" s="39" t="s">
        <v>338</v>
      </c>
    </row>
    <row r="753" spans="3:50" x14ac:dyDescent="0.25">
      <c r="C753" s="49"/>
      <c r="D753" s="49"/>
      <c r="E753" s="49"/>
      <c r="J753" s="37" t="str">
        <f t="shared" si="216"/>
        <v/>
      </c>
      <c r="M753" s="39">
        <f t="shared" si="199"/>
        <v>0</v>
      </c>
      <c r="N753" s="39">
        <f t="shared" si="200"/>
        <v>0</v>
      </c>
      <c r="Q753" s="39">
        <f t="shared" si="201"/>
        <v>0</v>
      </c>
      <c r="S753" s="39">
        <f t="shared" si="202"/>
        <v>0</v>
      </c>
      <c r="Y753" s="39">
        <f t="shared" si="203"/>
        <v>0</v>
      </c>
      <c r="Z753" s="39">
        <f t="shared" si="204"/>
        <v>0</v>
      </c>
      <c r="AA753" s="39">
        <f t="shared" si="205"/>
        <v>0</v>
      </c>
      <c r="AB753" s="37" t="str">
        <f t="shared" si="206"/>
        <v/>
      </c>
      <c r="AC753" s="39" t="str">
        <f t="shared" si="207"/>
        <v/>
      </c>
      <c r="AD753" s="39" t="str">
        <f t="shared" si="208"/>
        <v/>
      </c>
      <c r="AE753" s="37" t="s">
        <v>334</v>
      </c>
      <c r="AG753" s="37" t="s">
        <v>19</v>
      </c>
      <c r="AH753" s="37" t="s">
        <v>272</v>
      </c>
      <c r="AI753" s="49">
        <v>45596</v>
      </c>
      <c r="AJ753" s="49">
        <v>45641</v>
      </c>
      <c r="AK753" s="49"/>
      <c r="AN753" s="37" t="str">
        <f t="shared" si="209"/>
        <v/>
      </c>
      <c r="AO753" s="39">
        <v>8864.11</v>
      </c>
      <c r="AQ753" s="39">
        <f t="shared" si="210"/>
        <v>8864.11</v>
      </c>
      <c r="AR753" s="40">
        <v>0.2</v>
      </c>
      <c r="AS753" s="39">
        <f t="shared" si="211"/>
        <v>1772.8220000000001</v>
      </c>
      <c r="AT753" s="39">
        <f t="shared" si="212"/>
        <v>10636.932000000001</v>
      </c>
      <c r="AU753" s="39" t="str">
        <f t="shared" si="215"/>
        <v>en attente</v>
      </c>
      <c r="AV753" s="39" t="str">
        <f t="shared" si="213"/>
        <v/>
      </c>
      <c r="AW753" s="39" t="str">
        <f t="shared" si="214"/>
        <v/>
      </c>
      <c r="AX753" s="39" t="s">
        <v>338</v>
      </c>
    </row>
    <row r="754" spans="3:50" x14ac:dyDescent="0.25">
      <c r="C754" s="49"/>
      <c r="D754" s="49"/>
      <c r="E754" s="49"/>
      <c r="J754" s="37" t="str">
        <f t="shared" si="216"/>
        <v/>
      </c>
      <c r="M754" s="39">
        <f t="shared" si="199"/>
        <v>0</v>
      </c>
      <c r="N754" s="39">
        <f t="shared" si="200"/>
        <v>0</v>
      </c>
      <c r="Q754" s="39">
        <f t="shared" si="201"/>
        <v>0</v>
      </c>
      <c r="S754" s="39">
        <f t="shared" si="202"/>
        <v>0</v>
      </c>
      <c r="Y754" s="39">
        <f t="shared" si="203"/>
        <v>0</v>
      </c>
      <c r="Z754" s="39">
        <f t="shared" si="204"/>
        <v>0</v>
      </c>
      <c r="AA754" s="39">
        <f t="shared" si="205"/>
        <v>0</v>
      </c>
      <c r="AB754" s="37" t="str">
        <f t="shared" si="206"/>
        <v/>
      </c>
      <c r="AC754" s="39" t="str">
        <f t="shared" si="207"/>
        <v/>
      </c>
      <c r="AD754" s="39" t="str">
        <f t="shared" si="208"/>
        <v/>
      </c>
      <c r="AE754" s="37" t="s">
        <v>334</v>
      </c>
      <c r="AG754" s="37" t="s">
        <v>12</v>
      </c>
      <c r="AH754" s="37" t="s">
        <v>272</v>
      </c>
      <c r="AI754" s="49">
        <v>45600</v>
      </c>
      <c r="AJ754" s="49">
        <v>45306</v>
      </c>
      <c r="AK754" s="49"/>
      <c r="AN754" s="37" t="str">
        <f t="shared" si="209"/>
        <v/>
      </c>
      <c r="AO754" s="39">
        <v>4150</v>
      </c>
      <c r="AQ754" s="39">
        <f t="shared" si="210"/>
        <v>4150</v>
      </c>
      <c r="AR754" s="40">
        <v>0.2</v>
      </c>
      <c r="AS754" s="39">
        <f t="shared" si="211"/>
        <v>830</v>
      </c>
      <c r="AT754" s="39">
        <f t="shared" si="212"/>
        <v>4980</v>
      </c>
      <c r="AU754" s="39" t="str">
        <f t="shared" si="215"/>
        <v>en attente</v>
      </c>
      <c r="AV754" s="39" t="str">
        <f t="shared" si="213"/>
        <v/>
      </c>
      <c r="AW754" s="39" t="str">
        <f t="shared" si="214"/>
        <v/>
      </c>
      <c r="AX754" s="39" t="s">
        <v>338</v>
      </c>
    </row>
    <row r="755" spans="3:50" x14ac:dyDescent="0.25">
      <c r="C755" s="49"/>
      <c r="D755" s="49"/>
      <c r="E755" s="49"/>
      <c r="J755" s="37" t="str">
        <f t="shared" si="216"/>
        <v/>
      </c>
      <c r="M755" s="39">
        <f t="shared" si="199"/>
        <v>0</v>
      </c>
      <c r="N755" s="39">
        <f t="shared" si="200"/>
        <v>0</v>
      </c>
      <c r="Q755" s="39">
        <f t="shared" si="201"/>
        <v>0</v>
      </c>
      <c r="S755" s="39">
        <f t="shared" si="202"/>
        <v>0</v>
      </c>
      <c r="Y755" s="39">
        <f t="shared" si="203"/>
        <v>0</v>
      </c>
      <c r="Z755" s="39">
        <f t="shared" si="204"/>
        <v>0</v>
      </c>
      <c r="AA755" s="39">
        <f t="shared" si="205"/>
        <v>0</v>
      </c>
      <c r="AB755" s="37" t="str">
        <f t="shared" si="206"/>
        <v/>
      </c>
      <c r="AC755" s="39" t="str">
        <f t="shared" si="207"/>
        <v/>
      </c>
      <c r="AD755" s="39" t="str">
        <f t="shared" si="208"/>
        <v/>
      </c>
      <c r="AE755" s="37" t="s">
        <v>334</v>
      </c>
      <c r="AG755" s="37" t="s">
        <v>12</v>
      </c>
      <c r="AH755" s="37" t="s">
        <v>272</v>
      </c>
      <c r="AI755" s="49">
        <v>45600</v>
      </c>
      <c r="AJ755" s="49">
        <v>45306</v>
      </c>
      <c r="AK755" s="49"/>
      <c r="AN755" s="37" t="str">
        <f t="shared" si="209"/>
        <v/>
      </c>
      <c r="AO755" s="39">
        <v>4150</v>
      </c>
      <c r="AQ755" s="39">
        <f t="shared" si="210"/>
        <v>4150</v>
      </c>
      <c r="AR755" s="40">
        <v>0.2</v>
      </c>
      <c r="AS755" s="39">
        <f t="shared" si="211"/>
        <v>830</v>
      </c>
      <c r="AT755" s="39">
        <f t="shared" si="212"/>
        <v>4980</v>
      </c>
      <c r="AU755" s="39" t="str">
        <f t="shared" si="215"/>
        <v>en attente</v>
      </c>
      <c r="AV755" s="39" t="str">
        <f t="shared" si="213"/>
        <v/>
      </c>
      <c r="AW755" s="39" t="str">
        <f t="shared" si="214"/>
        <v/>
      </c>
      <c r="AX755" s="39" t="s">
        <v>338</v>
      </c>
    </row>
    <row r="756" spans="3:50" x14ac:dyDescent="0.25">
      <c r="C756" s="49"/>
      <c r="D756" s="49"/>
      <c r="E756" s="49"/>
      <c r="J756" s="37" t="str">
        <f t="shared" si="216"/>
        <v/>
      </c>
      <c r="M756" s="39">
        <f t="shared" si="199"/>
        <v>0</v>
      </c>
      <c r="N756" s="39">
        <f t="shared" si="200"/>
        <v>0</v>
      </c>
      <c r="Q756" s="39">
        <f t="shared" si="201"/>
        <v>0</v>
      </c>
      <c r="S756" s="39">
        <f t="shared" si="202"/>
        <v>0</v>
      </c>
      <c r="Y756" s="39">
        <f t="shared" si="203"/>
        <v>0</v>
      </c>
      <c r="Z756" s="39">
        <f t="shared" si="204"/>
        <v>0</v>
      </c>
      <c r="AA756" s="39">
        <f t="shared" si="205"/>
        <v>0</v>
      </c>
      <c r="AB756" s="37" t="str">
        <f t="shared" si="206"/>
        <v/>
      </c>
      <c r="AC756" s="39" t="str">
        <f t="shared" si="207"/>
        <v/>
      </c>
      <c r="AD756" s="39" t="str">
        <f t="shared" si="208"/>
        <v/>
      </c>
      <c r="AE756" s="37" t="s">
        <v>334</v>
      </c>
      <c r="AG756" s="37" t="s">
        <v>25</v>
      </c>
      <c r="AH756" s="37" t="s">
        <v>272</v>
      </c>
      <c r="AI756" s="49">
        <v>45596</v>
      </c>
      <c r="AJ756" s="49">
        <v>45657</v>
      </c>
      <c r="AK756" s="49"/>
      <c r="AN756" s="37" t="str">
        <f t="shared" si="209"/>
        <v/>
      </c>
      <c r="AO756" s="39">
        <v>3614.55</v>
      </c>
      <c r="AQ756" s="39">
        <f t="shared" si="210"/>
        <v>3614.55</v>
      </c>
      <c r="AR756" s="40">
        <v>0.2</v>
      </c>
      <c r="AS756" s="39">
        <f t="shared" si="211"/>
        <v>722.91000000000008</v>
      </c>
      <c r="AT756" s="39">
        <f t="shared" si="212"/>
        <v>4337.46</v>
      </c>
      <c r="AU756" s="39" t="str">
        <f t="shared" si="215"/>
        <v>en attente</v>
      </c>
      <c r="AV756" s="39" t="str">
        <f t="shared" si="213"/>
        <v/>
      </c>
      <c r="AW756" s="39" t="str">
        <f t="shared" si="214"/>
        <v/>
      </c>
      <c r="AX756" s="39" t="s">
        <v>338</v>
      </c>
    </row>
    <row r="757" spans="3:50" x14ac:dyDescent="0.25">
      <c r="C757" s="49"/>
      <c r="D757" s="49"/>
      <c r="E757" s="49"/>
      <c r="J757" s="37" t="str">
        <f t="shared" ref="J757:J761" si="217">IF($I757="","",_xlfn.CONCAT("EF-",$I757))</f>
        <v/>
      </c>
      <c r="M757" s="39">
        <f t="shared" ref="M757:M761" si="218">$K757*$L757</f>
        <v>0</v>
      </c>
      <c r="N757" s="39">
        <f t="shared" ref="N757:N761" si="219">$K757+$M757</f>
        <v>0</v>
      </c>
      <c r="Q757" s="39">
        <f t="shared" ref="Q757:Q761" si="220">$N757*$P757</f>
        <v>0</v>
      </c>
      <c r="S757" s="39">
        <f t="shared" ref="S757:S761" si="221">$N757*$R757</f>
        <v>0</v>
      </c>
      <c r="Y757" s="39">
        <f t="shared" ref="Y757:Y761" si="222">$AA757-$Z757</f>
        <v>0</v>
      </c>
      <c r="Z757" s="39">
        <f t="shared" ref="Z757:Z761" si="223">$AA757*$L757</f>
        <v>0</v>
      </c>
      <c r="AA757" s="39">
        <f t="shared" ref="AA757:AA761" si="224">$N757-$O757-$Q757-$S757-$T757-$U757-$V757-$W757-$X757</f>
        <v>0</v>
      </c>
      <c r="AB757" s="37" t="str">
        <f t="shared" ref="AB757:AB761" si="225">IF(A757="","",IF($E757="","en attente",IF($F757="","paye","partiel")))</f>
        <v/>
      </c>
      <c r="AC757" s="39" t="str">
        <f t="shared" ref="AC757:AC761" si="226">IF($AB757="paye",$Y757,IF($AB757="partiel",$F757-$F757*$L757,""))</f>
        <v/>
      </c>
      <c r="AD757" s="39" t="str">
        <f t="shared" ref="AD757:AD761" si="227">IF($AB757="paye",$AA757,IF($AB757="partiel",$F757,""))</f>
        <v/>
      </c>
      <c r="AI757" s="49"/>
      <c r="AJ757" s="49"/>
      <c r="AK757" s="49"/>
      <c r="AN757" s="37" t="str">
        <f t="shared" ref="AN757:AN761" si="228">IF($AM757="","",_xlfn.CONCAT("SF-",$AM757))</f>
        <v/>
      </c>
      <c r="AW757" s="39" t="str">
        <f t="shared" ref="AW757:AW761" si="229">IF($AU757="paye",$AT757,IF($AU757="partiel",$AL757,""))</f>
        <v/>
      </c>
      <c r="AX757" s="39"/>
    </row>
    <row r="758" spans="3:50" x14ac:dyDescent="0.25">
      <c r="C758" s="49"/>
      <c r="D758" s="49"/>
      <c r="E758" s="49"/>
      <c r="J758" s="37" t="str">
        <f t="shared" si="217"/>
        <v/>
      </c>
      <c r="M758" s="39">
        <f t="shared" si="218"/>
        <v>0</v>
      </c>
      <c r="N758" s="39">
        <f t="shared" si="219"/>
        <v>0</v>
      </c>
      <c r="Q758" s="39">
        <f t="shared" si="220"/>
        <v>0</v>
      </c>
      <c r="S758" s="39">
        <f t="shared" si="221"/>
        <v>0</v>
      </c>
      <c r="Y758" s="39">
        <f t="shared" si="222"/>
        <v>0</v>
      </c>
      <c r="Z758" s="39">
        <f t="shared" si="223"/>
        <v>0</v>
      </c>
      <c r="AA758" s="39">
        <f t="shared" si="224"/>
        <v>0</v>
      </c>
      <c r="AB758" s="37" t="str">
        <f t="shared" si="225"/>
        <v/>
      </c>
      <c r="AC758" s="39" t="str">
        <f t="shared" si="226"/>
        <v/>
      </c>
      <c r="AD758" s="39" t="str">
        <f t="shared" si="227"/>
        <v/>
      </c>
      <c r="AI758" s="49"/>
      <c r="AJ758" s="49"/>
      <c r="AK758" s="49"/>
      <c r="AN758" s="37" t="str">
        <f t="shared" si="228"/>
        <v/>
      </c>
      <c r="AW758" s="39" t="str">
        <f t="shared" si="229"/>
        <v/>
      </c>
      <c r="AX758" s="39"/>
    </row>
    <row r="759" spans="3:50" x14ac:dyDescent="0.25">
      <c r="C759" s="49"/>
      <c r="D759" s="49"/>
      <c r="E759" s="49"/>
      <c r="J759" s="37" t="str">
        <f t="shared" si="217"/>
        <v/>
      </c>
      <c r="M759" s="39">
        <f t="shared" si="218"/>
        <v>0</v>
      </c>
      <c r="N759" s="39">
        <f t="shared" si="219"/>
        <v>0</v>
      </c>
      <c r="Q759" s="39">
        <f t="shared" si="220"/>
        <v>0</v>
      </c>
      <c r="S759" s="39">
        <f t="shared" si="221"/>
        <v>0</v>
      </c>
      <c r="Y759" s="39">
        <f t="shared" si="222"/>
        <v>0</v>
      </c>
      <c r="Z759" s="39">
        <f t="shared" si="223"/>
        <v>0</v>
      </c>
      <c r="AA759" s="39">
        <f t="shared" si="224"/>
        <v>0</v>
      </c>
      <c r="AB759" s="37" t="str">
        <f t="shared" si="225"/>
        <v/>
      </c>
      <c r="AC759" s="39" t="str">
        <f t="shared" si="226"/>
        <v/>
      </c>
      <c r="AD759" s="39" t="str">
        <f t="shared" si="227"/>
        <v/>
      </c>
      <c r="AI759" s="49"/>
      <c r="AJ759" s="49"/>
      <c r="AK759" s="49"/>
      <c r="AN759" s="37" t="str">
        <f t="shared" si="228"/>
        <v/>
      </c>
      <c r="AW759" s="39" t="str">
        <f t="shared" si="229"/>
        <v/>
      </c>
      <c r="AX759" s="39"/>
    </row>
    <row r="760" spans="3:50" x14ac:dyDescent="0.25">
      <c r="C760" s="49"/>
      <c r="D760" s="49"/>
      <c r="E760" s="49"/>
      <c r="J760" s="37" t="str">
        <f t="shared" si="217"/>
        <v/>
      </c>
      <c r="M760" s="39">
        <f t="shared" si="218"/>
        <v>0</v>
      </c>
      <c r="N760" s="39">
        <f t="shared" si="219"/>
        <v>0</v>
      </c>
      <c r="Q760" s="39">
        <f t="shared" si="220"/>
        <v>0</v>
      </c>
      <c r="S760" s="39">
        <f t="shared" si="221"/>
        <v>0</v>
      </c>
      <c r="Y760" s="39">
        <f t="shared" si="222"/>
        <v>0</v>
      </c>
      <c r="Z760" s="39">
        <f t="shared" si="223"/>
        <v>0</v>
      </c>
      <c r="AA760" s="39">
        <f t="shared" si="224"/>
        <v>0</v>
      </c>
      <c r="AB760" s="37" t="str">
        <f t="shared" si="225"/>
        <v/>
      </c>
      <c r="AC760" s="39" t="str">
        <f t="shared" si="226"/>
        <v/>
      </c>
      <c r="AD760" s="39" t="str">
        <f t="shared" si="227"/>
        <v/>
      </c>
      <c r="AI760" s="49"/>
      <c r="AJ760" s="49"/>
      <c r="AK760" s="49"/>
      <c r="AN760" s="37" t="str">
        <f t="shared" si="228"/>
        <v/>
      </c>
      <c r="AW760" s="39" t="str">
        <f t="shared" si="229"/>
        <v/>
      </c>
      <c r="AX760" s="39"/>
    </row>
    <row r="761" spans="3:50" x14ac:dyDescent="0.25">
      <c r="C761" s="49"/>
      <c r="D761" s="49"/>
      <c r="E761" s="49"/>
      <c r="J761" s="37" t="str">
        <f t="shared" si="217"/>
        <v/>
      </c>
      <c r="M761" s="39">
        <f t="shared" si="218"/>
        <v>0</v>
      </c>
      <c r="N761" s="39">
        <f t="shared" si="219"/>
        <v>0</v>
      </c>
      <c r="Q761" s="39">
        <f t="shared" si="220"/>
        <v>0</v>
      </c>
      <c r="S761" s="39">
        <f t="shared" si="221"/>
        <v>0</v>
      </c>
      <c r="Y761" s="39">
        <f t="shared" si="222"/>
        <v>0</v>
      </c>
      <c r="Z761" s="39">
        <f t="shared" si="223"/>
        <v>0</v>
      </c>
      <c r="AA761" s="39">
        <f t="shared" si="224"/>
        <v>0</v>
      </c>
      <c r="AB761" s="37" t="str">
        <f t="shared" si="225"/>
        <v/>
      </c>
      <c r="AC761" s="39" t="str">
        <f t="shared" si="226"/>
        <v/>
      </c>
      <c r="AD761" s="39" t="str">
        <f t="shared" si="227"/>
        <v/>
      </c>
      <c r="AI761" s="49"/>
      <c r="AJ761" s="49"/>
      <c r="AK761" s="49"/>
      <c r="AN761" s="37" t="str">
        <f t="shared" si="228"/>
        <v/>
      </c>
      <c r="AW761" s="39" t="str">
        <f t="shared" si="229"/>
        <v/>
      </c>
      <c r="AX761" s="39"/>
    </row>
    <row r="762" spans="3:50" x14ac:dyDescent="0.25">
      <c r="C762" s="49"/>
      <c r="D762" s="49"/>
      <c r="E762" s="49"/>
      <c r="AI762" s="49"/>
      <c r="AJ762" s="49"/>
      <c r="AK762" s="49"/>
      <c r="AX762" s="39"/>
    </row>
    <row r="763" spans="3:50" x14ac:dyDescent="0.25">
      <c r="C763" s="49"/>
      <c r="D763" s="49"/>
      <c r="E763" s="49"/>
      <c r="AI763" s="49"/>
      <c r="AJ763" s="49"/>
      <c r="AK763" s="49"/>
      <c r="AX763" s="39"/>
    </row>
    <row r="764" spans="3:50" x14ac:dyDescent="0.25">
      <c r="C764" s="49"/>
      <c r="D764" s="49"/>
      <c r="E764" s="49"/>
      <c r="AI764" s="49"/>
      <c r="AJ764" s="49"/>
      <c r="AK764" s="49"/>
      <c r="AX764" s="39"/>
    </row>
    <row r="765" spans="3:50" x14ac:dyDescent="0.25">
      <c r="C765" s="49"/>
      <c r="D765" s="49"/>
      <c r="E765" s="49"/>
      <c r="AI765" s="49"/>
      <c r="AJ765" s="49"/>
      <c r="AK765" s="49"/>
      <c r="AX765" s="39"/>
    </row>
    <row r="766" spans="3:50" x14ac:dyDescent="0.25">
      <c r="C766" s="49"/>
      <c r="D766" s="49"/>
      <c r="E766" s="49"/>
      <c r="AI766" s="49"/>
      <c r="AJ766" s="49"/>
      <c r="AK766" s="49"/>
      <c r="AX766" s="39"/>
    </row>
    <row r="767" spans="3:50" x14ac:dyDescent="0.25">
      <c r="C767" s="49"/>
      <c r="D767" s="49"/>
      <c r="E767" s="49"/>
      <c r="AI767" s="49"/>
      <c r="AJ767" s="49"/>
      <c r="AK767" s="49"/>
      <c r="AX767" s="39"/>
    </row>
    <row r="768" spans="3:50" x14ac:dyDescent="0.25">
      <c r="C768" s="49"/>
      <c r="D768" s="49"/>
      <c r="E768" s="49"/>
      <c r="AI768" s="49"/>
      <c r="AJ768" s="49"/>
      <c r="AK768" s="49"/>
      <c r="AX768" s="39"/>
    </row>
    <row r="769" spans="3:50" x14ac:dyDescent="0.25">
      <c r="C769" s="49"/>
      <c r="D769" s="49"/>
      <c r="E769" s="49"/>
      <c r="AI769" s="49"/>
      <c r="AJ769" s="49"/>
      <c r="AK769" s="49"/>
      <c r="AX769" s="39"/>
    </row>
    <row r="770" spans="3:50" x14ac:dyDescent="0.25">
      <c r="C770" s="49"/>
      <c r="D770" s="49"/>
      <c r="E770" s="49"/>
      <c r="AI770" s="49"/>
      <c r="AJ770" s="49"/>
      <c r="AK770" s="49"/>
      <c r="AX770" s="39"/>
    </row>
    <row r="771" spans="3:50" x14ac:dyDescent="0.25">
      <c r="C771" s="49"/>
      <c r="D771" s="49"/>
      <c r="E771" s="49"/>
      <c r="AI771" s="49"/>
      <c r="AJ771" s="49"/>
      <c r="AK771" s="49"/>
      <c r="AX771" s="39"/>
    </row>
    <row r="772" spans="3:50" x14ac:dyDescent="0.25">
      <c r="C772" s="49"/>
      <c r="D772" s="49"/>
      <c r="E772" s="49"/>
      <c r="AI772" s="49"/>
      <c r="AJ772" s="49"/>
      <c r="AK772" s="49"/>
      <c r="AX772" s="39"/>
    </row>
    <row r="773" spans="3:50" x14ac:dyDescent="0.25">
      <c r="C773" s="49"/>
      <c r="D773" s="49"/>
      <c r="E773" s="49"/>
      <c r="AI773" s="49"/>
      <c r="AJ773" s="49"/>
      <c r="AK773" s="49"/>
      <c r="AX773" s="39"/>
    </row>
    <row r="774" spans="3:50" x14ac:dyDescent="0.25">
      <c r="C774" s="49"/>
      <c r="D774" s="49"/>
      <c r="E774" s="49"/>
      <c r="AI774" s="49"/>
      <c r="AJ774" s="49"/>
      <c r="AK774" s="49"/>
      <c r="AX774" s="39"/>
    </row>
    <row r="775" spans="3:50" x14ac:dyDescent="0.25">
      <c r="C775" s="49"/>
      <c r="D775" s="49"/>
      <c r="E775" s="49"/>
      <c r="AI775" s="49"/>
      <c r="AJ775" s="49"/>
      <c r="AK775" s="49"/>
      <c r="AX775" s="39"/>
    </row>
    <row r="776" spans="3:50" x14ac:dyDescent="0.25">
      <c r="C776" s="49"/>
      <c r="D776" s="49"/>
      <c r="E776" s="49"/>
      <c r="AI776" s="49"/>
      <c r="AJ776" s="49"/>
      <c r="AK776" s="49"/>
      <c r="AX776" s="39"/>
    </row>
    <row r="777" spans="3:50" x14ac:dyDescent="0.25">
      <c r="C777" s="49"/>
      <c r="D777" s="49"/>
      <c r="E777" s="49"/>
      <c r="AI777" s="49"/>
      <c r="AJ777" s="49"/>
      <c r="AK777" s="49"/>
      <c r="AX777" s="39"/>
    </row>
    <row r="778" spans="3:50" x14ac:dyDescent="0.25">
      <c r="C778" s="49"/>
      <c r="D778" s="49"/>
      <c r="E778" s="49"/>
      <c r="AI778" s="49"/>
      <c r="AJ778" s="49"/>
      <c r="AK778" s="49"/>
      <c r="AX778" s="39"/>
    </row>
    <row r="779" spans="3:50" x14ac:dyDescent="0.25">
      <c r="C779" s="49"/>
      <c r="D779" s="49"/>
      <c r="E779" s="49"/>
      <c r="AI779" s="49"/>
      <c r="AJ779" s="49"/>
      <c r="AK779" s="49"/>
      <c r="AX779" s="39"/>
    </row>
    <row r="780" spans="3:50" x14ac:dyDescent="0.25">
      <c r="C780" s="49"/>
      <c r="D780" s="49"/>
      <c r="E780" s="49"/>
      <c r="AI780" s="49"/>
      <c r="AJ780" s="49"/>
      <c r="AK780" s="49"/>
      <c r="AX780" s="39"/>
    </row>
    <row r="781" spans="3:50" x14ac:dyDescent="0.25">
      <c r="C781" s="49"/>
      <c r="D781" s="49"/>
      <c r="E781" s="49"/>
      <c r="AI781" s="49"/>
      <c r="AJ781" s="49"/>
      <c r="AK781" s="49"/>
      <c r="AX781" s="39"/>
    </row>
    <row r="782" spans="3:50" x14ac:dyDescent="0.25">
      <c r="C782" s="49"/>
      <c r="D782" s="49"/>
      <c r="E782" s="49"/>
      <c r="AI782" s="49"/>
      <c r="AJ782" s="49"/>
      <c r="AK782" s="49"/>
      <c r="AX782" s="39"/>
    </row>
    <row r="783" spans="3:50" x14ac:dyDescent="0.25">
      <c r="C783" s="49"/>
      <c r="D783" s="49"/>
      <c r="E783" s="49"/>
      <c r="AI783" s="49"/>
      <c r="AJ783" s="49"/>
      <c r="AK783" s="49"/>
      <c r="AX783" s="39"/>
    </row>
    <row r="784" spans="3:50" x14ac:dyDescent="0.25">
      <c r="C784" s="49"/>
      <c r="D784" s="49"/>
      <c r="E784" s="49"/>
      <c r="AI784" s="49"/>
      <c r="AJ784" s="49"/>
      <c r="AK784" s="49"/>
      <c r="AX784" s="39"/>
    </row>
    <row r="785" spans="3:50" x14ac:dyDescent="0.25">
      <c r="C785" s="49"/>
      <c r="D785" s="49"/>
      <c r="E785" s="49"/>
      <c r="AI785" s="49"/>
      <c r="AJ785" s="49"/>
      <c r="AK785" s="49"/>
      <c r="AX785" s="39"/>
    </row>
    <row r="786" spans="3:50" x14ac:dyDescent="0.25">
      <c r="C786" s="49"/>
      <c r="D786" s="49"/>
      <c r="E786" s="49"/>
      <c r="AI786" s="49"/>
      <c r="AJ786" s="49"/>
      <c r="AK786" s="49"/>
      <c r="AX786" s="39"/>
    </row>
    <row r="787" spans="3:50" x14ac:dyDescent="0.25">
      <c r="C787" s="49"/>
      <c r="D787" s="49"/>
      <c r="E787" s="49"/>
      <c r="AI787" s="49"/>
      <c r="AJ787" s="49"/>
      <c r="AK787" s="49"/>
      <c r="AX787" s="39"/>
    </row>
    <row r="788" spans="3:50" x14ac:dyDescent="0.25">
      <c r="C788" s="49"/>
      <c r="D788" s="49"/>
      <c r="E788" s="49"/>
      <c r="AI788" s="49"/>
      <c r="AJ788" s="49"/>
      <c r="AK788" s="49"/>
      <c r="AX788" s="39"/>
    </row>
    <row r="789" spans="3:50" x14ac:dyDescent="0.25">
      <c r="C789" s="49"/>
      <c r="D789" s="49"/>
      <c r="E789" s="49"/>
      <c r="AI789" s="49"/>
      <c r="AJ789" s="49"/>
      <c r="AK789" s="49"/>
      <c r="AX789" s="39"/>
    </row>
    <row r="790" spans="3:50" x14ac:dyDescent="0.25">
      <c r="C790" s="49"/>
      <c r="D790" s="49"/>
      <c r="E790" s="49"/>
      <c r="AI790" s="49"/>
      <c r="AJ790" s="49"/>
      <c r="AK790" s="49"/>
      <c r="AX790" s="39"/>
    </row>
    <row r="791" spans="3:50" x14ac:dyDescent="0.25">
      <c r="C791" s="49"/>
      <c r="D791" s="49"/>
      <c r="E791" s="49"/>
      <c r="AI791" s="49"/>
      <c r="AJ791" s="49"/>
      <c r="AK791" s="49"/>
      <c r="AX791" s="39"/>
    </row>
    <row r="792" spans="3:50" x14ac:dyDescent="0.25">
      <c r="C792" s="49"/>
      <c r="D792" s="49"/>
      <c r="E792" s="49"/>
      <c r="AI792" s="49"/>
      <c r="AJ792" s="49"/>
      <c r="AK792" s="49"/>
      <c r="AX792" s="39"/>
    </row>
    <row r="793" spans="3:50" x14ac:dyDescent="0.25">
      <c r="C793" s="49"/>
      <c r="D793" s="49"/>
      <c r="E793" s="49"/>
      <c r="AI793" s="49"/>
      <c r="AJ793" s="49"/>
      <c r="AK793" s="49"/>
      <c r="AX793" s="39"/>
    </row>
    <row r="794" spans="3:50" x14ac:dyDescent="0.25">
      <c r="C794" s="49"/>
      <c r="D794" s="49"/>
      <c r="E794" s="49"/>
      <c r="AI794" s="49"/>
      <c r="AJ794" s="49"/>
      <c r="AK794" s="49"/>
      <c r="AX794" s="39"/>
    </row>
    <row r="795" spans="3:50" x14ac:dyDescent="0.25">
      <c r="C795" s="49"/>
      <c r="D795" s="49"/>
      <c r="E795" s="49"/>
      <c r="AI795" s="49"/>
      <c r="AJ795" s="49"/>
      <c r="AK795" s="49"/>
      <c r="AX795" s="39"/>
    </row>
    <row r="796" spans="3:50" x14ac:dyDescent="0.25">
      <c r="C796" s="49"/>
      <c r="D796" s="49"/>
      <c r="E796" s="49"/>
      <c r="AI796" s="49"/>
      <c r="AJ796" s="49"/>
      <c r="AK796" s="49"/>
      <c r="AX796" s="39"/>
    </row>
    <row r="797" spans="3:50" x14ac:dyDescent="0.25">
      <c r="C797" s="49"/>
      <c r="D797" s="49"/>
      <c r="E797" s="49"/>
      <c r="AI797" s="49"/>
      <c r="AJ797" s="49"/>
      <c r="AK797" s="49"/>
      <c r="AX797" s="39"/>
    </row>
    <row r="798" spans="3:50" x14ac:dyDescent="0.25">
      <c r="C798" s="49"/>
      <c r="D798" s="49"/>
      <c r="E798" s="49"/>
      <c r="AI798" s="49"/>
      <c r="AJ798" s="49"/>
      <c r="AK798" s="49"/>
      <c r="AX798" s="39"/>
    </row>
    <row r="799" spans="3:50" x14ac:dyDescent="0.25">
      <c r="C799" s="49"/>
      <c r="D799" s="49"/>
      <c r="E799" s="49"/>
      <c r="AI799" s="49"/>
      <c r="AJ799" s="49"/>
      <c r="AK799" s="49"/>
      <c r="AX799" s="39"/>
    </row>
    <row r="800" spans="3:50" x14ac:dyDescent="0.25">
      <c r="C800" s="49"/>
      <c r="D800" s="49"/>
      <c r="E800" s="49"/>
      <c r="AI800" s="49"/>
      <c r="AJ800" s="49"/>
      <c r="AK800" s="49"/>
      <c r="AX800" s="39"/>
    </row>
    <row r="801" spans="3:50" x14ac:dyDescent="0.25">
      <c r="C801" s="49"/>
      <c r="D801" s="49"/>
      <c r="E801" s="49"/>
      <c r="AI801" s="49"/>
      <c r="AJ801" s="49"/>
      <c r="AK801" s="49"/>
      <c r="AX801" s="39"/>
    </row>
    <row r="802" spans="3:50" x14ac:dyDescent="0.25">
      <c r="C802" s="49"/>
      <c r="D802" s="49"/>
      <c r="E802" s="49"/>
      <c r="AI802" s="49"/>
      <c r="AJ802" s="49"/>
      <c r="AK802" s="49"/>
      <c r="AX802" s="39"/>
    </row>
    <row r="803" spans="3:50" x14ac:dyDescent="0.25">
      <c r="C803" s="49"/>
      <c r="D803" s="49"/>
      <c r="E803" s="49"/>
      <c r="AI803" s="49"/>
      <c r="AJ803" s="49"/>
      <c r="AK803" s="49"/>
      <c r="AX803" s="39"/>
    </row>
    <row r="804" spans="3:50" x14ac:dyDescent="0.25">
      <c r="C804" s="49"/>
      <c r="D804" s="49"/>
      <c r="E804" s="49"/>
      <c r="AI804" s="49"/>
      <c r="AJ804" s="49"/>
      <c r="AK804" s="49"/>
      <c r="AX804" s="39"/>
    </row>
    <row r="805" spans="3:50" x14ac:dyDescent="0.25">
      <c r="C805" s="49"/>
      <c r="D805" s="49"/>
      <c r="E805" s="49"/>
      <c r="AI805" s="49"/>
      <c r="AJ805" s="49"/>
      <c r="AK805" s="49"/>
      <c r="AX805" s="39"/>
    </row>
    <row r="806" spans="3:50" x14ac:dyDescent="0.25">
      <c r="C806" s="49"/>
      <c r="D806" s="49"/>
      <c r="E806" s="49"/>
      <c r="AI806" s="49"/>
      <c r="AJ806" s="49"/>
      <c r="AK806" s="49"/>
      <c r="AX806" s="39"/>
    </row>
    <row r="807" spans="3:50" x14ac:dyDescent="0.25">
      <c r="C807" s="49"/>
      <c r="D807" s="49"/>
      <c r="E807" s="49"/>
      <c r="AI807" s="49"/>
      <c r="AJ807" s="49"/>
      <c r="AK807" s="49"/>
      <c r="AX807" s="39"/>
    </row>
    <row r="808" spans="3:50" x14ac:dyDescent="0.25">
      <c r="C808" s="49"/>
      <c r="D808" s="49"/>
      <c r="E808" s="49"/>
      <c r="AI808" s="49"/>
      <c r="AJ808" s="49"/>
      <c r="AK808" s="49"/>
      <c r="AX808" s="39"/>
    </row>
    <row r="809" spans="3:50" x14ac:dyDescent="0.25">
      <c r="C809" s="49"/>
      <c r="D809" s="49"/>
      <c r="E809" s="49"/>
      <c r="AI809" s="49"/>
      <c r="AJ809" s="49"/>
      <c r="AK809" s="49"/>
      <c r="AX809" s="39"/>
    </row>
    <row r="810" spans="3:50" x14ac:dyDescent="0.25">
      <c r="C810" s="49"/>
      <c r="D810" s="49"/>
      <c r="E810" s="49"/>
      <c r="AI810" s="49"/>
      <c r="AJ810" s="49"/>
      <c r="AK810" s="49"/>
      <c r="AX810" s="39"/>
    </row>
    <row r="811" spans="3:50" x14ac:dyDescent="0.25">
      <c r="C811" s="49"/>
      <c r="D811" s="49"/>
      <c r="E811" s="49"/>
      <c r="AI811" s="49"/>
      <c r="AJ811" s="49"/>
      <c r="AK811" s="49"/>
      <c r="AX811" s="39"/>
    </row>
    <row r="812" spans="3:50" x14ac:dyDescent="0.25">
      <c r="C812" s="49"/>
      <c r="D812" s="49"/>
      <c r="E812" s="49"/>
      <c r="AI812" s="49"/>
      <c r="AJ812" s="49"/>
      <c r="AK812" s="49"/>
      <c r="AX812" s="39"/>
    </row>
    <row r="813" spans="3:50" x14ac:dyDescent="0.25">
      <c r="C813" s="49"/>
      <c r="D813" s="49"/>
      <c r="E813" s="49"/>
      <c r="AI813" s="49"/>
      <c r="AJ813" s="49"/>
      <c r="AK813" s="49"/>
      <c r="AX813" s="39"/>
    </row>
    <row r="814" spans="3:50" x14ac:dyDescent="0.25">
      <c r="C814" s="49"/>
      <c r="D814" s="49"/>
      <c r="E814" s="49"/>
      <c r="AI814" s="49"/>
      <c r="AJ814" s="49"/>
      <c r="AK814" s="49"/>
      <c r="AX814" s="39"/>
    </row>
    <row r="815" spans="3:50" x14ac:dyDescent="0.25">
      <c r="C815" s="49"/>
      <c r="D815" s="49"/>
      <c r="E815" s="49"/>
      <c r="AI815" s="49"/>
      <c r="AJ815" s="49"/>
      <c r="AK815" s="49"/>
      <c r="AX815" s="39"/>
    </row>
    <row r="816" spans="3:50" x14ac:dyDescent="0.25">
      <c r="C816" s="49"/>
      <c r="D816" s="49"/>
      <c r="E816" s="49"/>
      <c r="AI816" s="49"/>
      <c r="AJ816" s="49"/>
      <c r="AK816" s="49"/>
      <c r="AX816" s="39"/>
    </row>
    <row r="817" spans="3:50" x14ac:dyDescent="0.25">
      <c r="C817" s="49"/>
      <c r="D817" s="49"/>
      <c r="E817" s="49"/>
      <c r="AI817" s="49"/>
      <c r="AJ817" s="49"/>
      <c r="AK817" s="49"/>
      <c r="AX817" s="39"/>
    </row>
    <row r="818" spans="3:50" x14ac:dyDescent="0.25">
      <c r="C818" s="49"/>
      <c r="D818" s="49"/>
      <c r="E818" s="49"/>
      <c r="AI818" s="49"/>
      <c r="AJ818" s="49"/>
      <c r="AK818" s="49"/>
      <c r="AX818" s="39"/>
    </row>
    <row r="819" spans="3:50" x14ac:dyDescent="0.25">
      <c r="C819" s="49"/>
      <c r="D819" s="49"/>
      <c r="E819" s="49"/>
      <c r="AI819" s="49"/>
      <c r="AJ819" s="49"/>
      <c r="AK819" s="49"/>
      <c r="AX819" s="39"/>
    </row>
    <row r="820" spans="3:50" x14ac:dyDescent="0.25">
      <c r="C820" s="49"/>
      <c r="D820" s="49"/>
      <c r="E820" s="49"/>
      <c r="AI820" s="49"/>
      <c r="AJ820" s="49"/>
      <c r="AK820" s="49"/>
      <c r="AX820" s="39"/>
    </row>
    <row r="821" spans="3:50" x14ac:dyDescent="0.25">
      <c r="C821" s="49"/>
      <c r="D821" s="49"/>
      <c r="E821" s="49"/>
      <c r="AI821" s="49"/>
      <c r="AJ821" s="49"/>
      <c r="AK821" s="49"/>
      <c r="AX821" s="39"/>
    </row>
    <row r="822" spans="3:50" x14ac:dyDescent="0.25">
      <c r="C822" s="49"/>
      <c r="D822" s="49"/>
      <c r="E822" s="49"/>
      <c r="AI822" s="49"/>
      <c r="AJ822" s="49"/>
      <c r="AK822" s="49"/>
      <c r="AX822" s="39"/>
    </row>
    <row r="823" spans="3:50" x14ac:dyDescent="0.25">
      <c r="C823" s="49"/>
      <c r="D823" s="49"/>
      <c r="E823" s="49"/>
      <c r="AI823" s="49"/>
      <c r="AJ823" s="49"/>
      <c r="AK823" s="49"/>
      <c r="AX823" s="39"/>
    </row>
    <row r="824" spans="3:50" x14ac:dyDescent="0.25">
      <c r="C824" s="49"/>
      <c r="D824" s="49"/>
      <c r="E824" s="49"/>
      <c r="AI824" s="49"/>
      <c r="AJ824" s="49"/>
      <c r="AK824" s="49"/>
      <c r="AX824" s="39"/>
    </row>
    <row r="825" spans="3:50" x14ac:dyDescent="0.25">
      <c r="C825" s="49"/>
      <c r="D825" s="49"/>
      <c r="E825" s="49"/>
      <c r="AI825" s="49"/>
      <c r="AJ825" s="49"/>
      <c r="AK825" s="49"/>
      <c r="AX825" s="39"/>
    </row>
    <row r="826" spans="3:50" x14ac:dyDescent="0.25">
      <c r="C826" s="49"/>
      <c r="D826" s="49"/>
      <c r="E826" s="49"/>
      <c r="AI826" s="49"/>
      <c r="AJ826" s="49"/>
      <c r="AK826" s="49"/>
      <c r="AX826" s="39"/>
    </row>
    <row r="827" spans="3:50" x14ac:dyDescent="0.25">
      <c r="C827" s="49"/>
      <c r="D827" s="49"/>
      <c r="E827" s="49"/>
      <c r="AI827" s="49"/>
      <c r="AJ827" s="49"/>
      <c r="AK827" s="49"/>
      <c r="AX827" s="39"/>
    </row>
    <row r="828" spans="3:50" x14ac:dyDescent="0.25">
      <c r="C828" s="49"/>
      <c r="D828" s="49"/>
      <c r="E828" s="49"/>
      <c r="AI828" s="49"/>
      <c r="AJ828" s="49"/>
      <c r="AK828" s="49"/>
      <c r="AX828" s="39"/>
    </row>
    <row r="829" spans="3:50" x14ac:dyDescent="0.25">
      <c r="C829" s="49"/>
      <c r="D829" s="49"/>
      <c r="E829" s="49"/>
      <c r="AI829" s="49"/>
      <c r="AJ829" s="49"/>
      <c r="AK829" s="49"/>
      <c r="AX829" s="39"/>
    </row>
    <row r="830" spans="3:50" x14ac:dyDescent="0.25">
      <c r="C830" s="49"/>
      <c r="D830" s="49"/>
      <c r="E830" s="49"/>
      <c r="AI830" s="49"/>
      <c r="AJ830" s="49"/>
      <c r="AK830" s="49"/>
      <c r="AX830" s="39"/>
    </row>
    <row r="831" spans="3:50" x14ac:dyDescent="0.25">
      <c r="C831" s="49"/>
      <c r="D831" s="49"/>
      <c r="E831" s="49"/>
      <c r="AI831" s="49"/>
      <c r="AJ831" s="49"/>
      <c r="AK831" s="49"/>
      <c r="AX831" s="39"/>
    </row>
    <row r="832" spans="3:50" x14ac:dyDescent="0.25">
      <c r="C832" s="49"/>
      <c r="D832" s="49"/>
      <c r="E832" s="49"/>
      <c r="AI832" s="49"/>
      <c r="AJ832" s="49"/>
      <c r="AK832" s="49"/>
      <c r="AX832" s="39"/>
    </row>
    <row r="833" spans="3:50" x14ac:dyDescent="0.25">
      <c r="C833" s="49"/>
      <c r="D833" s="49"/>
      <c r="E833" s="49"/>
      <c r="AI833" s="49"/>
      <c r="AJ833" s="49"/>
      <c r="AK833" s="49"/>
      <c r="AX833" s="39"/>
    </row>
    <row r="834" spans="3:50" x14ac:dyDescent="0.25">
      <c r="C834" s="49"/>
      <c r="D834" s="49"/>
      <c r="E834" s="49"/>
      <c r="AI834" s="49"/>
      <c r="AJ834" s="49"/>
      <c r="AK834" s="49"/>
      <c r="AX834" s="39"/>
    </row>
    <row r="835" spans="3:50" x14ac:dyDescent="0.25">
      <c r="C835" s="49"/>
      <c r="D835" s="49"/>
      <c r="E835" s="49"/>
      <c r="AI835" s="49"/>
      <c r="AJ835" s="49"/>
      <c r="AK835" s="49"/>
      <c r="AX835" s="39"/>
    </row>
    <row r="836" spans="3:50" x14ac:dyDescent="0.25">
      <c r="C836" s="49"/>
      <c r="D836" s="49"/>
      <c r="E836" s="49"/>
      <c r="AI836" s="49"/>
      <c r="AJ836" s="49"/>
      <c r="AK836" s="49"/>
      <c r="AX836" s="39"/>
    </row>
    <row r="837" spans="3:50" x14ac:dyDescent="0.25">
      <c r="C837" s="49"/>
      <c r="D837" s="49"/>
      <c r="E837" s="49"/>
      <c r="AI837" s="49"/>
      <c r="AJ837" s="49"/>
      <c r="AK837" s="49"/>
      <c r="AX837" s="39"/>
    </row>
    <row r="838" spans="3:50" x14ac:dyDescent="0.25">
      <c r="C838" s="49"/>
      <c r="D838" s="49"/>
      <c r="E838" s="49"/>
      <c r="AI838" s="49"/>
      <c r="AJ838" s="49"/>
      <c r="AK838" s="49"/>
      <c r="AX838" s="39"/>
    </row>
    <row r="839" spans="3:50" x14ac:dyDescent="0.25">
      <c r="C839" s="49"/>
      <c r="D839" s="49"/>
      <c r="E839" s="49"/>
      <c r="AI839" s="49"/>
      <c r="AJ839" s="49"/>
      <c r="AK839" s="49"/>
      <c r="AX839" s="39"/>
    </row>
    <row r="840" spans="3:50" x14ac:dyDescent="0.25">
      <c r="C840" s="49"/>
      <c r="D840" s="49"/>
      <c r="E840" s="49"/>
      <c r="AI840" s="49"/>
      <c r="AJ840" s="49"/>
      <c r="AK840" s="49"/>
      <c r="AX840" s="39"/>
    </row>
    <row r="841" spans="3:50" x14ac:dyDescent="0.25">
      <c r="C841" s="49"/>
      <c r="D841" s="49"/>
      <c r="E841" s="49"/>
      <c r="AI841" s="49"/>
      <c r="AJ841" s="49"/>
      <c r="AK841" s="49"/>
      <c r="AX841" s="39"/>
    </row>
    <row r="842" spans="3:50" x14ac:dyDescent="0.25">
      <c r="C842" s="49"/>
      <c r="D842" s="49"/>
      <c r="E842" s="49"/>
      <c r="AI842" s="49"/>
      <c r="AJ842" s="49"/>
      <c r="AK842" s="49"/>
      <c r="AX842" s="39"/>
    </row>
    <row r="843" spans="3:50" x14ac:dyDescent="0.25">
      <c r="C843" s="49"/>
      <c r="D843" s="49"/>
      <c r="E843" s="49"/>
      <c r="AI843" s="49"/>
      <c r="AJ843" s="49"/>
      <c r="AK843" s="49"/>
      <c r="AX843" s="39"/>
    </row>
    <row r="844" spans="3:50" x14ac:dyDescent="0.25">
      <c r="C844" s="49"/>
      <c r="D844" s="49"/>
      <c r="E844" s="49"/>
      <c r="AI844" s="49"/>
      <c r="AJ844" s="49"/>
      <c r="AK844" s="49"/>
      <c r="AX844" s="39"/>
    </row>
    <row r="845" spans="3:50" x14ac:dyDescent="0.25">
      <c r="C845" s="49"/>
      <c r="D845" s="49"/>
      <c r="E845" s="49"/>
      <c r="AI845" s="49"/>
      <c r="AJ845" s="49"/>
      <c r="AK845" s="49"/>
      <c r="AX845" s="39"/>
    </row>
    <row r="846" spans="3:50" x14ac:dyDescent="0.25">
      <c r="C846" s="49"/>
      <c r="D846" s="49"/>
      <c r="E846" s="49"/>
      <c r="AI846" s="49"/>
      <c r="AJ846" s="49"/>
      <c r="AK846" s="49"/>
      <c r="AX846" s="39"/>
    </row>
    <row r="847" spans="3:50" x14ac:dyDescent="0.25">
      <c r="C847" s="49"/>
      <c r="D847" s="49"/>
      <c r="E847" s="49"/>
      <c r="AI847" s="49"/>
      <c r="AJ847" s="49"/>
      <c r="AK847" s="49"/>
      <c r="AX847" s="39"/>
    </row>
    <row r="848" spans="3:50" x14ac:dyDescent="0.25">
      <c r="C848" s="49"/>
      <c r="D848" s="49"/>
      <c r="E848" s="49"/>
      <c r="AI848" s="49"/>
      <c r="AJ848" s="49"/>
      <c r="AK848" s="49"/>
      <c r="AX848" s="39"/>
    </row>
    <row r="849" spans="3:50" x14ac:dyDescent="0.25">
      <c r="C849" s="49"/>
      <c r="D849" s="49"/>
      <c r="E849" s="49"/>
      <c r="AI849" s="49"/>
      <c r="AJ849" s="49"/>
      <c r="AK849" s="49"/>
      <c r="AX849" s="39"/>
    </row>
    <row r="850" spans="3:50" x14ac:dyDescent="0.25">
      <c r="C850" s="49"/>
      <c r="D850" s="49"/>
      <c r="E850" s="49"/>
      <c r="AI850" s="49"/>
      <c r="AJ850" s="49"/>
      <c r="AK850" s="49"/>
      <c r="AX850" s="39"/>
    </row>
    <row r="851" spans="3:50" x14ac:dyDescent="0.25">
      <c r="C851" s="49"/>
      <c r="D851" s="49"/>
      <c r="E851" s="49"/>
      <c r="AI851" s="49"/>
      <c r="AJ851" s="49"/>
      <c r="AK851" s="49"/>
      <c r="AX851" s="39"/>
    </row>
    <row r="852" spans="3:50" x14ac:dyDescent="0.25">
      <c r="C852" s="49"/>
      <c r="D852" s="49"/>
      <c r="E852" s="49"/>
      <c r="AI852" s="49"/>
      <c r="AJ852" s="49"/>
      <c r="AK852" s="49"/>
      <c r="AX852" s="39"/>
    </row>
    <row r="853" spans="3:50" x14ac:dyDescent="0.25">
      <c r="C853" s="49"/>
      <c r="D853" s="49"/>
      <c r="E853" s="49"/>
      <c r="AI853" s="49"/>
      <c r="AJ853" s="49"/>
      <c r="AK853" s="49"/>
      <c r="AX853" s="39"/>
    </row>
    <row r="854" spans="3:50" x14ac:dyDescent="0.25">
      <c r="C854" s="49"/>
      <c r="D854" s="49"/>
      <c r="E854" s="49"/>
      <c r="AI854" s="49"/>
      <c r="AJ854" s="49"/>
      <c r="AK854" s="49"/>
      <c r="AX854" s="39"/>
    </row>
    <row r="855" spans="3:50" x14ac:dyDescent="0.25">
      <c r="C855" s="49"/>
      <c r="D855" s="49"/>
      <c r="E855" s="49"/>
      <c r="AI855" s="49"/>
      <c r="AJ855" s="49"/>
      <c r="AK855" s="49"/>
      <c r="AX855" s="39"/>
    </row>
    <row r="856" spans="3:50" x14ac:dyDescent="0.25">
      <c r="C856" s="49"/>
      <c r="D856" s="49"/>
      <c r="E856" s="49"/>
      <c r="AI856" s="49"/>
      <c r="AJ856" s="49"/>
      <c r="AK856" s="49"/>
      <c r="AX856" s="39"/>
    </row>
    <row r="857" spans="3:50" x14ac:dyDescent="0.25">
      <c r="C857" s="49"/>
      <c r="D857" s="49"/>
      <c r="E857" s="49"/>
      <c r="AI857" s="49"/>
      <c r="AJ857" s="49"/>
      <c r="AK857" s="49"/>
      <c r="AX857" s="39"/>
    </row>
    <row r="858" spans="3:50" x14ac:dyDescent="0.25">
      <c r="C858" s="49"/>
      <c r="D858" s="49"/>
      <c r="E858" s="49"/>
      <c r="AI858" s="49"/>
      <c r="AJ858" s="49"/>
      <c r="AK858" s="49"/>
      <c r="AX858" s="39"/>
    </row>
    <row r="859" spans="3:50" x14ac:dyDescent="0.25">
      <c r="C859" s="49"/>
      <c r="D859" s="49"/>
      <c r="E859" s="49"/>
      <c r="AI859" s="49"/>
      <c r="AJ859" s="49"/>
      <c r="AK859" s="49"/>
      <c r="AX859" s="39"/>
    </row>
    <row r="860" spans="3:50" x14ac:dyDescent="0.25">
      <c r="C860" s="49"/>
      <c r="D860" s="49"/>
      <c r="E860" s="49"/>
      <c r="AI860" s="49"/>
      <c r="AJ860" s="49"/>
      <c r="AK860" s="49"/>
      <c r="AX860" s="39"/>
    </row>
    <row r="861" spans="3:50" x14ac:dyDescent="0.25">
      <c r="C861" s="49"/>
      <c r="D861" s="49"/>
      <c r="E861" s="49"/>
      <c r="AI861" s="49"/>
      <c r="AJ861" s="49"/>
      <c r="AK861" s="49"/>
      <c r="AX861" s="39"/>
    </row>
    <row r="862" spans="3:50" x14ac:dyDescent="0.25">
      <c r="C862" s="49"/>
      <c r="D862" s="49"/>
      <c r="E862" s="49"/>
      <c r="AI862" s="49"/>
      <c r="AJ862" s="49"/>
      <c r="AK862" s="49"/>
      <c r="AX862" s="39"/>
    </row>
    <row r="863" spans="3:50" x14ac:dyDescent="0.25">
      <c r="C863" s="49"/>
      <c r="D863" s="49"/>
      <c r="E863" s="49"/>
      <c r="AI863" s="49"/>
      <c r="AJ863" s="49"/>
      <c r="AK863" s="49"/>
      <c r="AX863" s="39"/>
    </row>
    <row r="864" spans="3:50" x14ac:dyDescent="0.25">
      <c r="C864" s="49"/>
      <c r="D864" s="49"/>
      <c r="E864" s="49"/>
      <c r="AI864" s="49"/>
      <c r="AJ864" s="49"/>
      <c r="AK864" s="49"/>
      <c r="AX864" s="39"/>
    </row>
    <row r="865" spans="3:50" x14ac:dyDescent="0.25">
      <c r="C865" s="49"/>
      <c r="D865" s="49"/>
      <c r="E865" s="49"/>
      <c r="AI865" s="49"/>
      <c r="AJ865" s="49"/>
      <c r="AK865" s="49"/>
      <c r="AX865" s="39"/>
    </row>
    <row r="866" spans="3:50" x14ac:dyDescent="0.25">
      <c r="C866" s="49"/>
      <c r="D866" s="49"/>
      <c r="E866" s="49"/>
      <c r="AI866" s="49"/>
      <c r="AJ866" s="49"/>
      <c r="AK866" s="49"/>
      <c r="AX866" s="39"/>
    </row>
    <row r="867" spans="3:50" x14ac:dyDescent="0.25">
      <c r="C867" s="49"/>
      <c r="D867" s="49"/>
      <c r="E867" s="49"/>
      <c r="AI867" s="49"/>
      <c r="AJ867" s="49"/>
      <c r="AK867" s="49"/>
      <c r="AX867" s="39"/>
    </row>
    <row r="868" spans="3:50" x14ac:dyDescent="0.25">
      <c r="C868" s="49"/>
      <c r="D868" s="49"/>
      <c r="E868" s="49"/>
      <c r="AI868" s="49"/>
      <c r="AJ868" s="49"/>
      <c r="AK868" s="49"/>
      <c r="AX868" s="39"/>
    </row>
    <row r="869" spans="3:50" x14ac:dyDescent="0.25">
      <c r="C869" s="49"/>
      <c r="D869" s="49"/>
      <c r="E869" s="49"/>
      <c r="AI869" s="49"/>
      <c r="AJ869" s="49"/>
      <c r="AK869" s="49"/>
      <c r="AX869" s="39"/>
    </row>
    <row r="870" spans="3:50" x14ac:dyDescent="0.25">
      <c r="C870" s="49"/>
      <c r="D870" s="49"/>
      <c r="E870" s="49"/>
      <c r="AI870" s="49"/>
      <c r="AJ870" s="49"/>
      <c r="AK870" s="49"/>
      <c r="AX870" s="39"/>
    </row>
    <row r="871" spans="3:50" x14ac:dyDescent="0.25">
      <c r="C871" s="49"/>
      <c r="D871" s="49"/>
      <c r="E871" s="49"/>
      <c r="AI871" s="49"/>
      <c r="AJ871" s="49"/>
      <c r="AK871" s="49"/>
      <c r="AX871" s="39"/>
    </row>
    <row r="872" spans="3:50" x14ac:dyDescent="0.25">
      <c r="C872" s="49"/>
      <c r="D872" s="49"/>
      <c r="E872" s="49"/>
      <c r="AI872" s="49"/>
      <c r="AJ872" s="49"/>
      <c r="AK872" s="49"/>
      <c r="AX872" s="39"/>
    </row>
    <row r="873" spans="3:50" x14ac:dyDescent="0.25">
      <c r="C873" s="49"/>
      <c r="D873" s="49"/>
      <c r="E873" s="49"/>
      <c r="AI873" s="49"/>
      <c r="AJ873" s="49"/>
      <c r="AK873" s="49"/>
      <c r="AX873" s="39"/>
    </row>
    <row r="874" spans="3:50" x14ac:dyDescent="0.25">
      <c r="C874" s="49"/>
      <c r="D874" s="49"/>
      <c r="E874" s="49"/>
      <c r="AI874" s="49"/>
      <c r="AJ874" s="49"/>
      <c r="AK874" s="49"/>
      <c r="AX874" s="39"/>
    </row>
    <row r="875" spans="3:50" x14ac:dyDescent="0.25">
      <c r="C875" s="49"/>
      <c r="D875" s="49"/>
      <c r="E875" s="49"/>
      <c r="AI875" s="49"/>
      <c r="AJ875" s="49"/>
      <c r="AK875" s="49"/>
      <c r="AX875" s="39"/>
    </row>
    <row r="876" spans="3:50" x14ac:dyDescent="0.25">
      <c r="C876" s="49"/>
      <c r="D876" s="49"/>
      <c r="E876" s="49"/>
      <c r="AI876" s="49"/>
      <c r="AJ876" s="49"/>
      <c r="AK876" s="49"/>
      <c r="AX876" s="39"/>
    </row>
    <row r="877" spans="3:50" x14ac:dyDescent="0.25">
      <c r="C877" s="49"/>
      <c r="D877" s="49"/>
      <c r="E877" s="49"/>
      <c r="AI877" s="49"/>
      <c r="AJ877" s="49"/>
      <c r="AK877" s="49"/>
      <c r="AX877" s="39"/>
    </row>
    <row r="878" spans="3:50" x14ac:dyDescent="0.25">
      <c r="C878" s="49"/>
      <c r="D878" s="49"/>
      <c r="E878" s="49"/>
      <c r="AI878" s="49"/>
      <c r="AJ878" s="49"/>
      <c r="AK878" s="49"/>
      <c r="AX878" s="39"/>
    </row>
    <row r="879" spans="3:50" x14ac:dyDescent="0.25">
      <c r="C879" s="49"/>
      <c r="D879" s="49"/>
      <c r="E879" s="49"/>
      <c r="AI879" s="49"/>
      <c r="AJ879" s="49"/>
      <c r="AK879" s="49"/>
      <c r="AX879" s="39"/>
    </row>
    <row r="880" spans="3:50" x14ac:dyDescent="0.25">
      <c r="C880" s="49"/>
      <c r="D880" s="49"/>
      <c r="E880" s="49"/>
      <c r="AI880" s="49"/>
      <c r="AJ880" s="49"/>
      <c r="AK880" s="49"/>
      <c r="AX880" s="39"/>
    </row>
    <row r="881" spans="3:50" x14ac:dyDescent="0.25">
      <c r="C881" s="49"/>
      <c r="D881" s="49"/>
      <c r="E881" s="49"/>
      <c r="AI881" s="49"/>
      <c r="AJ881" s="49"/>
      <c r="AK881" s="49"/>
      <c r="AX881" s="39"/>
    </row>
    <row r="882" spans="3:50" x14ac:dyDescent="0.25">
      <c r="C882" s="49"/>
      <c r="D882" s="49"/>
      <c r="E882" s="49"/>
      <c r="AI882" s="49"/>
      <c r="AJ882" s="49"/>
      <c r="AK882" s="49"/>
      <c r="AX882" s="39"/>
    </row>
    <row r="883" spans="3:50" x14ac:dyDescent="0.25">
      <c r="C883" s="49"/>
      <c r="D883" s="49"/>
      <c r="E883" s="49"/>
      <c r="AI883" s="49"/>
      <c r="AJ883" s="49"/>
      <c r="AK883" s="49"/>
      <c r="AX883" s="39"/>
    </row>
    <row r="884" spans="3:50" x14ac:dyDescent="0.25">
      <c r="C884" s="49"/>
      <c r="D884" s="49"/>
      <c r="E884" s="49"/>
      <c r="AI884" s="49"/>
      <c r="AJ884" s="49"/>
      <c r="AK884" s="49"/>
      <c r="AX884" s="39"/>
    </row>
    <row r="885" spans="3:50" x14ac:dyDescent="0.25">
      <c r="C885" s="49"/>
      <c r="D885" s="49"/>
      <c r="E885" s="49"/>
      <c r="AI885" s="49"/>
      <c r="AJ885" s="49"/>
      <c r="AK885" s="49"/>
      <c r="AX885" s="39"/>
    </row>
    <row r="886" spans="3:50" x14ac:dyDescent="0.25">
      <c r="C886" s="49"/>
      <c r="D886" s="49"/>
      <c r="E886" s="49"/>
      <c r="AI886" s="49"/>
      <c r="AJ886" s="49"/>
      <c r="AK886" s="49"/>
      <c r="AX886" s="39"/>
    </row>
    <row r="887" spans="3:50" x14ac:dyDescent="0.25">
      <c r="C887" s="49"/>
      <c r="D887" s="49"/>
      <c r="E887" s="49"/>
      <c r="AI887" s="49"/>
      <c r="AJ887" s="49"/>
      <c r="AK887" s="49"/>
      <c r="AX887" s="39"/>
    </row>
    <row r="888" spans="3:50" x14ac:dyDescent="0.25">
      <c r="C888" s="49"/>
      <c r="D888" s="49"/>
      <c r="E888" s="49"/>
      <c r="AI888" s="49"/>
      <c r="AJ888" s="49"/>
      <c r="AK888" s="49"/>
      <c r="AX888" s="39"/>
    </row>
    <row r="889" spans="3:50" x14ac:dyDescent="0.25">
      <c r="C889" s="49"/>
      <c r="D889" s="49"/>
      <c r="E889" s="49"/>
      <c r="AI889" s="49"/>
      <c r="AJ889" s="49"/>
      <c r="AK889" s="49"/>
      <c r="AX889" s="39"/>
    </row>
    <row r="890" spans="3:50" x14ac:dyDescent="0.25">
      <c r="C890" s="49"/>
      <c r="D890" s="49"/>
      <c r="E890" s="49"/>
      <c r="AI890" s="49"/>
      <c r="AJ890" s="49"/>
      <c r="AK890" s="49"/>
      <c r="AX890" s="39"/>
    </row>
    <row r="891" spans="3:50" x14ac:dyDescent="0.25">
      <c r="C891" s="49"/>
      <c r="D891" s="49"/>
      <c r="E891" s="49"/>
      <c r="AI891" s="49"/>
      <c r="AJ891" s="49"/>
      <c r="AK891" s="49"/>
      <c r="AX891" s="39"/>
    </row>
    <row r="892" spans="3:50" x14ac:dyDescent="0.25">
      <c r="C892" s="49"/>
      <c r="D892" s="49"/>
      <c r="E892" s="49"/>
      <c r="AI892" s="49"/>
      <c r="AJ892" s="49"/>
      <c r="AK892" s="49"/>
      <c r="AX892" s="39"/>
    </row>
    <row r="893" spans="3:50" x14ac:dyDescent="0.25">
      <c r="C893" s="49"/>
      <c r="D893" s="49"/>
      <c r="E893" s="49"/>
      <c r="AI893" s="49"/>
      <c r="AJ893" s="49"/>
      <c r="AK893" s="49"/>
      <c r="AX893" s="39"/>
    </row>
    <row r="894" spans="3:50" x14ac:dyDescent="0.25">
      <c r="C894" s="49"/>
      <c r="D894" s="49"/>
      <c r="E894" s="49"/>
      <c r="AI894" s="49"/>
      <c r="AJ894" s="49"/>
      <c r="AK894" s="49"/>
      <c r="AX894" s="39"/>
    </row>
    <row r="895" spans="3:50" x14ac:dyDescent="0.25">
      <c r="C895" s="49"/>
      <c r="D895" s="49"/>
      <c r="E895" s="49"/>
      <c r="AI895" s="49"/>
      <c r="AJ895" s="49"/>
      <c r="AK895" s="49"/>
      <c r="AX895" s="39"/>
    </row>
    <row r="896" spans="3:50" x14ac:dyDescent="0.25">
      <c r="C896" s="49"/>
      <c r="D896" s="49"/>
      <c r="E896" s="49"/>
      <c r="AI896" s="49"/>
      <c r="AJ896" s="49"/>
      <c r="AK896" s="49"/>
      <c r="AX896" s="39"/>
    </row>
    <row r="897" spans="3:50" x14ac:dyDescent="0.25">
      <c r="C897" s="49"/>
      <c r="D897" s="49"/>
      <c r="E897" s="49"/>
      <c r="AI897" s="49"/>
      <c r="AJ897" s="49"/>
      <c r="AK897" s="49"/>
      <c r="AX897" s="39"/>
    </row>
    <row r="898" spans="3:50" x14ac:dyDescent="0.25">
      <c r="C898" s="49"/>
      <c r="D898" s="49"/>
      <c r="E898" s="49"/>
      <c r="AI898" s="49"/>
      <c r="AJ898" s="49"/>
      <c r="AK898" s="49"/>
      <c r="AX898" s="39"/>
    </row>
    <row r="899" spans="3:50" x14ac:dyDescent="0.25">
      <c r="C899" s="49"/>
      <c r="D899" s="49"/>
      <c r="E899" s="49"/>
      <c r="AI899" s="49"/>
      <c r="AJ899" s="49"/>
      <c r="AK899" s="49"/>
      <c r="AX899" s="39"/>
    </row>
    <row r="900" spans="3:50" x14ac:dyDescent="0.25">
      <c r="C900" s="49"/>
      <c r="D900" s="49"/>
      <c r="E900" s="49"/>
      <c r="AI900" s="49"/>
      <c r="AJ900" s="49"/>
      <c r="AK900" s="49"/>
      <c r="AX900" s="39"/>
    </row>
    <row r="901" spans="3:50" x14ac:dyDescent="0.25">
      <c r="C901" s="49"/>
      <c r="D901" s="49"/>
      <c r="E901" s="49"/>
      <c r="AI901" s="49"/>
      <c r="AJ901" s="49"/>
      <c r="AK901" s="49"/>
      <c r="AX901" s="39"/>
    </row>
    <row r="902" spans="3:50" x14ac:dyDescent="0.25">
      <c r="C902" s="49"/>
      <c r="D902" s="49"/>
      <c r="E902" s="49"/>
      <c r="AI902" s="49"/>
      <c r="AJ902" s="49"/>
      <c r="AK902" s="49"/>
      <c r="AX902" s="39"/>
    </row>
    <row r="903" spans="3:50" x14ac:dyDescent="0.25">
      <c r="C903" s="49"/>
      <c r="D903" s="49"/>
      <c r="E903" s="49"/>
      <c r="AI903" s="49"/>
      <c r="AJ903" s="49"/>
      <c r="AK903" s="49"/>
      <c r="AX903" s="39"/>
    </row>
    <row r="904" spans="3:50" x14ac:dyDescent="0.25">
      <c r="C904" s="49"/>
      <c r="D904" s="49"/>
      <c r="E904" s="49"/>
      <c r="AI904" s="49"/>
      <c r="AJ904" s="49"/>
      <c r="AK904" s="49"/>
      <c r="AX904" s="39"/>
    </row>
    <row r="905" spans="3:50" x14ac:dyDescent="0.25">
      <c r="C905" s="49"/>
      <c r="D905" s="49"/>
      <c r="E905" s="49"/>
      <c r="AI905" s="49"/>
      <c r="AJ905" s="49"/>
      <c r="AK905" s="49"/>
      <c r="AX905" s="39"/>
    </row>
    <row r="906" spans="3:50" x14ac:dyDescent="0.25">
      <c r="C906" s="49"/>
      <c r="D906" s="49"/>
      <c r="E906" s="49"/>
      <c r="AI906" s="49"/>
      <c r="AJ906" s="49"/>
      <c r="AK906" s="49"/>
      <c r="AX906" s="39"/>
    </row>
    <row r="907" spans="3:50" x14ac:dyDescent="0.25">
      <c r="C907" s="49"/>
      <c r="D907" s="49"/>
      <c r="E907" s="49"/>
      <c r="AI907" s="49"/>
      <c r="AJ907" s="49"/>
      <c r="AK907" s="49"/>
      <c r="AX907" s="39"/>
    </row>
    <row r="908" spans="3:50" x14ac:dyDescent="0.25">
      <c r="C908" s="49"/>
      <c r="D908" s="49"/>
      <c r="E908" s="49"/>
      <c r="AI908" s="49"/>
      <c r="AJ908" s="49"/>
      <c r="AK908" s="49"/>
      <c r="AX908" s="39"/>
    </row>
    <row r="909" spans="3:50" x14ac:dyDescent="0.25">
      <c r="C909" s="49"/>
      <c r="D909" s="49"/>
      <c r="E909" s="49"/>
      <c r="AI909" s="49"/>
      <c r="AJ909" s="49"/>
      <c r="AK909" s="49"/>
      <c r="AX909" s="39"/>
    </row>
    <row r="910" spans="3:50" x14ac:dyDescent="0.25">
      <c r="C910" s="49"/>
      <c r="D910" s="49"/>
      <c r="E910" s="49"/>
      <c r="AI910" s="49"/>
      <c r="AJ910" s="49"/>
      <c r="AK910" s="49"/>
      <c r="AX910" s="39"/>
    </row>
    <row r="911" spans="3:50" x14ac:dyDescent="0.25">
      <c r="C911" s="49"/>
      <c r="D911" s="49"/>
      <c r="E911" s="49"/>
      <c r="AI911" s="49"/>
      <c r="AJ911" s="49"/>
      <c r="AK911" s="49"/>
      <c r="AX911" s="39"/>
    </row>
    <row r="912" spans="3:50" x14ac:dyDescent="0.25">
      <c r="C912" s="49"/>
      <c r="D912" s="49"/>
      <c r="E912" s="49"/>
      <c r="AI912" s="49"/>
      <c r="AJ912" s="49"/>
      <c r="AK912" s="49"/>
      <c r="AX912" s="39"/>
    </row>
    <row r="913" spans="3:50" x14ac:dyDescent="0.25">
      <c r="C913" s="49"/>
      <c r="D913" s="49"/>
      <c r="E913" s="49"/>
      <c r="AI913" s="49"/>
      <c r="AJ913" s="49"/>
      <c r="AK913" s="49"/>
      <c r="AX913" s="39"/>
    </row>
    <row r="914" spans="3:50" x14ac:dyDescent="0.25">
      <c r="C914" s="49"/>
      <c r="D914" s="49"/>
      <c r="E914" s="49"/>
      <c r="AI914" s="49"/>
      <c r="AJ914" s="49"/>
      <c r="AK914" s="49"/>
      <c r="AX914" s="39"/>
    </row>
    <row r="915" spans="3:50" x14ac:dyDescent="0.25">
      <c r="C915" s="49"/>
      <c r="D915" s="49"/>
      <c r="E915" s="49"/>
      <c r="AI915" s="49"/>
      <c r="AJ915" s="49"/>
      <c r="AK915" s="49"/>
      <c r="AX915" s="39"/>
    </row>
    <row r="916" spans="3:50" x14ac:dyDescent="0.25">
      <c r="C916" s="49"/>
      <c r="D916" s="49"/>
      <c r="E916" s="49"/>
      <c r="AI916" s="49"/>
      <c r="AJ916" s="49"/>
      <c r="AK916" s="49"/>
      <c r="AX916" s="39"/>
    </row>
    <row r="917" spans="3:50" x14ac:dyDescent="0.25">
      <c r="C917" s="49"/>
      <c r="D917" s="49"/>
      <c r="E917" s="49"/>
      <c r="AI917" s="49"/>
      <c r="AJ917" s="49"/>
      <c r="AK917" s="49"/>
      <c r="AX917" s="39"/>
    </row>
    <row r="918" spans="3:50" x14ac:dyDescent="0.25">
      <c r="C918" s="49"/>
      <c r="D918" s="49"/>
      <c r="E918" s="49"/>
      <c r="AI918" s="49"/>
      <c r="AJ918" s="49"/>
      <c r="AK918" s="49"/>
      <c r="AX918" s="39"/>
    </row>
    <row r="919" spans="3:50" x14ac:dyDescent="0.25">
      <c r="C919" s="49"/>
      <c r="D919" s="49"/>
      <c r="E919" s="49"/>
      <c r="AI919" s="49"/>
      <c r="AJ919" s="49"/>
      <c r="AK919" s="49"/>
      <c r="AX919" s="39"/>
    </row>
    <row r="920" spans="3:50" x14ac:dyDescent="0.25">
      <c r="C920" s="49"/>
      <c r="D920" s="49"/>
      <c r="E920" s="49"/>
      <c r="AI920" s="49"/>
      <c r="AJ920" s="49"/>
      <c r="AK920" s="49"/>
      <c r="AX920" s="39"/>
    </row>
    <row r="921" spans="3:50" x14ac:dyDescent="0.25">
      <c r="C921" s="49"/>
      <c r="D921" s="49"/>
      <c r="E921" s="49"/>
      <c r="AI921" s="49"/>
      <c r="AJ921" s="49"/>
      <c r="AK921" s="49"/>
      <c r="AX921" s="39"/>
    </row>
    <row r="922" spans="3:50" x14ac:dyDescent="0.25">
      <c r="C922" s="49"/>
      <c r="D922" s="49"/>
      <c r="E922" s="49"/>
      <c r="AI922" s="49"/>
      <c r="AJ922" s="49"/>
      <c r="AK922" s="49"/>
      <c r="AX922" s="39"/>
    </row>
    <row r="923" spans="3:50" x14ac:dyDescent="0.25">
      <c r="C923" s="49"/>
      <c r="D923" s="49"/>
      <c r="E923" s="49"/>
      <c r="AI923" s="49"/>
      <c r="AJ923" s="49"/>
      <c r="AK923" s="49"/>
      <c r="AX923" s="39"/>
    </row>
    <row r="924" spans="3:50" x14ac:dyDescent="0.25">
      <c r="C924" s="49"/>
      <c r="D924" s="49"/>
      <c r="E924" s="49"/>
      <c r="AI924" s="49"/>
      <c r="AJ924" s="49"/>
      <c r="AK924" s="49"/>
      <c r="AX924" s="39"/>
    </row>
    <row r="925" spans="3:50" x14ac:dyDescent="0.25">
      <c r="C925" s="49"/>
      <c r="D925" s="49"/>
      <c r="E925" s="49"/>
      <c r="AI925" s="49"/>
      <c r="AJ925" s="49"/>
      <c r="AK925" s="49"/>
      <c r="AX925" s="39"/>
    </row>
    <row r="926" spans="3:50" x14ac:dyDescent="0.25">
      <c r="C926" s="49"/>
      <c r="D926" s="49"/>
      <c r="E926" s="49"/>
      <c r="AI926" s="49"/>
      <c r="AJ926" s="49"/>
      <c r="AK926" s="49"/>
      <c r="AX926" s="39"/>
    </row>
    <row r="927" spans="3:50" x14ac:dyDescent="0.25">
      <c r="C927" s="49"/>
      <c r="D927" s="49"/>
      <c r="E927" s="49"/>
      <c r="AI927" s="49"/>
      <c r="AJ927" s="49"/>
      <c r="AK927" s="49"/>
      <c r="AX927" s="39"/>
    </row>
    <row r="928" spans="3:50" x14ac:dyDescent="0.25">
      <c r="C928" s="49"/>
      <c r="D928" s="49"/>
      <c r="E928" s="49"/>
      <c r="AI928" s="49"/>
      <c r="AJ928" s="49"/>
      <c r="AK928" s="49"/>
      <c r="AX928" s="39"/>
    </row>
    <row r="929" spans="3:50" x14ac:dyDescent="0.25">
      <c r="C929" s="49"/>
      <c r="D929" s="49"/>
      <c r="E929" s="49"/>
      <c r="AI929" s="49"/>
      <c r="AJ929" s="49"/>
      <c r="AK929" s="49"/>
      <c r="AX929" s="39"/>
    </row>
    <row r="930" spans="3:50" x14ac:dyDescent="0.25">
      <c r="C930" s="49"/>
      <c r="D930" s="49"/>
      <c r="E930" s="49"/>
      <c r="AI930" s="49"/>
      <c r="AJ930" s="49"/>
      <c r="AK930" s="49"/>
      <c r="AX930" s="39"/>
    </row>
    <row r="931" spans="3:50" x14ac:dyDescent="0.25">
      <c r="C931" s="49"/>
      <c r="D931" s="49"/>
      <c r="E931" s="49"/>
      <c r="AI931" s="49"/>
      <c r="AJ931" s="49"/>
      <c r="AK931" s="49"/>
      <c r="AX931" s="39"/>
    </row>
    <row r="932" spans="3:50" x14ac:dyDescent="0.25">
      <c r="C932" s="49"/>
      <c r="D932" s="49"/>
      <c r="E932" s="49"/>
      <c r="AI932" s="49"/>
      <c r="AJ932" s="49"/>
      <c r="AK932" s="49"/>
      <c r="AX932" s="39"/>
    </row>
    <row r="933" spans="3:50" x14ac:dyDescent="0.25">
      <c r="C933" s="49"/>
      <c r="D933" s="49"/>
      <c r="E933" s="49"/>
      <c r="AI933" s="49"/>
      <c r="AJ933" s="49"/>
      <c r="AK933" s="49"/>
      <c r="AX933" s="39"/>
    </row>
    <row r="934" spans="3:50" x14ac:dyDescent="0.25">
      <c r="C934" s="49"/>
      <c r="D934" s="49"/>
      <c r="E934" s="49"/>
      <c r="AI934" s="49"/>
      <c r="AJ934" s="49"/>
      <c r="AK934" s="49"/>
      <c r="AX934" s="39"/>
    </row>
    <row r="935" spans="3:50" x14ac:dyDescent="0.25">
      <c r="C935" s="49"/>
      <c r="D935" s="49"/>
      <c r="E935" s="49"/>
      <c r="AI935" s="49"/>
      <c r="AJ935" s="49"/>
      <c r="AK935" s="49"/>
      <c r="AX935" s="39"/>
    </row>
    <row r="936" spans="3:50" x14ac:dyDescent="0.25">
      <c r="C936" s="49"/>
      <c r="D936" s="49"/>
      <c r="E936" s="49"/>
      <c r="AI936" s="49"/>
      <c r="AJ936" s="49"/>
      <c r="AK936" s="49"/>
      <c r="AX936" s="39"/>
    </row>
    <row r="937" spans="3:50" x14ac:dyDescent="0.25">
      <c r="C937" s="49"/>
      <c r="D937" s="49"/>
      <c r="E937" s="49"/>
      <c r="AI937" s="49"/>
      <c r="AJ937" s="49"/>
      <c r="AK937" s="49"/>
      <c r="AX937" s="39"/>
    </row>
    <row r="938" spans="3:50" x14ac:dyDescent="0.25">
      <c r="C938" s="49"/>
      <c r="D938" s="49"/>
      <c r="E938" s="49"/>
      <c r="AI938" s="49"/>
      <c r="AJ938" s="49"/>
      <c r="AK938" s="49"/>
      <c r="AX938" s="39"/>
    </row>
    <row r="939" spans="3:50" x14ac:dyDescent="0.25">
      <c r="C939" s="49"/>
      <c r="D939" s="49"/>
      <c r="E939" s="49"/>
      <c r="AI939" s="49"/>
      <c r="AJ939" s="49"/>
      <c r="AK939" s="49"/>
      <c r="AX939" s="39"/>
    </row>
    <row r="940" spans="3:50" x14ac:dyDescent="0.25">
      <c r="C940" s="49"/>
      <c r="D940" s="49"/>
      <c r="E940" s="49"/>
      <c r="AI940" s="49"/>
      <c r="AJ940" s="49"/>
      <c r="AK940" s="49"/>
      <c r="AX940" s="39"/>
    </row>
    <row r="941" spans="3:50" x14ac:dyDescent="0.25">
      <c r="C941" s="49"/>
      <c r="D941" s="49"/>
      <c r="E941" s="49"/>
      <c r="AI941" s="49"/>
      <c r="AJ941" s="49"/>
      <c r="AK941" s="49"/>
      <c r="AX941" s="39"/>
    </row>
    <row r="942" spans="3:50" x14ac:dyDescent="0.25">
      <c r="C942" s="49"/>
      <c r="D942" s="49"/>
      <c r="E942" s="49"/>
      <c r="AI942" s="49"/>
      <c r="AJ942" s="49"/>
      <c r="AK942" s="49"/>
      <c r="AX942" s="39"/>
    </row>
    <row r="943" spans="3:50" x14ac:dyDescent="0.25">
      <c r="C943" s="49"/>
      <c r="D943" s="49"/>
      <c r="E943" s="49"/>
      <c r="AI943" s="49"/>
      <c r="AJ943" s="49"/>
      <c r="AK943" s="49"/>
      <c r="AX943" s="39"/>
    </row>
    <row r="944" spans="3:50" x14ac:dyDescent="0.25">
      <c r="C944" s="49"/>
      <c r="D944" s="49"/>
      <c r="E944" s="49"/>
      <c r="AI944" s="49"/>
      <c r="AJ944" s="49"/>
      <c r="AK944" s="49"/>
      <c r="AX944" s="39"/>
    </row>
    <row r="945" spans="3:50" x14ac:dyDescent="0.25">
      <c r="C945" s="49"/>
      <c r="D945" s="49"/>
      <c r="E945" s="49"/>
      <c r="AI945" s="49"/>
      <c r="AJ945" s="49"/>
      <c r="AK945" s="49"/>
      <c r="AX945" s="39"/>
    </row>
    <row r="946" spans="3:50" x14ac:dyDescent="0.25">
      <c r="C946" s="49"/>
      <c r="D946" s="49"/>
      <c r="E946" s="49"/>
      <c r="AI946" s="49"/>
      <c r="AJ946" s="49"/>
      <c r="AK946" s="49"/>
      <c r="AX946" s="39"/>
    </row>
    <row r="947" spans="3:50" x14ac:dyDescent="0.25">
      <c r="C947" s="49"/>
      <c r="D947" s="49"/>
      <c r="E947" s="49"/>
      <c r="AI947" s="49"/>
      <c r="AJ947" s="49"/>
      <c r="AK947" s="49"/>
      <c r="AX947" s="39"/>
    </row>
    <row r="948" spans="3:50" x14ac:dyDescent="0.25">
      <c r="C948" s="49"/>
      <c r="D948" s="49"/>
      <c r="E948" s="49"/>
      <c r="AI948" s="49"/>
      <c r="AJ948" s="49"/>
      <c r="AK948" s="49"/>
      <c r="AX948" s="39"/>
    </row>
    <row r="949" spans="3:50" x14ac:dyDescent="0.25">
      <c r="C949" s="49"/>
      <c r="D949" s="49"/>
      <c r="E949" s="49"/>
      <c r="AI949" s="49"/>
      <c r="AJ949" s="49"/>
      <c r="AK949" s="49"/>
      <c r="AX949" s="39"/>
    </row>
    <row r="950" spans="3:50" x14ac:dyDescent="0.25">
      <c r="C950" s="49"/>
      <c r="D950" s="49"/>
      <c r="E950" s="49"/>
      <c r="AI950" s="49"/>
      <c r="AJ950" s="49"/>
      <c r="AK950" s="49"/>
      <c r="AX950" s="39"/>
    </row>
    <row r="951" spans="3:50" x14ac:dyDescent="0.25">
      <c r="C951" s="49"/>
      <c r="D951" s="49"/>
      <c r="E951" s="49"/>
      <c r="AI951" s="49"/>
      <c r="AJ951" s="49"/>
      <c r="AK951" s="49"/>
      <c r="AX951" s="39"/>
    </row>
    <row r="952" spans="3:50" x14ac:dyDescent="0.25">
      <c r="C952" s="49"/>
      <c r="D952" s="49"/>
      <c r="E952" s="49"/>
      <c r="AI952" s="49"/>
      <c r="AJ952" s="49"/>
      <c r="AK952" s="49"/>
      <c r="AX952" s="39"/>
    </row>
    <row r="953" spans="3:50" x14ac:dyDescent="0.25">
      <c r="C953" s="49"/>
      <c r="D953" s="49"/>
      <c r="E953" s="49"/>
      <c r="AI953" s="49"/>
      <c r="AJ953" s="49"/>
      <c r="AK953" s="49"/>
      <c r="AX953" s="39"/>
    </row>
    <row r="954" spans="3:50" x14ac:dyDescent="0.25">
      <c r="C954" s="49"/>
      <c r="D954" s="49"/>
      <c r="E954" s="49"/>
      <c r="AI954" s="49"/>
      <c r="AJ954" s="49"/>
      <c r="AK954" s="49"/>
      <c r="AX954" s="39"/>
    </row>
    <row r="955" spans="3:50" x14ac:dyDescent="0.25">
      <c r="C955" s="49"/>
      <c r="D955" s="49"/>
      <c r="E955" s="49"/>
      <c r="AI955" s="49"/>
      <c r="AJ955" s="49"/>
      <c r="AK955" s="49"/>
      <c r="AX955" s="39"/>
    </row>
    <row r="956" spans="3:50" x14ac:dyDescent="0.25">
      <c r="C956" s="49"/>
      <c r="D956" s="49"/>
      <c r="E956" s="49"/>
      <c r="AI956" s="49"/>
      <c r="AJ956" s="49"/>
      <c r="AK956" s="49"/>
      <c r="AX956" s="39"/>
    </row>
    <row r="957" spans="3:50" x14ac:dyDescent="0.25">
      <c r="C957" s="49"/>
      <c r="D957" s="49"/>
      <c r="E957" s="49"/>
      <c r="AI957" s="49"/>
      <c r="AJ957" s="49"/>
      <c r="AK957" s="49"/>
      <c r="AX957" s="39"/>
    </row>
    <row r="958" spans="3:50" x14ac:dyDescent="0.25">
      <c r="C958" s="49"/>
      <c r="D958" s="49"/>
      <c r="E958" s="49"/>
      <c r="AI958" s="49"/>
      <c r="AJ958" s="49"/>
      <c r="AK958" s="49"/>
      <c r="AX958" s="39"/>
    </row>
    <row r="959" spans="3:50" x14ac:dyDescent="0.25">
      <c r="C959" s="49"/>
      <c r="D959" s="49"/>
      <c r="E959" s="49"/>
      <c r="AI959" s="49"/>
      <c r="AJ959" s="49"/>
      <c r="AK959" s="49"/>
      <c r="AX959" s="39"/>
    </row>
    <row r="960" spans="3:50" x14ac:dyDescent="0.25">
      <c r="C960" s="49"/>
      <c r="D960" s="49"/>
      <c r="E960" s="49"/>
      <c r="AI960" s="49"/>
      <c r="AJ960" s="49"/>
      <c r="AK960" s="49"/>
      <c r="AX960" s="39"/>
    </row>
    <row r="961" spans="3:50" x14ac:dyDescent="0.25">
      <c r="C961" s="49"/>
      <c r="D961" s="49"/>
      <c r="E961" s="49"/>
      <c r="AI961" s="49"/>
      <c r="AJ961" s="49"/>
      <c r="AK961" s="49"/>
      <c r="AX961" s="39"/>
    </row>
    <row r="962" spans="3:50" x14ac:dyDescent="0.25">
      <c r="C962" s="49"/>
      <c r="D962" s="49"/>
      <c r="E962" s="49"/>
      <c r="AI962" s="49"/>
      <c r="AJ962" s="49"/>
      <c r="AK962" s="49"/>
      <c r="AX962" s="39"/>
    </row>
    <row r="963" spans="3:50" x14ac:dyDescent="0.25">
      <c r="C963" s="49"/>
      <c r="D963" s="49"/>
      <c r="E963" s="49"/>
      <c r="AI963" s="49"/>
      <c r="AJ963" s="49"/>
      <c r="AK963" s="49"/>
      <c r="AX963" s="39"/>
    </row>
    <row r="964" spans="3:50" x14ac:dyDescent="0.25">
      <c r="C964" s="49"/>
      <c r="D964" s="49"/>
      <c r="E964" s="49"/>
      <c r="AI964" s="49"/>
      <c r="AJ964" s="49"/>
      <c r="AK964" s="49"/>
      <c r="AX964" s="39"/>
    </row>
    <row r="965" spans="3:50" x14ac:dyDescent="0.25">
      <c r="C965" s="49"/>
      <c r="D965" s="49"/>
      <c r="E965" s="49"/>
      <c r="AI965" s="49"/>
      <c r="AJ965" s="49"/>
      <c r="AK965" s="49"/>
      <c r="AX965" s="39"/>
    </row>
    <row r="966" spans="3:50" x14ac:dyDescent="0.25">
      <c r="C966" s="49"/>
      <c r="D966" s="49"/>
      <c r="E966" s="49"/>
      <c r="AI966" s="49"/>
      <c r="AJ966" s="49"/>
      <c r="AK966" s="49"/>
      <c r="AX966" s="39"/>
    </row>
    <row r="967" spans="3:50" x14ac:dyDescent="0.25">
      <c r="C967" s="49"/>
      <c r="D967" s="49"/>
      <c r="E967" s="49"/>
      <c r="AI967" s="49"/>
      <c r="AJ967" s="49"/>
      <c r="AK967" s="49"/>
      <c r="AX967" s="39"/>
    </row>
    <row r="968" spans="3:50" x14ac:dyDescent="0.25">
      <c r="C968" s="49"/>
      <c r="D968" s="49"/>
      <c r="E968" s="49"/>
      <c r="AI968" s="49"/>
      <c r="AJ968" s="49"/>
      <c r="AK968" s="49"/>
      <c r="AX968" s="39"/>
    </row>
    <row r="969" spans="3:50" x14ac:dyDescent="0.25">
      <c r="C969" s="49"/>
      <c r="D969" s="49"/>
      <c r="E969" s="49"/>
      <c r="AI969" s="49"/>
      <c r="AJ969" s="49"/>
      <c r="AK969" s="49"/>
      <c r="AX969" s="39"/>
    </row>
    <row r="970" spans="3:50" x14ac:dyDescent="0.25">
      <c r="C970" s="49"/>
      <c r="D970" s="49"/>
      <c r="E970" s="49"/>
      <c r="AI970" s="49"/>
      <c r="AJ970" s="49"/>
      <c r="AK970" s="49"/>
      <c r="AX970" s="39"/>
    </row>
    <row r="971" spans="3:50" x14ac:dyDescent="0.25">
      <c r="C971" s="49"/>
      <c r="D971" s="49"/>
      <c r="E971" s="49"/>
      <c r="AI971" s="49"/>
      <c r="AJ971" s="49"/>
      <c r="AK971" s="49"/>
      <c r="AX971" s="39"/>
    </row>
    <row r="972" spans="3:50" x14ac:dyDescent="0.25">
      <c r="C972" s="49"/>
      <c r="D972" s="49"/>
      <c r="E972" s="49"/>
      <c r="AI972" s="49"/>
      <c r="AJ972" s="49"/>
      <c r="AK972" s="49"/>
      <c r="AX972" s="39"/>
    </row>
    <row r="973" spans="3:50" x14ac:dyDescent="0.25">
      <c r="C973" s="49"/>
      <c r="D973" s="49"/>
      <c r="E973" s="49"/>
      <c r="AI973" s="49"/>
      <c r="AJ973" s="49"/>
      <c r="AK973" s="49"/>
      <c r="AX973" s="39"/>
    </row>
    <row r="974" spans="3:50" x14ac:dyDescent="0.25">
      <c r="C974" s="49"/>
      <c r="D974" s="49"/>
      <c r="E974" s="49"/>
      <c r="AI974" s="49"/>
      <c r="AJ974" s="49"/>
      <c r="AK974" s="49"/>
      <c r="AX974" s="39"/>
    </row>
    <row r="975" spans="3:50" x14ac:dyDescent="0.25">
      <c r="C975" s="49"/>
      <c r="D975" s="49"/>
      <c r="E975" s="49"/>
      <c r="AI975" s="49"/>
      <c r="AJ975" s="49"/>
      <c r="AK975" s="49"/>
      <c r="AX975" s="39"/>
    </row>
    <row r="976" spans="3:50" x14ac:dyDescent="0.25">
      <c r="C976" s="49"/>
      <c r="D976" s="49"/>
      <c r="E976" s="49"/>
      <c r="AI976" s="49"/>
      <c r="AJ976" s="49"/>
      <c r="AK976" s="49"/>
      <c r="AX976" s="39"/>
    </row>
    <row r="977" spans="3:50" x14ac:dyDescent="0.25">
      <c r="C977" s="49"/>
      <c r="D977" s="49"/>
      <c r="E977" s="49"/>
      <c r="AI977" s="49"/>
      <c r="AJ977" s="49"/>
      <c r="AK977" s="49"/>
      <c r="AX977" s="39"/>
    </row>
    <row r="978" spans="3:50" x14ac:dyDescent="0.25">
      <c r="C978" s="49"/>
      <c r="D978" s="49"/>
      <c r="E978" s="49"/>
      <c r="AI978" s="49"/>
      <c r="AJ978" s="49"/>
      <c r="AK978" s="49"/>
      <c r="AX978" s="39"/>
    </row>
    <row r="979" spans="3:50" x14ac:dyDescent="0.25">
      <c r="C979" s="49"/>
      <c r="D979" s="49"/>
      <c r="E979" s="49"/>
      <c r="AI979" s="49"/>
      <c r="AJ979" s="49"/>
      <c r="AK979" s="49"/>
      <c r="AX979" s="39"/>
    </row>
    <row r="980" spans="3:50" x14ac:dyDescent="0.25">
      <c r="C980" s="49"/>
      <c r="D980" s="49"/>
      <c r="E980" s="49"/>
      <c r="AI980" s="49"/>
      <c r="AJ980" s="49"/>
      <c r="AK980" s="49"/>
      <c r="AX980" s="39"/>
    </row>
    <row r="981" spans="3:50" x14ac:dyDescent="0.25">
      <c r="C981" s="49"/>
      <c r="D981" s="49"/>
      <c r="E981" s="49"/>
      <c r="AI981" s="49"/>
      <c r="AJ981" s="49"/>
      <c r="AK981" s="49"/>
      <c r="AX981" s="39"/>
    </row>
    <row r="982" spans="3:50" x14ac:dyDescent="0.25">
      <c r="C982" s="49"/>
      <c r="D982" s="49"/>
      <c r="E982" s="49"/>
      <c r="AI982" s="49"/>
      <c r="AJ982" s="49"/>
      <c r="AK982" s="49"/>
      <c r="AX982" s="39"/>
    </row>
    <row r="983" spans="3:50" x14ac:dyDescent="0.25">
      <c r="C983" s="49"/>
      <c r="D983" s="49"/>
      <c r="E983" s="49"/>
      <c r="AI983" s="49"/>
      <c r="AJ983" s="49"/>
      <c r="AK983" s="49"/>
      <c r="AX983" s="39"/>
    </row>
    <row r="984" spans="3:50" x14ac:dyDescent="0.25">
      <c r="C984" s="49"/>
      <c r="D984" s="49"/>
      <c r="E984" s="49"/>
      <c r="AI984" s="49"/>
      <c r="AJ984" s="49"/>
      <c r="AK984" s="49"/>
      <c r="AX984" s="39"/>
    </row>
    <row r="985" spans="3:50" x14ac:dyDescent="0.25">
      <c r="C985" s="49"/>
      <c r="D985" s="49"/>
      <c r="E985" s="49"/>
      <c r="AI985" s="49"/>
      <c r="AJ985" s="49"/>
      <c r="AK985" s="49"/>
      <c r="AX985" s="39"/>
    </row>
    <row r="986" spans="3:50" x14ac:dyDescent="0.25">
      <c r="C986" s="49"/>
      <c r="D986" s="49"/>
      <c r="E986" s="49"/>
      <c r="AI986" s="49"/>
      <c r="AJ986" s="49"/>
      <c r="AK986" s="49"/>
      <c r="AX986" s="39"/>
    </row>
    <row r="987" spans="3:50" x14ac:dyDescent="0.25">
      <c r="C987" s="49"/>
      <c r="D987" s="49"/>
      <c r="E987" s="49"/>
      <c r="AI987" s="49"/>
      <c r="AJ987" s="49"/>
      <c r="AK987" s="49"/>
      <c r="AX987" s="39"/>
    </row>
    <row r="988" spans="3:50" x14ac:dyDescent="0.25">
      <c r="C988" s="49"/>
      <c r="D988" s="49"/>
      <c r="E988" s="49"/>
      <c r="AI988" s="49"/>
      <c r="AJ988" s="49"/>
      <c r="AK988" s="49"/>
      <c r="AX988" s="39"/>
    </row>
    <row r="989" spans="3:50" x14ac:dyDescent="0.25">
      <c r="C989" s="49"/>
      <c r="D989" s="49"/>
      <c r="E989" s="49"/>
      <c r="AI989" s="49"/>
      <c r="AJ989" s="49"/>
      <c r="AK989" s="49"/>
      <c r="AX989" s="39"/>
    </row>
    <row r="990" spans="3:50" x14ac:dyDescent="0.25">
      <c r="C990" s="49"/>
      <c r="D990" s="49"/>
      <c r="E990" s="49"/>
      <c r="AI990" s="49"/>
      <c r="AJ990" s="49"/>
      <c r="AK990" s="49"/>
      <c r="AX990" s="39"/>
    </row>
    <row r="991" spans="3:50" x14ac:dyDescent="0.25">
      <c r="C991" s="49"/>
      <c r="D991" s="49"/>
      <c r="E991" s="49"/>
      <c r="AI991" s="49"/>
      <c r="AJ991" s="49"/>
      <c r="AK991" s="49"/>
      <c r="AX991" s="39"/>
    </row>
    <row r="992" spans="3:50" x14ac:dyDescent="0.25">
      <c r="C992" s="49"/>
      <c r="D992" s="49"/>
      <c r="E992" s="49"/>
      <c r="AI992" s="49"/>
      <c r="AJ992" s="49"/>
      <c r="AK992" s="49"/>
      <c r="AX992" s="39"/>
    </row>
    <row r="993" spans="3:50" x14ac:dyDescent="0.25">
      <c r="C993" s="49"/>
      <c r="D993" s="49"/>
      <c r="E993" s="49"/>
      <c r="AI993" s="49"/>
      <c r="AJ993" s="49"/>
      <c r="AK993" s="49"/>
      <c r="AX993" s="39"/>
    </row>
    <row r="994" spans="3:50" x14ac:dyDescent="0.25">
      <c r="C994" s="49"/>
      <c r="D994" s="49"/>
      <c r="E994" s="49"/>
      <c r="AI994" s="49"/>
      <c r="AJ994" s="49"/>
      <c r="AK994" s="49"/>
      <c r="AX994" s="39"/>
    </row>
    <row r="995" spans="3:50" x14ac:dyDescent="0.25">
      <c r="C995" s="49"/>
      <c r="D995" s="49"/>
      <c r="E995" s="49"/>
      <c r="AI995" s="49"/>
      <c r="AJ995" s="49"/>
      <c r="AK995" s="49"/>
      <c r="AX995" s="39"/>
    </row>
    <row r="996" spans="3:50" x14ac:dyDescent="0.25">
      <c r="C996" s="49"/>
      <c r="D996" s="49"/>
      <c r="E996" s="49"/>
      <c r="AI996" s="49"/>
      <c r="AJ996" s="49"/>
      <c r="AK996" s="49"/>
      <c r="AX996" s="39"/>
    </row>
    <row r="997" spans="3:50" x14ac:dyDescent="0.25">
      <c r="C997" s="49"/>
      <c r="D997" s="49"/>
      <c r="E997" s="49"/>
      <c r="AI997" s="49"/>
      <c r="AJ997" s="49"/>
      <c r="AK997" s="49"/>
      <c r="AX997" s="39"/>
    </row>
    <row r="998" spans="3:50" x14ac:dyDescent="0.25">
      <c r="C998" s="49"/>
      <c r="D998" s="49"/>
      <c r="E998" s="49"/>
      <c r="AI998" s="49"/>
      <c r="AJ998" s="49"/>
      <c r="AK998" s="49"/>
      <c r="AX998" s="39"/>
    </row>
    <row r="999" spans="3:50" x14ac:dyDescent="0.25">
      <c r="C999" s="49"/>
      <c r="D999" s="49"/>
      <c r="E999" s="49"/>
      <c r="AI999" s="49"/>
      <c r="AJ999" s="49"/>
      <c r="AK999" s="49"/>
      <c r="AX999" s="39"/>
    </row>
    <row r="1000" spans="3:50" x14ac:dyDescent="0.25">
      <c r="C1000" s="49"/>
      <c r="D1000" s="49"/>
      <c r="E1000" s="49"/>
      <c r="AI1000" s="49"/>
      <c r="AJ1000" s="49"/>
      <c r="AK1000" s="49"/>
      <c r="AX1000" s="39"/>
    </row>
    <row r="1001" spans="3:50" x14ac:dyDescent="0.25">
      <c r="C1001" s="49"/>
      <c r="D1001" s="49"/>
      <c r="E1001" s="49"/>
      <c r="AI1001" s="49"/>
      <c r="AJ1001" s="49"/>
      <c r="AK1001" s="49"/>
      <c r="AX1001" s="39"/>
    </row>
    <row r="1002" spans="3:50" x14ac:dyDescent="0.25">
      <c r="C1002" s="49"/>
      <c r="D1002" s="49"/>
      <c r="E1002" s="49"/>
      <c r="AI1002" s="49"/>
      <c r="AJ1002" s="49"/>
      <c r="AK1002" s="49"/>
      <c r="AX1002" s="39"/>
    </row>
    <row r="1003" spans="3:50" x14ac:dyDescent="0.25">
      <c r="C1003" s="49"/>
      <c r="D1003" s="49"/>
      <c r="E1003" s="49"/>
      <c r="AI1003" s="49"/>
      <c r="AJ1003" s="49"/>
      <c r="AK1003" s="49"/>
      <c r="AX1003" s="39"/>
    </row>
    <row r="1004" spans="3:50" x14ac:dyDescent="0.25">
      <c r="C1004" s="49"/>
      <c r="D1004" s="49"/>
      <c r="E1004" s="49"/>
      <c r="AI1004" s="49"/>
      <c r="AJ1004" s="49"/>
      <c r="AK1004" s="49"/>
      <c r="AX1004" s="39"/>
    </row>
    <row r="1005" spans="3:50" x14ac:dyDescent="0.25">
      <c r="C1005" s="49"/>
      <c r="D1005" s="49"/>
      <c r="E1005" s="49"/>
      <c r="AI1005" s="49"/>
      <c r="AJ1005" s="49"/>
      <c r="AK1005" s="49"/>
      <c r="AX1005" s="39"/>
    </row>
    <row r="1006" spans="3:50" x14ac:dyDescent="0.25">
      <c r="C1006" s="49"/>
      <c r="D1006" s="49"/>
      <c r="E1006" s="49"/>
      <c r="AI1006" s="49"/>
      <c r="AJ1006" s="49"/>
      <c r="AK1006" s="49"/>
      <c r="AX1006" s="39"/>
    </row>
    <row r="1007" spans="3:50" x14ac:dyDescent="0.25">
      <c r="C1007" s="49"/>
      <c r="D1007" s="49"/>
      <c r="E1007" s="49"/>
      <c r="AI1007" s="49"/>
      <c r="AJ1007" s="49"/>
      <c r="AK1007" s="49"/>
      <c r="AX1007" s="39"/>
    </row>
    <row r="1008" spans="3:50" x14ac:dyDescent="0.25">
      <c r="C1008" s="49"/>
      <c r="D1008" s="49"/>
      <c r="E1008" s="49"/>
      <c r="AI1008" s="49"/>
      <c r="AJ1008" s="49"/>
      <c r="AK1008" s="49"/>
      <c r="AX1008" s="39"/>
    </row>
    <row r="1009" spans="3:50" x14ac:dyDescent="0.25">
      <c r="C1009" s="49"/>
      <c r="D1009" s="49"/>
      <c r="E1009" s="49"/>
      <c r="AI1009" s="49"/>
      <c r="AJ1009" s="49"/>
      <c r="AK1009" s="49"/>
      <c r="AX1009" s="39"/>
    </row>
    <row r="1010" spans="3:50" x14ac:dyDescent="0.25">
      <c r="C1010" s="49"/>
      <c r="D1010" s="49"/>
      <c r="E1010" s="49"/>
      <c r="AI1010" s="49"/>
      <c r="AJ1010" s="49"/>
      <c r="AK1010" s="49"/>
      <c r="AX1010" s="39"/>
    </row>
    <row r="1011" spans="3:50" x14ac:dyDescent="0.25">
      <c r="C1011" s="49"/>
      <c r="D1011" s="49"/>
      <c r="E1011" s="49"/>
      <c r="AI1011" s="49"/>
      <c r="AJ1011" s="49"/>
      <c r="AK1011" s="49"/>
      <c r="AX1011" s="39"/>
    </row>
    <row r="1012" spans="3:50" x14ac:dyDescent="0.25">
      <c r="C1012" s="49"/>
      <c r="D1012" s="49"/>
      <c r="E1012" s="49"/>
      <c r="AI1012" s="49"/>
      <c r="AJ1012" s="49"/>
      <c r="AK1012" s="49"/>
      <c r="AX1012" s="39"/>
    </row>
    <row r="1013" spans="3:50" x14ac:dyDescent="0.25">
      <c r="C1013" s="49"/>
      <c r="D1013" s="49"/>
      <c r="E1013" s="49"/>
      <c r="AI1013" s="49"/>
      <c r="AJ1013" s="49"/>
      <c r="AK1013" s="49"/>
      <c r="AX1013" s="39"/>
    </row>
    <row r="1014" spans="3:50" x14ac:dyDescent="0.25">
      <c r="C1014" s="49"/>
      <c r="D1014" s="49"/>
      <c r="E1014" s="49"/>
      <c r="AI1014" s="49"/>
      <c r="AJ1014" s="49"/>
      <c r="AK1014" s="49"/>
      <c r="AX1014" s="39"/>
    </row>
    <row r="1015" spans="3:50" x14ac:dyDescent="0.25">
      <c r="C1015" s="49"/>
      <c r="D1015" s="49"/>
      <c r="E1015" s="49"/>
      <c r="AI1015" s="49"/>
      <c r="AJ1015" s="49"/>
      <c r="AK1015" s="49"/>
      <c r="AX1015" s="39"/>
    </row>
    <row r="1016" spans="3:50" x14ac:dyDescent="0.25">
      <c r="C1016" s="49"/>
      <c r="D1016" s="49"/>
      <c r="E1016" s="49"/>
      <c r="AI1016" s="49"/>
      <c r="AJ1016" s="49"/>
      <c r="AK1016" s="49"/>
      <c r="AX1016" s="39"/>
    </row>
    <row r="1017" spans="3:50" x14ac:dyDescent="0.25">
      <c r="C1017" s="49"/>
      <c r="D1017" s="49"/>
      <c r="E1017" s="49"/>
      <c r="AI1017" s="49"/>
      <c r="AJ1017" s="49"/>
      <c r="AK1017" s="49"/>
      <c r="AX1017" s="39"/>
    </row>
    <row r="1018" spans="3:50" x14ac:dyDescent="0.25">
      <c r="C1018" s="49"/>
      <c r="D1018" s="49"/>
      <c r="E1018" s="49"/>
      <c r="AI1018" s="49"/>
      <c r="AJ1018" s="49"/>
      <c r="AK1018" s="49"/>
      <c r="AX1018" s="39"/>
    </row>
    <row r="1019" spans="3:50" x14ac:dyDescent="0.25">
      <c r="C1019" s="49"/>
      <c r="D1019" s="49"/>
      <c r="E1019" s="49"/>
      <c r="AI1019" s="49"/>
      <c r="AJ1019" s="49"/>
      <c r="AK1019" s="49"/>
      <c r="AX1019" s="39"/>
    </row>
    <row r="1020" spans="3:50" x14ac:dyDescent="0.25">
      <c r="C1020" s="49"/>
      <c r="D1020" s="49"/>
      <c r="E1020" s="49"/>
      <c r="AI1020" s="49"/>
      <c r="AJ1020" s="49"/>
      <c r="AK1020" s="49"/>
      <c r="AX1020" s="39"/>
    </row>
    <row r="1021" spans="3:50" x14ac:dyDescent="0.25">
      <c r="C1021" s="49"/>
      <c r="D1021" s="49"/>
      <c r="E1021" s="49"/>
      <c r="AI1021" s="49"/>
      <c r="AJ1021" s="49"/>
      <c r="AK1021" s="49"/>
      <c r="AX1021" s="39"/>
    </row>
    <row r="1022" spans="3:50" x14ac:dyDescent="0.25">
      <c r="C1022" s="49"/>
      <c r="D1022" s="49"/>
      <c r="E1022" s="49"/>
      <c r="AI1022" s="49"/>
      <c r="AJ1022" s="49"/>
      <c r="AK1022" s="49"/>
      <c r="AX1022" s="39"/>
    </row>
    <row r="1023" spans="3:50" x14ac:dyDescent="0.25">
      <c r="C1023" s="49"/>
      <c r="D1023" s="49"/>
      <c r="E1023" s="49"/>
      <c r="AI1023" s="49"/>
      <c r="AJ1023" s="49"/>
      <c r="AK1023" s="49"/>
      <c r="AX1023" s="39"/>
    </row>
    <row r="1024" spans="3:50" x14ac:dyDescent="0.25">
      <c r="C1024" s="49"/>
      <c r="D1024" s="49"/>
      <c r="E1024" s="49"/>
      <c r="AI1024" s="49"/>
      <c r="AJ1024" s="49"/>
      <c r="AK1024" s="49"/>
      <c r="AX1024" s="39"/>
    </row>
    <row r="1025" spans="3:50" x14ac:dyDescent="0.25">
      <c r="C1025" s="49"/>
      <c r="D1025" s="49"/>
      <c r="E1025" s="49"/>
      <c r="AI1025" s="49"/>
      <c r="AJ1025" s="49"/>
      <c r="AK1025" s="49"/>
      <c r="AX1025" s="39"/>
    </row>
    <row r="1026" spans="3:50" x14ac:dyDescent="0.25">
      <c r="C1026" s="49"/>
      <c r="D1026" s="49"/>
      <c r="E1026" s="49"/>
      <c r="AI1026" s="49"/>
      <c r="AJ1026" s="49"/>
      <c r="AK1026" s="49"/>
      <c r="AX1026" s="39"/>
    </row>
    <row r="1027" spans="3:50" x14ac:dyDescent="0.25">
      <c r="C1027" s="49"/>
      <c r="D1027" s="49"/>
      <c r="E1027" s="49"/>
      <c r="AI1027" s="49"/>
      <c r="AJ1027" s="49"/>
      <c r="AK1027" s="49"/>
      <c r="AX1027" s="39"/>
    </row>
    <row r="1028" spans="3:50" x14ac:dyDescent="0.25">
      <c r="C1028" s="49"/>
      <c r="D1028" s="49"/>
      <c r="E1028" s="49"/>
      <c r="AI1028" s="49"/>
      <c r="AJ1028" s="49"/>
      <c r="AK1028" s="49"/>
      <c r="AX1028" s="39"/>
    </row>
    <row r="1029" spans="3:50" x14ac:dyDescent="0.25">
      <c r="C1029" s="49"/>
      <c r="D1029" s="49"/>
      <c r="E1029" s="49"/>
      <c r="AI1029" s="49"/>
      <c r="AJ1029" s="49"/>
      <c r="AK1029" s="49"/>
      <c r="AX1029" s="39"/>
    </row>
    <row r="1030" spans="3:50" x14ac:dyDescent="0.25">
      <c r="C1030" s="49"/>
      <c r="D1030" s="49"/>
      <c r="E1030" s="49"/>
      <c r="AI1030" s="49"/>
      <c r="AJ1030" s="49"/>
      <c r="AK1030" s="49"/>
      <c r="AX1030" s="39"/>
    </row>
    <row r="1031" spans="3:50" x14ac:dyDescent="0.25">
      <c r="C1031" s="49"/>
      <c r="D1031" s="49"/>
      <c r="E1031" s="49"/>
      <c r="AI1031" s="49"/>
      <c r="AJ1031" s="49"/>
      <c r="AK1031" s="49"/>
      <c r="AX1031" s="39"/>
    </row>
    <row r="1032" spans="3:50" x14ac:dyDescent="0.25">
      <c r="C1032" s="49"/>
      <c r="D1032" s="49"/>
      <c r="E1032" s="49"/>
      <c r="AI1032" s="49"/>
      <c r="AJ1032" s="49"/>
      <c r="AK1032" s="49"/>
      <c r="AX1032" s="39"/>
    </row>
    <row r="1033" spans="3:50" x14ac:dyDescent="0.25">
      <c r="C1033" s="49"/>
      <c r="D1033" s="49"/>
      <c r="E1033" s="49"/>
      <c r="AI1033" s="49"/>
      <c r="AJ1033" s="49"/>
      <c r="AK1033" s="49"/>
      <c r="AX1033" s="39"/>
    </row>
    <row r="1034" spans="3:50" x14ac:dyDescent="0.25">
      <c r="C1034" s="49"/>
      <c r="D1034" s="49"/>
      <c r="E1034" s="49"/>
      <c r="AI1034" s="49"/>
      <c r="AJ1034" s="49"/>
      <c r="AK1034" s="49"/>
      <c r="AX1034" s="39"/>
    </row>
    <row r="1035" spans="3:50" x14ac:dyDescent="0.25">
      <c r="C1035" s="49"/>
      <c r="D1035" s="49"/>
      <c r="E1035" s="49"/>
      <c r="AI1035" s="49"/>
      <c r="AJ1035" s="49"/>
      <c r="AK1035" s="49"/>
      <c r="AX1035" s="39"/>
    </row>
    <row r="1036" spans="3:50" x14ac:dyDescent="0.25">
      <c r="C1036" s="49"/>
      <c r="D1036" s="49"/>
      <c r="E1036" s="49"/>
      <c r="AI1036" s="49"/>
      <c r="AJ1036" s="49"/>
      <c r="AK1036" s="49"/>
      <c r="AX1036" s="39"/>
    </row>
  </sheetData>
  <phoneticPr fontId="2" type="noConversion"/>
  <pageMargins left="0.7" right="0.7" top="0.75" bottom="0.75" header="0.3" footer="0.3"/>
  <pageSetup paperSize="8" scale="25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0F4218-D9AB-4D2A-A6FB-E30E024AB13E}">
  <sheetPr codeName="Feuil2">
    <tabColor rgb="FF00B050"/>
  </sheetPr>
  <dimension ref="B1:E37"/>
  <sheetViews>
    <sheetView showGridLines="0" showRowColHeaders="0" topLeftCell="A7" zoomScale="115" zoomScaleNormal="115" zoomScaleSheetLayoutView="160" workbookViewId="0">
      <selection activeCell="D26" sqref="D26"/>
    </sheetView>
  </sheetViews>
  <sheetFormatPr baseColWidth="10" defaultRowHeight="15" x14ac:dyDescent="0.25"/>
  <cols>
    <col min="1" max="2" width="3.7109375" customWidth="1"/>
    <col min="3" max="3" width="40.140625" bestFit="1" customWidth="1"/>
    <col min="4" max="4" width="40.7109375" customWidth="1"/>
    <col min="5" max="6" width="3.7109375" customWidth="1"/>
  </cols>
  <sheetData>
    <row r="1" spans="2:5" ht="15" customHeight="1" thickBot="1" x14ac:dyDescent="0.3"/>
    <row r="2" spans="2:5" ht="32.25" thickBot="1" x14ac:dyDescent="0.3">
      <c r="B2" s="9"/>
      <c r="C2" s="58" t="s">
        <v>332</v>
      </c>
      <c r="D2" s="58"/>
      <c r="E2" s="8"/>
    </row>
    <row r="3" spans="2:5" ht="21" customHeight="1" thickTop="1" thickBot="1" x14ac:dyDescent="0.3">
      <c r="B3" s="10"/>
      <c r="C3" s="41" t="s">
        <v>283</v>
      </c>
      <c r="D3" s="16"/>
      <c r="E3" s="12"/>
    </row>
    <row r="4" spans="2:5" ht="21" customHeight="1" thickTop="1" thickBot="1" x14ac:dyDescent="0.3">
      <c r="B4" s="10"/>
      <c r="C4" s="41" t="s">
        <v>284</v>
      </c>
      <c r="D4" s="16"/>
      <c r="E4" s="12"/>
    </row>
    <row r="5" spans="2:5" ht="21" customHeight="1" thickTop="1" thickBot="1" x14ac:dyDescent="0.3">
      <c r="B5" s="10"/>
      <c r="C5" s="42" t="s">
        <v>285</v>
      </c>
      <c r="D5" s="17"/>
      <c r="E5" s="12"/>
    </row>
    <row r="6" spans="2:5" ht="21" customHeight="1" thickTop="1" thickBot="1" x14ac:dyDescent="0.3">
      <c r="B6" s="10"/>
      <c r="C6" s="42" t="s">
        <v>286</v>
      </c>
      <c r="D6" s="17"/>
      <c r="E6" s="12"/>
    </row>
    <row r="7" spans="2:5" ht="21" customHeight="1" thickTop="1" thickBot="1" x14ac:dyDescent="0.3">
      <c r="B7" s="10"/>
      <c r="C7" s="42" t="s">
        <v>287</v>
      </c>
      <c r="D7" s="17"/>
      <c r="E7" s="12"/>
    </row>
    <row r="8" spans="2:5" ht="21" customHeight="1" thickTop="1" thickBot="1" x14ac:dyDescent="0.3">
      <c r="B8" s="10"/>
      <c r="C8" s="43" t="s">
        <v>330</v>
      </c>
      <c r="D8" s="18"/>
      <c r="E8" s="12"/>
    </row>
    <row r="9" spans="2:5" ht="21" customHeight="1" thickTop="1" thickBot="1" x14ac:dyDescent="0.3">
      <c r="B9" s="10"/>
      <c r="C9" s="41" t="s">
        <v>288</v>
      </c>
      <c r="D9" s="16"/>
      <c r="E9" s="12"/>
    </row>
    <row r="10" spans="2:5" ht="21" customHeight="1" thickTop="1" thickBot="1" x14ac:dyDescent="0.3">
      <c r="B10" s="10"/>
      <c r="C10" s="41" t="s">
        <v>289</v>
      </c>
      <c r="D10" s="16"/>
      <c r="E10" s="12"/>
    </row>
    <row r="11" spans="2:5" ht="21" customHeight="1" thickTop="1" thickBot="1" x14ac:dyDescent="0.3">
      <c r="B11" s="10"/>
      <c r="C11" s="41" t="s">
        <v>290</v>
      </c>
      <c r="D11" s="16"/>
      <c r="E11" s="12"/>
    </row>
    <row r="12" spans="2:5" ht="21" customHeight="1" thickTop="1" thickBot="1" x14ac:dyDescent="0.3">
      <c r="B12" s="10"/>
      <c r="C12" s="41" t="s">
        <v>291</v>
      </c>
      <c r="D12" s="19" t="str">
        <f>_xlfn.CONCAT("EF-",$D$11)</f>
        <v>EF-</v>
      </c>
      <c r="E12" s="12"/>
    </row>
    <row r="13" spans="2:5" ht="21" customHeight="1" thickTop="1" thickBot="1" x14ac:dyDescent="0.3">
      <c r="B13" s="10"/>
      <c r="C13" s="43" t="s">
        <v>292</v>
      </c>
      <c r="D13" s="20"/>
      <c r="E13" s="12"/>
    </row>
    <row r="14" spans="2:5" ht="21" customHeight="1" thickTop="1" thickBot="1" x14ac:dyDescent="0.3">
      <c r="B14" s="10"/>
      <c r="C14" s="44" t="s">
        <v>293</v>
      </c>
      <c r="D14" s="21"/>
      <c r="E14" s="12"/>
    </row>
    <row r="15" spans="2:5" ht="21" customHeight="1" thickTop="1" thickBot="1" x14ac:dyDescent="0.3">
      <c r="B15" s="10"/>
      <c r="C15" s="43" t="s">
        <v>318</v>
      </c>
      <c r="D15" s="22">
        <f>$D$13*$D$14</f>
        <v>0</v>
      </c>
      <c r="E15" s="12"/>
    </row>
    <row r="16" spans="2:5" ht="21" customHeight="1" thickTop="1" thickBot="1" x14ac:dyDescent="0.3">
      <c r="B16" s="10"/>
      <c r="C16" s="43" t="s">
        <v>294</v>
      </c>
      <c r="D16" s="23">
        <f>$D$13+$D$15</f>
        <v>0</v>
      </c>
      <c r="E16" s="12"/>
    </row>
    <row r="17" spans="2:5" ht="21" customHeight="1" thickTop="1" thickBot="1" x14ac:dyDescent="0.3">
      <c r="B17" s="10"/>
      <c r="C17" s="43" t="s">
        <v>295</v>
      </c>
      <c r="D17" s="18"/>
      <c r="E17" s="12"/>
    </row>
    <row r="18" spans="2:5" ht="21" customHeight="1" thickTop="1" thickBot="1" x14ac:dyDescent="0.3">
      <c r="B18" s="10"/>
      <c r="C18" s="44" t="s">
        <v>296</v>
      </c>
      <c r="D18" s="21"/>
      <c r="E18" s="12"/>
    </row>
    <row r="19" spans="2:5" ht="21" customHeight="1" thickTop="1" thickBot="1" x14ac:dyDescent="0.3">
      <c r="B19" s="10"/>
      <c r="C19" s="43" t="s">
        <v>279</v>
      </c>
      <c r="D19" s="23">
        <f>$D$16*$D$18</f>
        <v>0</v>
      </c>
      <c r="E19" s="12"/>
    </row>
    <row r="20" spans="2:5" ht="21" customHeight="1" thickTop="1" thickBot="1" x14ac:dyDescent="0.3">
      <c r="B20" s="10"/>
      <c r="C20" s="44" t="s">
        <v>297</v>
      </c>
      <c r="D20" s="21"/>
      <c r="E20" s="12"/>
    </row>
    <row r="21" spans="2:5" ht="21" customHeight="1" thickTop="1" thickBot="1" x14ac:dyDescent="0.3">
      <c r="B21" s="10"/>
      <c r="C21" s="43" t="s">
        <v>280</v>
      </c>
      <c r="D21" s="23">
        <f>$D$16*$D$20</f>
        <v>0</v>
      </c>
      <c r="E21" s="12"/>
    </row>
    <row r="22" spans="2:5" ht="21" customHeight="1" thickTop="1" thickBot="1" x14ac:dyDescent="0.3">
      <c r="B22" s="10"/>
      <c r="C22" s="43" t="s">
        <v>298</v>
      </c>
      <c r="D22" s="18"/>
      <c r="E22" s="12"/>
    </row>
    <row r="23" spans="2:5" ht="21" customHeight="1" thickTop="1" thickBot="1" x14ac:dyDescent="0.3">
      <c r="B23" s="10"/>
      <c r="C23" s="43" t="s">
        <v>299</v>
      </c>
      <c r="D23" s="18"/>
      <c r="E23" s="12"/>
    </row>
    <row r="24" spans="2:5" ht="21" customHeight="1" thickTop="1" thickBot="1" x14ac:dyDescent="0.3">
      <c r="B24" s="10"/>
      <c r="C24" s="43" t="s">
        <v>300</v>
      </c>
      <c r="D24" s="18"/>
      <c r="E24" s="12"/>
    </row>
    <row r="25" spans="2:5" ht="21" customHeight="1" thickTop="1" thickBot="1" x14ac:dyDescent="0.3">
      <c r="B25" s="10"/>
      <c r="C25" s="43" t="s">
        <v>301</v>
      </c>
      <c r="D25" s="18"/>
      <c r="E25" s="12"/>
    </row>
    <row r="26" spans="2:5" ht="21" customHeight="1" thickTop="1" thickBot="1" x14ac:dyDescent="0.3">
      <c r="B26" s="10"/>
      <c r="C26" s="43" t="s">
        <v>302</v>
      </c>
      <c r="D26" s="18"/>
      <c r="E26" s="12"/>
    </row>
    <row r="27" spans="2:5" ht="21" customHeight="1" thickTop="1" thickBot="1" x14ac:dyDescent="0.3">
      <c r="B27" s="10"/>
      <c r="C27" s="43" t="s">
        <v>320</v>
      </c>
      <c r="D27" s="24">
        <f>$D$29-$D$28</f>
        <v>0</v>
      </c>
      <c r="E27" s="12"/>
    </row>
    <row r="28" spans="2:5" ht="21" customHeight="1" thickTop="1" thickBot="1" x14ac:dyDescent="0.3">
      <c r="B28" s="10"/>
      <c r="C28" s="43" t="s">
        <v>319</v>
      </c>
      <c r="D28" s="22">
        <f>$D$29*$D$14</f>
        <v>0</v>
      </c>
      <c r="E28" s="12"/>
    </row>
    <row r="29" spans="2:5" ht="21" customHeight="1" thickTop="1" thickBot="1" x14ac:dyDescent="0.3">
      <c r="B29" s="10"/>
      <c r="C29" s="43" t="s">
        <v>303</v>
      </c>
      <c r="D29" s="23">
        <f>$D$16-$D$17-$D$19-$D$21-$D$22-$D$23-$D$24-$D$25-$D$26</f>
        <v>0</v>
      </c>
      <c r="E29" s="12"/>
    </row>
    <row r="30" spans="2:5" ht="21" customHeight="1" thickTop="1" thickBot="1" x14ac:dyDescent="0.3">
      <c r="B30" s="10"/>
      <c r="C30" s="41" t="s">
        <v>304</v>
      </c>
      <c r="D30" s="19" t="str">
        <f>IF($D$7="","EN ATTENTE",IF($D$8="","PAYE","PARTIEL"))</f>
        <v>EN ATTENTE</v>
      </c>
      <c r="E30" s="12"/>
    </row>
    <row r="31" spans="2:5" ht="21" customHeight="1" thickTop="1" thickBot="1" x14ac:dyDescent="0.3">
      <c r="B31" s="10"/>
      <c r="C31" s="41" t="s">
        <v>321</v>
      </c>
      <c r="D31" s="24" t="str">
        <f>IF($D$30="paye",$D$27,IF($D$30="partiel",$D$8-$D$8*$D$14,""))</f>
        <v/>
      </c>
      <c r="E31" s="12"/>
    </row>
    <row r="32" spans="2:5" ht="21" customHeight="1" thickTop="1" thickBot="1" x14ac:dyDescent="0.3">
      <c r="B32" s="10"/>
      <c r="C32" s="41" t="s">
        <v>322</v>
      </c>
      <c r="D32" s="23" t="str">
        <f>IF($D$30="paye",$D$29,IF($D$30="partiel",$D$8,""))</f>
        <v/>
      </c>
      <c r="E32" s="12"/>
    </row>
    <row r="33" spans="2:5" ht="21" customHeight="1" thickTop="1" thickBot="1" x14ac:dyDescent="0.3">
      <c r="B33" s="10"/>
      <c r="C33" s="41" t="s">
        <v>337</v>
      </c>
      <c r="D33" s="24" t="str">
        <f ca="1">IF(D3="","",OFFSET(PARAMETRE!$A$1,MATCH(D3,Tableauparametre[Chantierentree],0),18,1))</f>
        <v/>
      </c>
      <c r="E33" s="12"/>
    </row>
    <row r="34" spans="2:5" ht="15" customHeight="1" thickTop="1" thickBot="1" x14ac:dyDescent="0.3">
      <c r="B34" s="11"/>
      <c r="C34" s="14"/>
      <c r="D34" s="14"/>
      <c r="E34" s="13"/>
    </row>
    <row r="37" spans="2:5" x14ac:dyDescent="0.25">
      <c r="D37" s="48"/>
    </row>
  </sheetData>
  <sheetProtection sheet="1" selectLockedCells="1"/>
  <mergeCells count="1">
    <mergeCell ref="C2:D2"/>
  </mergeCells>
  <dataValidations count="4">
    <dataValidation type="list" allowBlank="1" showInputMessage="1" showErrorMessage="1" sqref="D3" xr:uid="{7085489A-A2B4-4BE2-83F9-20C6A099B748}">
      <formula1>chantier</formula1>
    </dataValidation>
    <dataValidation type="list" allowBlank="1" showInputMessage="1" showErrorMessage="1" sqref="D9" xr:uid="{5D530B60-14EC-4B24-8430-6FEE67239098}">
      <formula1>type</formula1>
    </dataValidation>
    <dataValidation type="list" allowBlank="1" showInputMessage="1" showErrorMessage="1" sqref="D4" xr:uid="{9384494D-4985-40D7-8EF0-856B20094844}">
      <formula1>selection_client</formula1>
    </dataValidation>
    <dataValidation type="date" allowBlank="1" showInputMessage="1" showErrorMessage="1" error="Veuillez saisir une date valide" sqref="D5:D7" xr:uid="{CC69B2C3-5C9F-4068-992A-5D631A442FEA}">
      <formula1>42005</formula1>
      <formula2>49310</formula2>
    </dataValidation>
  </dataValidations>
  <pageMargins left="0.7" right="0.7" top="0.75" bottom="0.75" header="0.3" footer="0.3"/>
  <pageSetup paperSize="9" scale="9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locked="0" defaultSize="0" print="0" autoFill="0" autoPict="0" macro="[0]!formulaire_entree">
                <anchor moveWithCells="1" sizeWithCells="1">
                  <from>
                    <xdr:col>6</xdr:col>
                    <xdr:colOff>9525</xdr:colOff>
                    <xdr:row>1</xdr:row>
                    <xdr:rowOff>352425</xdr:rowOff>
                  </from>
                  <to>
                    <xdr:col>7</xdr:col>
                    <xdr:colOff>485775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locked="0" defaultSize="0" print="0" autoFill="0" autoPict="0" macro="[0]!modifier_entree">
                <anchor moveWithCells="1" sizeWithCells="1">
                  <from>
                    <xdr:col>6</xdr:col>
                    <xdr:colOff>0</xdr:colOff>
                    <xdr:row>3</xdr:row>
                    <xdr:rowOff>142875</xdr:rowOff>
                  </from>
                  <to>
                    <xdr:col>7</xdr:col>
                    <xdr:colOff>476250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64218-E888-4453-A4D8-F87D999DD298}">
  <sheetPr codeName="Feuil3">
    <tabColor rgb="FFFF0000"/>
  </sheetPr>
  <dimension ref="B1:E33"/>
  <sheetViews>
    <sheetView showGridLines="0" showRowColHeaders="0" zoomScale="115" zoomScaleNormal="115" zoomScaleSheetLayoutView="145" workbookViewId="0">
      <selection activeCell="D3" sqref="D3"/>
    </sheetView>
  </sheetViews>
  <sheetFormatPr baseColWidth="10" defaultRowHeight="15" x14ac:dyDescent="0.25"/>
  <cols>
    <col min="1" max="2" width="3.7109375" customWidth="1"/>
    <col min="3" max="3" width="40.140625" bestFit="1" customWidth="1"/>
    <col min="4" max="4" width="40.7109375" customWidth="1"/>
    <col min="5" max="6" width="3.7109375" customWidth="1"/>
  </cols>
  <sheetData>
    <row r="1" spans="2:5" ht="15" customHeight="1" thickBot="1" x14ac:dyDescent="0.3"/>
    <row r="2" spans="2:5" ht="32.25" thickBot="1" x14ac:dyDescent="0.3">
      <c r="B2" s="2"/>
      <c r="C2" s="59" t="s">
        <v>333</v>
      </c>
      <c r="D2" s="59"/>
      <c r="E2" s="3"/>
    </row>
    <row r="3" spans="2:5" ht="21" customHeight="1" thickTop="1" thickBot="1" x14ac:dyDescent="0.3">
      <c r="B3" s="4"/>
      <c r="C3" s="29" t="s">
        <v>305</v>
      </c>
      <c r="D3" s="16"/>
      <c r="E3" s="5"/>
    </row>
    <row r="4" spans="2:5" ht="21" customHeight="1" thickTop="1" thickBot="1" x14ac:dyDescent="0.3">
      <c r="B4" s="4"/>
      <c r="C4" s="29" t="s">
        <v>326</v>
      </c>
      <c r="D4" s="16"/>
      <c r="E4" s="5"/>
    </row>
    <row r="5" spans="2:5" ht="21" customHeight="1" thickTop="1" thickBot="1" x14ac:dyDescent="0.3">
      <c r="B5" s="4"/>
      <c r="C5" s="29" t="s">
        <v>306</v>
      </c>
      <c r="D5" s="17"/>
      <c r="E5" s="5"/>
    </row>
    <row r="6" spans="2:5" ht="21" customHeight="1" thickTop="1" thickBot="1" x14ac:dyDescent="0.3">
      <c r="B6" s="4"/>
      <c r="C6" s="29" t="s">
        <v>281</v>
      </c>
      <c r="D6" s="17"/>
      <c r="E6" s="5"/>
    </row>
    <row r="7" spans="2:5" ht="21" customHeight="1" thickTop="1" thickBot="1" x14ac:dyDescent="0.3">
      <c r="B7" s="4"/>
      <c r="C7" s="30" t="s">
        <v>307</v>
      </c>
      <c r="D7" s="17"/>
      <c r="E7" s="5"/>
    </row>
    <row r="8" spans="2:5" ht="21" customHeight="1" thickTop="1" thickBot="1" x14ac:dyDescent="0.3">
      <c r="B8" s="4"/>
      <c r="C8" s="30" t="s">
        <v>308</v>
      </c>
      <c r="D8" s="17"/>
      <c r="E8" s="5"/>
    </row>
    <row r="9" spans="2:5" ht="21" customHeight="1" thickTop="1" thickBot="1" x14ac:dyDescent="0.3">
      <c r="B9" s="4"/>
      <c r="C9" s="30" t="s">
        <v>309</v>
      </c>
      <c r="D9" s="17"/>
      <c r="E9" s="5"/>
    </row>
    <row r="10" spans="2:5" ht="21" customHeight="1" thickTop="1" thickBot="1" x14ac:dyDescent="0.3">
      <c r="B10" s="4"/>
      <c r="C10" s="31" t="s">
        <v>331</v>
      </c>
      <c r="D10" s="18"/>
      <c r="E10" s="5"/>
    </row>
    <row r="11" spans="2:5" ht="21" customHeight="1" thickTop="1" thickBot="1" x14ac:dyDescent="0.3">
      <c r="B11" s="4"/>
      <c r="C11" s="29" t="s">
        <v>310</v>
      </c>
      <c r="D11" s="16"/>
      <c r="E11" s="5"/>
    </row>
    <row r="12" spans="2:5" ht="21" customHeight="1" thickTop="1" thickBot="1" x14ac:dyDescent="0.3">
      <c r="B12" s="4"/>
      <c r="C12" s="29" t="s">
        <v>311</v>
      </c>
      <c r="D12" s="25" t="str">
        <f>_xlfn.CONCAT("EF-",$D$11)</f>
        <v>EF-</v>
      </c>
      <c r="E12" s="5"/>
    </row>
    <row r="13" spans="2:5" ht="21" customHeight="1" thickTop="1" thickBot="1" x14ac:dyDescent="0.3">
      <c r="B13" s="4"/>
      <c r="C13" s="31" t="str">
        <f>IF($D$14&lt;&gt;0,"NE PAS REMPLIR","S-donnee HT")</f>
        <v>S-donnee HT</v>
      </c>
      <c r="D13" s="20"/>
      <c r="E13" s="5"/>
    </row>
    <row r="14" spans="2:5" ht="21" customHeight="1" thickTop="1" thickBot="1" x14ac:dyDescent="0.3">
      <c r="B14" s="4"/>
      <c r="C14" s="31" t="str">
        <f>IF($D$13&lt;&gt;0,"NE PAS REMPLIR","S-donnee TTC")</f>
        <v>S-donnee TTC</v>
      </c>
      <c r="D14" s="18"/>
      <c r="E14" s="5"/>
    </row>
    <row r="15" spans="2:5" ht="21" customHeight="1" thickTop="1" thickBot="1" x14ac:dyDescent="0.3">
      <c r="B15" s="4"/>
      <c r="C15" s="31" t="s">
        <v>313</v>
      </c>
      <c r="D15" s="26">
        <f>IF($D$13&lt;&gt;0,$D$13,$D$14-$D$17)</f>
        <v>0</v>
      </c>
      <c r="E15" s="5"/>
    </row>
    <row r="16" spans="2:5" ht="21" customHeight="1" thickTop="1" thickBot="1" x14ac:dyDescent="0.3">
      <c r="B16" s="4"/>
      <c r="C16" s="32" t="s">
        <v>314</v>
      </c>
      <c r="D16" s="21"/>
      <c r="E16" s="5"/>
    </row>
    <row r="17" spans="2:5" ht="21" customHeight="1" thickTop="1" thickBot="1" x14ac:dyDescent="0.3">
      <c r="B17" s="4"/>
      <c r="C17" s="31" t="s">
        <v>315</v>
      </c>
      <c r="D17" s="27">
        <f>IF(D13&lt;&gt;0,D13*D16,IF(D14&lt;&gt;0,D14*D16,0))</f>
        <v>0</v>
      </c>
      <c r="E17" s="5"/>
    </row>
    <row r="18" spans="2:5" ht="21" customHeight="1" thickTop="1" thickBot="1" x14ac:dyDescent="0.3">
      <c r="B18" s="4"/>
      <c r="C18" s="31" t="s">
        <v>316</v>
      </c>
      <c r="D18" s="28">
        <f>D15+D17</f>
        <v>0</v>
      </c>
      <c r="E18" s="5"/>
    </row>
    <row r="19" spans="2:5" ht="21" customHeight="1" thickTop="1" thickBot="1" x14ac:dyDescent="0.3">
      <c r="B19" s="4"/>
      <c r="C19" s="31" t="s">
        <v>317</v>
      </c>
      <c r="D19" s="28" t="str">
        <f>IF($D$9="","EN ATTENTE",IF($D$10="","PAYE","PARTIEL"))</f>
        <v>EN ATTENTE</v>
      </c>
      <c r="E19" s="5"/>
    </row>
    <row r="20" spans="2:5" ht="21" customHeight="1" thickTop="1" thickBot="1" x14ac:dyDescent="0.3">
      <c r="B20" s="4"/>
      <c r="C20" s="31" t="s">
        <v>323</v>
      </c>
      <c r="D20" s="26" t="str">
        <f>IF($D$19="paye",$D$15,IF($D$19="partiel",$D$10-$D$10*$D$16,""))</f>
        <v/>
      </c>
      <c r="E20" s="5"/>
    </row>
    <row r="21" spans="2:5" ht="21" customHeight="1" thickTop="1" thickBot="1" x14ac:dyDescent="0.3">
      <c r="B21" s="4"/>
      <c r="C21" s="31" t="s">
        <v>324</v>
      </c>
      <c r="D21" s="28" t="str">
        <f>IF($D$19="paye",$D$18,IF($D$19="partiel",$D$10,""))</f>
        <v/>
      </c>
      <c r="E21" s="5"/>
    </row>
    <row r="22" spans="2:5" ht="21" customHeight="1" thickTop="1" thickBot="1" x14ac:dyDescent="0.3">
      <c r="B22" s="4"/>
      <c r="C22" s="31" t="s">
        <v>337</v>
      </c>
      <c r="D22" s="28" t="str">
        <f ca="1">IF(D3="","",OFFSET(PARAMETRE!$A$1,MATCH(D3,Tableauparametre[Chantierentree],0),18,1))</f>
        <v/>
      </c>
      <c r="E22" s="5"/>
    </row>
    <row r="23" spans="2:5" ht="15" customHeight="1" thickTop="1" thickBot="1" x14ac:dyDescent="0.3">
      <c r="B23" s="6"/>
      <c r="C23" s="15"/>
      <c r="D23" s="15"/>
      <c r="E23" s="7"/>
    </row>
    <row r="24" spans="2:5" ht="21" customHeight="1" x14ac:dyDescent="0.25"/>
    <row r="25" spans="2:5" ht="21" customHeight="1" x14ac:dyDescent="0.25"/>
    <row r="26" spans="2:5" ht="21" customHeight="1" x14ac:dyDescent="0.25"/>
    <row r="27" spans="2:5" ht="21" customHeight="1" x14ac:dyDescent="0.25"/>
    <row r="28" spans="2:5" ht="21" customHeight="1" x14ac:dyDescent="0.25"/>
    <row r="29" spans="2:5" ht="21" customHeight="1" x14ac:dyDescent="0.25"/>
    <row r="30" spans="2:5" ht="21" customHeight="1" x14ac:dyDescent="0.25"/>
    <row r="31" spans="2:5" ht="21" customHeight="1" x14ac:dyDescent="0.25"/>
    <row r="32" spans="2:5" ht="21" customHeight="1" x14ac:dyDescent="0.25"/>
    <row r="33" ht="21" customHeight="1" x14ac:dyDescent="0.25"/>
  </sheetData>
  <sheetProtection sheet="1" selectLockedCells="1"/>
  <mergeCells count="1">
    <mergeCell ref="C2:D2"/>
  </mergeCells>
  <conditionalFormatting sqref="D13">
    <cfRule type="expression" dxfId="108" priority="2">
      <formula>$C$13="NE PAS REMPLIR"</formula>
    </cfRule>
  </conditionalFormatting>
  <conditionalFormatting sqref="D14">
    <cfRule type="expression" dxfId="107" priority="1">
      <formula>$C$14="NE PAS REMPLIR"</formula>
    </cfRule>
  </conditionalFormatting>
  <dataValidations count="5">
    <dataValidation type="list" allowBlank="1" showInputMessage="1" showErrorMessage="1" sqref="D6" xr:uid="{588B4B07-9264-4F2D-AA95-AFB0EA0B8595}">
      <formula1>famille</formula1>
    </dataValidation>
    <dataValidation type="list" allowBlank="1" showInputMessage="1" showErrorMessage="1" sqref="D4" xr:uid="{B5661C22-B678-4F41-92AA-3087F12EC180}">
      <formula1>prorata</formula1>
    </dataValidation>
    <dataValidation type="list" allowBlank="1" showInputMessage="1" showErrorMessage="1" sqref="D3" xr:uid="{685B75B7-076A-4EF9-AAA9-BD8D69EAA10F}">
      <formula1>chantier</formula1>
    </dataValidation>
    <dataValidation type="list" allowBlank="1" showInputMessage="1" showErrorMessage="1" sqref="D5" xr:uid="{BA8B66DA-F7DA-42C2-9F3A-B4951BC1197D}">
      <formula1>selection_fournisseur</formula1>
    </dataValidation>
    <dataValidation type="date" allowBlank="1" showInputMessage="1" showErrorMessage="1" error="Veuillez saisir une date valide" sqref="D7:D9" xr:uid="{74DCFFFF-4444-4DFF-B724-FC95828F89F2}">
      <formula1>42005</formula1>
      <formula2>49310</formula2>
    </dataValidation>
  </dataValidations>
  <pageMargins left="0.7" right="0.7" top="0.75" bottom="0.75" header="0.3" footer="0.3"/>
  <pageSetup paperSize="9" scale="9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locked="0" defaultSize="0" print="0" autoFill="0" autoPict="0" macro="[0]!formulaire_sortie">
                <anchor moveWithCells="1" sizeWithCells="1">
                  <from>
                    <xdr:col>6</xdr:col>
                    <xdr:colOff>9525</xdr:colOff>
                    <xdr:row>1</xdr:row>
                    <xdr:rowOff>352425</xdr:rowOff>
                  </from>
                  <to>
                    <xdr:col>7</xdr:col>
                    <xdr:colOff>485775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locked="0" defaultSize="0" print="0" autoFill="0" autoPict="0" macro="[0]!modifier_sortie">
                <anchor moveWithCells="1" sizeWithCells="1">
                  <from>
                    <xdr:col>6</xdr:col>
                    <xdr:colOff>0</xdr:colOff>
                    <xdr:row>3</xdr:row>
                    <xdr:rowOff>133350</xdr:rowOff>
                  </from>
                  <to>
                    <xdr:col>7</xdr:col>
                    <xdr:colOff>476250</xdr:colOff>
                    <xdr:row>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82F71-F309-4C0C-9F75-524DF3A897EB}">
  <sheetPr codeName="Feuil4"/>
  <dimension ref="A1:DB8"/>
  <sheetViews>
    <sheetView workbookViewId="0">
      <selection activeCell="C13" sqref="C13"/>
    </sheetView>
  </sheetViews>
  <sheetFormatPr baseColWidth="10" defaultRowHeight="15" x14ac:dyDescent="0.25"/>
  <cols>
    <col min="1" max="1" width="17.5703125" bestFit="1" customWidth="1"/>
    <col min="2" max="2" width="18.42578125" bestFit="1" customWidth="1"/>
    <col min="3" max="3" width="20.85546875" bestFit="1" customWidth="1"/>
    <col min="4" max="4" width="10" bestFit="1" customWidth="1"/>
    <col min="5" max="5" width="14.7109375" bestFit="1" customWidth="1"/>
    <col min="6" max="6" width="10" bestFit="1" customWidth="1"/>
    <col min="7" max="9" width="9.85546875" customWidth="1"/>
    <col min="10" max="10" width="18.140625" style="45" customWidth="1"/>
    <col min="11" max="11" width="11.42578125" style="45" bestFit="1" customWidth="1"/>
    <col min="12" max="13" width="10.42578125" style="45" bestFit="1" customWidth="1"/>
    <col min="14" max="15" width="8.85546875" style="45" customWidth="1"/>
    <col min="16" max="16" width="9.42578125" style="45" bestFit="1" customWidth="1"/>
    <col min="17" max="18" width="8.85546875" style="45" customWidth="1"/>
    <col min="19" max="19" width="23.42578125" style="45" customWidth="1"/>
    <col min="20" max="20" width="23.5703125" customWidth="1"/>
    <col min="21" max="21" width="16.85546875" bestFit="1" customWidth="1"/>
    <col min="22" max="22" width="13.85546875" bestFit="1" customWidth="1"/>
    <col min="23" max="23" width="18.42578125" bestFit="1" customWidth="1"/>
    <col min="24" max="24" width="12.85546875" bestFit="1" customWidth="1"/>
    <col min="25" max="25" width="13.85546875" bestFit="1" customWidth="1"/>
    <col min="26" max="26" width="14.28515625" bestFit="1" customWidth="1"/>
    <col min="27" max="27" width="18.7109375" bestFit="1" customWidth="1"/>
    <col min="28" max="29" width="16.7109375" bestFit="1" customWidth="1"/>
    <col min="30" max="30" width="7.140625" bestFit="1" customWidth="1"/>
    <col min="31" max="31" width="15.28515625" bestFit="1" customWidth="1"/>
    <col min="32" max="33" width="13.7109375" bestFit="1" customWidth="1"/>
    <col min="34" max="34" width="12.5703125" bestFit="1" customWidth="1"/>
    <col min="35" max="35" width="7.85546875" bestFit="1" customWidth="1"/>
    <col min="36" max="36" width="18.7109375" bestFit="1" customWidth="1"/>
    <col min="37" max="37" width="18.42578125" bestFit="1" customWidth="1"/>
    <col min="38" max="38" width="21.42578125" bestFit="1" customWidth="1"/>
    <col min="39" max="39" width="18.42578125" bestFit="1" customWidth="1"/>
    <col min="40" max="40" width="21.42578125" bestFit="1" customWidth="1"/>
    <col min="41" max="41" width="14.42578125" bestFit="1" customWidth="1"/>
    <col min="42" max="42" width="12.42578125" bestFit="1" customWidth="1"/>
    <col min="43" max="43" width="15" bestFit="1" customWidth="1"/>
    <col min="44" max="44" width="20.42578125" bestFit="1" customWidth="1"/>
    <col min="45" max="45" width="15.7109375" bestFit="1" customWidth="1"/>
    <col min="46" max="46" width="15.5703125" bestFit="1" customWidth="1"/>
    <col min="47" max="47" width="16.140625" bestFit="1" customWidth="1"/>
    <col min="48" max="48" width="13.85546875" bestFit="1" customWidth="1"/>
    <col min="49" max="49" width="8" bestFit="1" customWidth="1"/>
    <col min="50" max="50" width="11.28515625" bestFit="1" customWidth="1"/>
    <col min="51" max="51" width="17.7109375" bestFit="1" customWidth="1"/>
    <col min="52" max="52" width="7.140625" bestFit="1" customWidth="1"/>
    <col min="53" max="53" width="17.7109375" bestFit="1" customWidth="1"/>
    <col min="54" max="54" width="17" bestFit="1" customWidth="1"/>
    <col min="55" max="55" width="16.140625" bestFit="1" customWidth="1"/>
    <col min="56" max="56" width="14.28515625" bestFit="1" customWidth="1"/>
    <col min="57" max="57" width="16.28515625" bestFit="1" customWidth="1"/>
    <col min="58" max="58" width="14.140625" bestFit="1" customWidth="1"/>
    <col min="59" max="59" width="11.140625" bestFit="1" customWidth="1"/>
    <col min="60" max="60" width="15.140625" bestFit="1" customWidth="1"/>
    <col min="61" max="61" width="19.5703125" bestFit="1" customWidth="1"/>
    <col min="62" max="62" width="15.85546875" bestFit="1" customWidth="1"/>
    <col min="63" max="63" width="20.42578125" bestFit="1" customWidth="1"/>
    <col min="64" max="64" width="14.7109375" bestFit="1" customWidth="1"/>
    <col min="65" max="105" width="7.140625" bestFit="1" customWidth="1"/>
    <col min="106" max="106" width="30.140625" style="47" bestFit="1" customWidth="1"/>
  </cols>
  <sheetData>
    <row r="1" spans="1:106" x14ac:dyDescent="0.25">
      <c r="A1" t="s">
        <v>328</v>
      </c>
      <c r="B1" t="s">
        <v>262</v>
      </c>
      <c r="C1" t="s">
        <v>263</v>
      </c>
      <c r="D1" t="s">
        <v>264</v>
      </c>
      <c r="E1" t="s">
        <v>265</v>
      </c>
      <c r="F1" t="s">
        <v>266</v>
      </c>
      <c r="G1" t="s">
        <v>267</v>
      </c>
      <c r="H1" t="s">
        <v>268</v>
      </c>
      <c r="I1" t="s">
        <v>269</v>
      </c>
      <c r="J1" s="45" t="s">
        <v>240</v>
      </c>
      <c r="K1" s="45" t="s">
        <v>241</v>
      </c>
      <c r="L1" s="45" t="s">
        <v>242</v>
      </c>
      <c r="M1" s="45" t="s">
        <v>243</v>
      </c>
      <c r="N1" s="45" t="s">
        <v>244</v>
      </c>
      <c r="O1" s="45" t="s">
        <v>245</v>
      </c>
      <c r="P1" s="45" t="s">
        <v>246</v>
      </c>
      <c r="Q1" s="45" t="s">
        <v>247</v>
      </c>
      <c r="R1" s="45" t="s">
        <v>248</v>
      </c>
      <c r="S1" s="45" t="s">
        <v>249</v>
      </c>
      <c r="T1" t="s">
        <v>329</v>
      </c>
      <c r="U1" t="s">
        <v>155</v>
      </c>
      <c r="V1" t="s">
        <v>156</v>
      </c>
      <c r="W1" t="s">
        <v>157</v>
      </c>
      <c r="X1" t="s">
        <v>158</v>
      </c>
      <c r="Y1" t="s">
        <v>159</v>
      </c>
      <c r="Z1" t="s">
        <v>160</v>
      </c>
      <c r="AA1" t="s">
        <v>161</v>
      </c>
      <c r="AB1" t="s">
        <v>162</v>
      </c>
      <c r="AC1" t="s">
        <v>163</v>
      </c>
      <c r="AD1" t="s">
        <v>164</v>
      </c>
      <c r="AE1" t="s">
        <v>165</v>
      </c>
      <c r="AF1" t="s">
        <v>166</v>
      </c>
      <c r="AG1" t="s">
        <v>167</v>
      </c>
      <c r="AH1" t="s">
        <v>168</v>
      </c>
      <c r="AI1" t="s">
        <v>169</v>
      </c>
      <c r="AJ1" t="s">
        <v>170</v>
      </c>
      <c r="AK1" t="s">
        <v>171</v>
      </c>
      <c r="AL1" t="s">
        <v>172</v>
      </c>
      <c r="AM1" t="s">
        <v>173</v>
      </c>
      <c r="AN1" t="s">
        <v>174</v>
      </c>
      <c r="AO1" t="s">
        <v>175</v>
      </c>
      <c r="AP1" t="s">
        <v>176</v>
      </c>
      <c r="AQ1" t="s">
        <v>177</v>
      </c>
      <c r="AR1" t="s">
        <v>178</v>
      </c>
      <c r="AS1" t="s">
        <v>179</v>
      </c>
      <c r="AT1" t="s">
        <v>180</v>
      </c>
      <c r="AU1" t="s">
        <v>181</v>
      </c>
      <c r="AV1" t="s">
        <v>182</v>
      </c>
      <c r="AW1" t="s">
        <v>183</v>
      </c>
      <c r="AX1" t="s">
        <v>184</v>
      </c>
      <c r="AY1" t="s">
        <v>185</v>
      </c>
      <c r="AZ1" t="s">
        <v>186</v>
      </c>
      <c r="BA1" t="s">
        <v>187</v>
      </c>
      <c r="BB1" t="s">
        <v>188</v>
      </c>
      <c r="BC1" t="s">
        <v>189</v>
      </c>
      <c r="BD1" t="s">
        <v>190</v>
      </c>
      <c r="BE1" t="s">
        <v>191</v>
      </c>
      <c r="BF1" t="s">
        <v>192</v>
      </c>
      <c r="BG1" t="s">
        <v>193</v>
      </c>
      <c r="BH1" t="s">
        <v>194</v>
      </c>
      <c r="BI1" t="s">
        <v>195</v>
      </c>
      <c r="BJ1" t="s">
        <v>196</v>
      </c>
      <c r="BK1" t="s">
        <v>197</v>
      </c>
      <c r="BL1" t="s">
        <v>198</v>
      </c>
      <c r="BM1" t="s">
        <v>199</v>
      </c>
      <c r="BN1" t="s">
        <v>200</v>
      </c>
      <c r="BO1" t="s">
        <v>201</v>
      </c>
      <c r="BP1" t="s">
        <v>202</v>
      </c>
      <c r="BQ1" t="s">
        <v>203</v>
      </c>
      <c r="BR1" t="s">
        <v>204</v>
      </c>
      <c r="BS1" t="s">
        <v>205</v>
      </c>
      <c r="BT1" t="s">
        <v>206</v>
      </c>
      <c r="BU1" t="s">
        <v>207</v>
      </c>
      <c r="BV1" t="s">
        <v>208</v>
      </c>
      <c r="BW1" t="s">
        <v>209</v>
      </c>
      <c r="BX1" t="s">
        <v>210</v>
      </c>
      <c r="BY1" t="s">
        <v>211</v>
      </c>
      <c r="BZ1" t="s">
        <v>212</v>
      </c>
      <c r="CA1" t="s">
        <v>213</v>
      </c>
      <c r="CB1" t="s">
        <v>214</v>
      </c>
      <c r="CC1" t="s">
        <v>215</v>
      </c>
      <c r="CD1" t="s">
        <v>216</v>
      </c>
      <c r="CE1" t="s">
        <v>217</v>
      </c>
      <c r="CF1" t="s">
        <v>218</v>
      </c>
      <c r="CG1" t="s">
        <v>219</v>
      </c>
      <c r="CH1" t="s">
        <v>220</v>
      </c>
      <c r="CI1" t="s">
        <v>221</v>
      </c>
      <c r="CJ1" t="s">
        <v>222</v>
      </c>
      <c r="CK1" t="s">
        <v>223</v>
      </c>
      <c r="CL1" t="s">
        <v>224</v>
      </c>
      <c r="CM1" t="s">
        <v>225</v>
      </c>
      <c r="CN1" t="s">
        <v>226</v>
      </c>
      <c r="CO1" t="s">
        <v>227</v>
      </c>
      <c r="CP1" t="s">
        <v>228</v>
      </c>
      <c r="CQ1" t="s">
        <v>229</v>
      </c>
      <c r="CR1" t="s">
        <v>230</v>
      </c>
      <c r="CS1" t="s">
        <v>231</v>
      </c>
      <c r="CT1" t="s">
        <v>232</v>
      </c>
      <c r="CU1" t="s">
        <v>233</v>
      </c>
      <c r="CV1" t="s">
        <v>234</v>
      </c>
      <c r="CW1" t="s">
        <v>235</v>
      </c>
      <c r="CX1" t="s">
        <v>236</v>
      </c>
      <c r="CY1" t="s">
        <v>237</v>
      </c>
      <c r="CZ1" t="s">
        <v>238</v>
      </c>
      <c r="DA1" t="s">
        <v>239</v>
      </c>
      <c r="DB1" s="47" t="s">
        <v>336</v>
      </c>
    </row>
    <row r="2" spans="1:106" x14ac:dyDescent="0.25">
      <c r="A2" t="s">
        <v>6</v>
      </c>
      <c r="S2" s="45" t="s">
        <v>338</v>
      </c>
      <c r="T2" t="s">
        <v>6</v>
      </c>
      <c r="U2" t="s">
        <v>53</v>
      </c>
      <c r="V2" t="s">
        <v>10</v>
      </c>
      <c r="W2" t="s">
        <v>17</v>
      </c>
    </row>
    <row r="3" spans="1:106" x14ac:dyDescent="0.25">
      <c r="A3" t="s">
        <v>334</v>
      </c>
      <c r="B3" t="s">
        <v>261</v>
      </c>
      <c r="J3" s="45">
        <v>3697000</v>
      </c>
      <c r="K3" s="45">
        <v>128000</v>
      </c>
      <c r="L3" s="45">
        <v>60000</v>
      </c>
      <c r="S3" s="45">
        <v>3885000</v>
      </c>
      <c r="T3" t="s">
        <v>334</v>
      </c>
      <c r="U3" t="s">
        <v>18</v>
      </c>
      <c r="V3" t="s">
        <v>80</v>
      </c>
      <c r="W3" t="s">
        <v>116</v>
      </c>
      <c r="X3" t="s">
        <v>19</v>
      </c>
      <c r="Y3" t="s">
        <v>27</v>
      </c>
      <c r="Z3" t="s">
        <v>339</v>
      </c>
      <c r="AA3" t="s">
        <v>20</v>
      </c>
      <c r="AB3" t="s">
        <v>29</v>
      </c>
      <c r="AC3" t="s">
        <v>93</v>
      </c>
      <c r="AD3" t="s">
        <v>48</v>
      </c>
      <c r="AE3" t="s">
        <v>76</v>
      </c>
      <c r="AF3" t="s">
        <v>21</v>
      </c>
      <c r="AG3" t="s">
        <v>86</v>
      </c>
      <c r="AH3" t="s">
        <v>88</v>
      </c>
      <c r="AI3" t="s">
        <v>120</v>
      </c>
      <c r="AJ3" t="s">
        <v>35</v>
      </c>
      <c r="AK3" t="s">
        <v>79</v>
      </c>
      <c r="AL3" t="s">
        <v>14</v>
      </c>
      <c r="AM3" t="s">
        <v>11</v>
      </c>
      <c r="AN3" t="s">
        <v>19</v>
      </c>
      <c r="AO3" t="s">
        <v>12</v>
      </c>
      <c r="AP3" t="s">
        <v>25</v>
      </c>
      <c r="AQ3" t="s">
        <v>340</v>
      </c>
      <c r="AR3" t="s">
        <v>64</v>
      </c>
      <c r="AS3" t="s">
        <v>96</v>
      </c>
      <c r="AT3" t="s">
        <v>39</v>
      </c>
    </row>
    <row r="4" spans="1:106" x14ac:dyDescent="0.25">
      <c r="A4" t="s">
        <v>4</v>
      </c>
      <c r="B4" t="s">
        <v>261</v>
      </c>
      <c r="J4" s="45">
        <v>2186800.69</v>
      </c>
      <c r="K4" s="45">
        <v>128391.69</v>
      </c>
      <c r="L4" s="45">
        <v>11852.6</v>
      </c>
      <c r="M4" s="45">
        <v>25736.799999999999</v>
      </c>
      <c r="S4" s="45">
        <v>2352781.7799999998</v>
      </c>
      <c r="T4" t="s">
        <v>4</v>
      </c>
      <c r="U4" t="s">
        <v>34</v>
      </c>
      <c r="V4" t="s">
        <v>21</v>
      </c>
      <c r="W4" t="s">
        <v>92</v>
      </c>
      <c r="X4" t="s">
        <v>20</v>
      </c>
      <c r="Y4" t="s">
        <v>73</v>
      </c>
      <c r="Z4" t="s">
        <v>93</v>
      </c>
      <c r="AA4" t="s">
        <v>11</v>
      </c>
      <c r="AB4" t="s">
        <v>129</v>
      </c>
      <c r="AC4" t="s">
        <v>18</v>
      </c>
      <c r="AD4" t="s">
        <v>132</v>
      </c>
      <c r="AE4" t="s">
        <v>53</v>
      </c>
      <c r="AF4" t="s">
        <v>133</v>
      </c>
      <c r="AG4" t="s">
        <v>19</v>
      </c>
      <c r="AH4" t="s">
        <v>134</v>
      </c>
      <c r="AI4" t="s">
        <v>135</v>
      </c>
      <c r="AJ4" t="s">
        <v>25</v>
      </c>
      <c r="AK4" t="s">
        <v>76</v>
      </c>
      <c r="AL4" t="s">
        <v>108</v>
      </c>
      <c r="AM4" t="s">
        <v>19</v>
      </c>
      <c r="AN4" t="s">
        <v>140</v>
      </c>
      <c r="AO4" t="s">
        <v>29</v>
      </c>
      <c r="AP4" t="s">
        <v>58</v>
      </c>
      <c r="AQ4" t="s">
        <v>144</v>
      </c>
      <c r="AR4" t="s">
        <v>145</v>
      </c>
      <c r="AS4" t="s">
        <v>31</v>
      </c>
      <c r="AT4" t="s">
        <v>83</v>
      </c>
      <c r="AU4" t="s">
        <v>151</v>
      </c>
      <c r="AV4" t="s">
        <v>152</v>
      </c>
      <c r="AW4" t="s">
        <v>153</v>
      </c>
      <c r="AX4" t="s">
        <v>341</v>
      </c>
      <c r="AY4" t="s">
        <v>46</v>
      </c>
      <c r="AZ4" t="s">
        <v>27</v>
      </c>
      <c r="BA4" t="s">
        <v>342</v>
      </c>
      <c r="BB4" t="s">
        <v>343</v>
      </c>
      <c r="BC4" t="s">
        <v>344</v>
      </c>
      <c r="BD4" t="s">
        <v>339</v>
      </c>
      <c r="BE4" t="s">
        <v>345</v>
      </c>
      <c r="BF4" t="s">
        <v>124</v>
      </c>
      <c r="BG4" t="s">
        <v>12</v>
      </c>
      <c r="BH4" t="s">
        <v>136</v>
      </c>
      <c r="BI4" t="s">
        <v>346</v>
      </c>
    </row>
    <row r="5" spans="1:106" x14ac:dyDescent="0.25">
      <c r="A5" t="s">
        <v>5</v>
      </c>
      <c r="B5" t="s">
        <v>347</v>
      </c>
      <c r="J5" s="45">
        <v>3790927.56</v>
      </c>
      <c r="S5" s="45">
        <v>3790927.56</v>
      </c>
      <c r="T5" t="s">
        <v>5</v>
      </c>
      <c r="U5" t="s">
        <v>103</v>
      </c>
      <c r="V5" t="s">
        <v>58</v>
      </c>
      <c r="W5" t="s">
        <v>93</v>
      </c>
      <c r="X5" t="s">
        <v>46</v>
      </c>
      <c r="Y5" t="s">
        <v>39</v>
      </c>
      <c r="Z5" t="s">
        <v>27</v>
      </c>
      <c r="AA5" t="s">
        <v>21</v>
      </c>
      <c r="AB5" t="s">
        <v>76</v>
      </c>
      <c r="AC5" t="s">
        <v>116</v>
      </c>
      <c r="AD5" t="s">
        <v>53</v>
      </c>
      <c r="AE5" t="s">
        <v>29</v>
      </c>
      <c r="AF5" t="s">
        <v>80</v>
      </c>
      <c r="AG5" t="s">
        <v>142</v>
      </c>
      <c r="AH5" t="s">
        <v>97</v>
      </c>
      <c r="AI5" t="s">
        <v>143</v>
      </c>
      <c r="AJ5" t="s">
        <v>14</v>
      </c>
      <c r="AK5" t="s">
        <v>11</v>
      </c>
      <c r="AL5" t="s">
        <v>12</v>
      </c>
      <c r="AM5" t="s">
        <v>146</v>
      </c>
      <c r="AN5" t="s">
        <v>120</v>
      </c>
      <c r="AO5" t="s">
        <v>149</v>
      </c>
      <c r="AP5" t="s">
        <v>150</v>
      </c>
      <c r="AQ5" t="s">
        <v>154</v>
      </c>
      <c r="AR5" t="s">
        <v>31</v>
      </c>
      <c r="AS5" t="s">
        <v>65</v>
      </c>
      <c r="AT5" t="s">
        <v>348</v>
      </c>
      <c r="AU5" t="s">
        <v>19</v>
      </c>
      <c r="AV5" t="s">
        <v>25</v>
      </c>
      <c r="AW5" t="s">
        <v>35</v>
      </c>
      <c r="AX5" t="s">
        <v>349</v>
      </c>
      <c r="AY5" t="s">
        <v>342</v>
      </c>
      <c r="AZ5" t="s">
        <v>48</v>
      </c>
      <c r="BA5" t="s">
        <v>350</v>
      </c>
      <c r="BB5" t="s">
        <v>351</v>
      </c>
      <c r="BC5" t="s">
        <v>352</v>
      </c>
      <c r="BD5" t="s">
        <v>339</v>
      </c>
      <c r="BE5" t="s">
        <v>353</v>
      </c>
      <c r="BF5" t="s">
        <v>354</v>
      </c>
      <c r="BG5" t="s">
        <v>135</v>
      </c>
      <c r="BH5" t="s">
        <v>355</v>
      </c>
      <c r="BI5" t="s">
        <v>356</v>
      </c>
      <c r="BJ5" t="s">
        <v>77</v>
      </c>
      <c r="BK5" t="s">
        <v>65</v>
      </c>
      <c r="BL5" t="s">
        <v>357</v>
      </c>
      <c r="BM5" t="s">
        <v>37</v>
      </c>
    </row>
    <row r="6" spans="1:106" x14ac:dyDescent="0.25">
      <c r="A6" t="s">
        <v>358</v>
      </c>
      <c r="B6" t="s">
        <v>359</v>
      </c>
      <c r="J6" s="45">
        <v>2809000</v>
      </c>
      <c r="K6" s="45">
        <v>25466.57</v>
      </c>
      <c r="S6" s="45">
        <v>2834466.57</v>
      </c>
      <c r="T6" s="45" t="s">
        <v>358</v>
      </c>
      <c r="U6" t="s">
        <v>119</v>
      </c>
      <c r="V6" t="s">
        <v>39</v>
      </c>
      <c r="W6" t="s">
        <v>11</v>
      </c>
      <c r="X6" t="s">
        <v>73</v>
      </c>
      <c r="Y6" t="s">
        <v>20</v>
      </c>
      <c r="Z6" t="s">
        <v>48</v>
      </c>
      <c r="AA6" t="s">
        <v>14</v>
      </c>
      <c r="AB6" t="s">
        <v>18</v>
      </c>
      <c r="AC6" t="s">
        <v>120</v>
      </c>
      <c r="AD6" t="s">
        <v>79</v>
      </c>
      <c r="AE6" t="s">
        <v>116</v>
      </c>
      <c r="AF6" t="s">
        <v>12</v>
      </c>
      <c r="AG6" t="s">
        <v>21</v>
      </c>
      <c r="AH6" t="s">
        <v>93</v>
      </c>
      <c r="AI6" t="s">
        <v>29</v>
      </c>
      <c r="AJ6" t="s">
        <v>53</v>
      </c>
      <c r="AK6" t="s">
        <v>19</v>
      </c>
      <c r="AL6" t="s">
        <v>140</v>
      </c>
      <c r="AM6" t="s">
        <v>76</v>
      </c>
      <c r="AN6" t="s">
        <v>20</v>
      </c>
      <c r="AO6" t="s">
        <v>61</v>
      </c>
      <c r="AP6" t="s">
        <v>80</v>
      </c>
      <c r="AQ6" t="s">
        <v>79</v>
      </c>
      <c r="AR6" t="s">
        <v>27</v>
      </c>
      <c r="AS6" t="s">
        <v>95</v>
      </c>
      <c r="AT6" t="s">
        <v>148</v>
      </c>
      <c r="AU6" t="s">
        <v>66</v>
      </c>
      <c r="AV6" t="s">
        <v>43</v>
      </c>
      <c r="AW6" t="s">
        <v>94</v>
      </c>
      <c r="AX6" t="s">
        <v>59</v>
      </c>
      <c r="AY6" t="s">
        <v>136</v>
      </c>
      <c r="AZ6" t="s">
        <v>360</v>
      </c>
      <c r="BA6" t="s">
        <v>361</v>
      </c>
      <c r="BB6" t="s">
        <v>138</v>
      </c>
      <c r="BC6" t="s">
        <v>135</v>
      </c>
      <c r="BD6" t="s">
        <v>37</v>
      </c>
      <c r="BE6" t="s">
        <v>58</v>
      </c>
      <c r="BF6" t="s">
        <v>95</v>
      </c>
      <c r="BG6" t="s">
        <v>16</v>
      </c>
      <c r="BH6" t="s">
        <v>362</v>
      </c>
      <c r="BI6" t="s">
        <v>25</v>
      </c>
      <c r="BJ6" t="s">
        <v>339</v>
      </c>
      <c r="BK6" t="s">
        <v>64</v>
      </c>
      <c r="BL6" t="s">
        <v>108</v>
      </c>
      <c r="BM6" t="s">
        <v>99</v>
      </c>
    </row>
    <row r="7" spans="1:106" x14ac:dyDescent="0.25">
      <c r="S7" s="52"/>
      <c r="T7" s="50" t="str">
        <f t="shared" ref="T7:T8" si="0">IF(A7="","",$A7)</f>
        <v/>
      </c>
      <c r="DB7" s="51"/>
    </row>
    <row r="8" spans="1:106" x14ac:dyDescent="0.25">
      <c r="S8" s="52"/>
      <c r="T8" s="50" t="str">
        <f t="shared" si="0"/>
        <v/>
      </c>
      <c r="DB8" s="51"/>
    </row>
  </sheetData>
  <phoneticPr fontId="2" type="noConversion"/>
  <dataValidations disablePrompts="1" count="3">
    <dataValidation type="list" allowBlank="1" showInputMessage="1" showErrorMessage="1" sqref="A2:A6" xr:uid="{A1ED2AD1-5A96-4B0F-BF2D-F0FF5981F2EF}">
      <formula1>chantier</formula1>
    </dataValidation>
    <dataValidation type="list" allowBlank="1" showInputMessage="1" showErrorMessage="1" sqref="B2:I6" xr:uid="{6CB9D91A-7573-4CB7-8FBE-AB1D15245758}">
      <formula1>client</formula1>
    </dataValidation>
    <dataValidation type="list" allowBlank="1" showInputMessage="1" showErrorMessage="1" sqref="U2:DA6" xr:uid="{8AFC2351-56D2-4816-B6B3-507838065DEE}">
      <formula1>fournisseurs</formula1>
    </dataValidation>
  </dataValidations>
  <pageMargins left="0.7" right="0.7" top="0.75" bottom="0.75" header="0.3" footer="0.3"/>
  <pageSetup paperSize="9" orientation="portrait" r:id="rId1"/>
  <ignoredErrors>
    <ignoredError sqref="T2:T6" calculatedColumn="1"/>
  </ignoredErrors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D2FF2-68E0-4B51-8201-DD02285DF8B1}">
  <sheetPr codeName="Feuil5"/>
  <dimension ref="A1:K174"/>
  <sheetViews>
    <sheetView tabSelected="1" topLeftCell="A160" workbookViewId="0">
      <selection activeCell="C191" sqref="C191"/>
    </sheetView>
  </sheetViews>
  <sheetFormatPr baseColWidth="10" defaultRowHeight="15" x14ac:dyDescent="0.25"/>
  <cols>
    <col min="1" max="1" width="20.5703125" bestFit="1" customWidth="1"/>
    <col min="2" max="2" width="2.28515625" customWidth="1"/>
    <col min="3" max="3" width="35.42578125" bestFit="1" customWidth="1"/>
    <col min="4" max="4" width="2.7109375" customWidth="1"/>
    <col min="6" max="6" width="2.42578125" customWidth="1"/>
    <col min="7" max="7" width="27.42578125" bestFit="1" customWidth="1"/>
    <col min="8" max="8" width="3.42578125" customWidth="1"/>
    <col min="9" max="9" width="18.28515625" bestFit="1" customWidth="1"/>
    <col min="10" max="10" width="3.42578125" customWidth="1"/>
  </cols>
  <sheetData>
    <row r="1" spans="1:11" x14ac:dyDescent="0.25">
      <c r="A1" t="s">
        <v>250</v>
      </c>
      <c r="C1" t="s">
        <v>251</v>
      </c>
      <c r="E1" t="s">
        <v>252</v>
      </c>
      <c r="G1" t="s">
        <v>253</v>
      </c>
      <c r="I1" t="s">
        <v>254</v>
      </c>
      <c r="K1" t="s">
        <v>327</v>
      </c>
    </row>
    <row r="2" spans="1:11" x14ac:dyDescent="0.25">
      <c r="A2" s="1" t="s">
        <v>6</v>
      </c>
      <c r="C2" s="1" t="s">
        <v>261</v>
      </c>
      <c r="E2" t="s">
        <v>2</v>
      </c>
      <c r="G2" s="1" t="s">
        <v>64</v>
      </c>
      <c r="I2" t="s">
        <v>271</v>
      </c>
      <c r="K2" t="s">
        <v>327</v>
      </c>
    </row>
    <row r="3" spans="1:11" x14ac:dyDescent="0.25">
      <c r="A3" s="1" t="s">
        <v>40</v>
      </c>
      <c r="C3" s="1" t="s">
        <v>6</v>
      </c>
      <c r="E3" t="s">
        <v>255</v>
      </c>
      <c r="G3" t="s">
        <v>143</v>
      </c>
      <c r="I3" t="s">
        <v>277</v>
      </c>
    </row>
    <row r="4" spans="1:11" x14ac:dyDescent="0.25">
      <c r="A4" t="s">
        <v>4</v>
      </c>
      <c r="C4" t="s">
        <v>335</v>
      </c>
      <c r="E4" t="s">
        <v>0</v>
      </c>
      <c r="G4" t="s">
        <v>97</v>
      </c>
      <c r="I4" t="s">
        <v>274</v>
      </c>
    </row>
    <row r="5" spans="1:11" x14ac:dyDescent="0.25">
      <c r="A5" t="s">
        <v>358</v>
      </c>
      <c r="C5" s="1" t="s">
        <v>347</v>
      </c>
      <c r="E5" t="s">
        <v>257</v>
      </c>
      <c r="G5" s="1" t="s">
        <v>54</v>
      </c>
      <c r="I5" t="s">
        <v>270</v>
      </c>
    </row>
    <row r="6" spans="1:11" x14ac:dyDescent="0.25">
      <c r="A6" s="1" t="s">
        <v>334</v>
      </c>
      <c r="C6" t="s">
        <v>359</v>
      </c>
      <c r="E6" t="s">
        <v>3</v>
      </c>
      <c r="G6" s="1" t="s">
        <v>8</v>
      </c>
      <c r="I6" t="s">
        <v>278</v>
      </c>
    </row>
    <row r="7" spans="1:11" x14ac:dyDescent="0.25">
      <c r="A7" s="1" t="s">
        <v>5</v>
      </c>
      <c r="C7" s="1"/>
      <c r="E7" t="s">
        <v>1</v>
      </c>
      <c r="G7" t="s">
        <v>87</v>
      </c>
      <c r="I7" t="s">
        <v>275</v>
      </c>
    </row>
    <row r="8" spans="1:11" x14ac:dyDescent="0.25">
      <c r="A8" s="1"/>
      <c r="C8" s="1"/>
      <c r="E8" t="s">
        <v>256</v>
      </c>
      <c r="G8" s="1" t="s">
        <v>258</v>
      </c>
      <c r="I8" t="s">
        <v>276</v>
      </c>
    </row>
    <row r="9" spans="1:11" x14ac:dyDescent="0.25">
      <c r="A9" s="1"/>
      <c r="G9" s="1" t="s">
        <v>25</v>
      </c>
      <c r="I9" t="s">
        <v>272</v>
      </c>
    </row>
    <row r="10" spans="1:11" x14ac:dyDescent="0.25">
      <c r="A10" s="1"/>
      <c r="C10" s="1"/>
      <c r="G10" s="1" t="s">
        <v>75</v>
      </c>
      <c r="I10" t="s">
        <v>273</v>
      </c>
    </row>
    <row r="11" spans="1:11" x14ac:dyDescent="0.25">
      <c r="C11" s="1"/>
      <c r="G11" s="1" t="s">
        <v>71</v>
      </c>
    </row>
    <row r="12" spans="1:11" x14ac:dyDescent="0.25">
      <c r="A12" s="1"/>
      <c r="C12" s="1"/>
      <c r="G12" s="1" t="s">
        <v>43</v>
      </c>
    </row>
    <row r="13" spans="1:11" x14ac:dyDescent="0.25">
      <c r="G13" t="s">
        <v>128</v>
      </c>
    </row>
    <row r="14" spans="1:11" x14ac:dyDescent="0.25">
      <c r="G14" s="1" t="s">
        <v>32</v>
      </c>
    </row>
    <row r="15" spans="1:11" x14ac:dyDescent="0.25">
      <c r="A15" s="1"/>
      <c r="C15" s="1"/>
      <c r="G15" t="s">
        <v>111</v>
      </c>
    </row>
    <row r="16" spans="1:11" x14ac:dyDescent="0.25">
      <c r="C16" s="1"/>
      <c r="G16" t="s">
        <v>152</v>
      </c>
    </row>
    <row r="17" spans="1:7" x14ac:dyDescent="0.25">
      <c r="C17" s="1"/>
      <c r="G17" t="s">
        <v>131</v>
      </c>
    </row>
    <row r="18" spans="1:7" x14ac:dyDescent="0.25">
      <c r="A18" s="1"/>
      <c r="C18" s="1"/>
      <c r="G18" s="1" t="s">
        <v>69</v>
      </c>
    </row>
    <row r="19" spans="1:7" x14ac:dyDescent="0.25">
      <c r="A19" s="1"/>
      <c r="G19" s="1" t="s">
        <v>61</v>
      </c>
    </row>
    <row r="20" spans="1:7" x14ac:dyDescent="0.25">
      <c r="C20" s="1"/>
      <c r="G20" s="1" t="s">
        <v>39</v>
      </c>
    </row>
    <row r="21" spans="1:7" x14ac:dyDescent="0.25">
      <c r="A21" s="1"/>
      <c r="G21" s="1" t="s">
        <v>343</v>
      </c>
    </row>
    <row r="22" spans="1:7" x14ac:dyDescent="0.25">
      <c r="A22" s="1"/>
      <c r="G22" t="s">
        <v>9</v>
      </c>
    </row>
    <row r="23" spans="1:7" x14ac:dyDescent="0.25">
      <c r="A23" s="1"/>
      <c r="G23" s="1" t="s">
        <v>134</v>
      </c>
    </row>
    <row r="24" spans="1:7" x14ac:dyDescent="0.25">
      <c r="G24" s="1" t="s">
        <v>16</v>
      </c>
    </row>
    <row r="25" spans="1:7" x14ac:dyDescent="0.25">
      <c r="G25" t="s">
        <v>22</v>
      </c>
    </row>
    <row r="26" spans="1:7" x14ac:dyDescent="0.25">
      <c r="A26" s="1"/>
      <c r="G26" s="1" t="s">
        <v>120</v>
      </c>
    </row>
    <row r="27" spans="1:7" x14ac:dyDescent="0.25">
      <c r="C27" s="1"/>
      <c r="G27" s="1" t="s">
        <v>76</v>
      </c>
    </row>
    <row r="28" spans="1:7" x14ac:dyDescent="0.25">
      <c r="A28" s="1"/>
      <c r="C28" s="1"/>
      <c r="G28" t="s">
        <v>20</v>
      </c>
    </row>
    <row r="29" spans="1:7" x14ac:dyDescent="0.25">
      <c r="G29" s="1" t="s">
        <v>89</v>
      </c>
    </row>
    <row r="30" spans="1:7" x14ac:dyDescent="0.25">
      <c r="A30" s="1"/>
      <c r="G30" t="s">
        <v>15</v>
      </c>
    </row>
    <row r="31" spans="1:7" x14ac:dyDescent="0.25">
      <c r="G31" s="1" t="s">
        <v>260</v>
      </c>
    </row>
    <row r="32" spans="1:7" x14ac:dyDescent="0.25">
      <c r="A32" s="1"/>
      <c r="G32" t="s">
        <v>345</v>
      </c>
    </row>
    <row r="33" spans="1:7" x14ac:dyDescent="0.25">
      <c r="G33" s="1" t="s">
        <v>37</v>
      </c>
    </row>
    <row r="34" spans="1:7" x14ac:dyDescent="0.25">
      <c r="G34" t="s">
        <v>154</v>
      </c>
    </row>
    <row r="35" spans="1:7" x14ac:dyDescent="0.25">
      <c r="A35" s="1"/>
      <c r="G35" s="1" t="s">
        <v>70</v>
      </c>
    </row>
    <row r="36" spans="1:7" x14ac:dyDescent="0.25">
      <c r="G36" s="1" t="s">
        <v>84</v>
      </c>
    </row>
    <row r="37" spans="1:7" x14ac:dyDescent="0.25">
      <c r="G37" s="1" t="s">
        <v>58</v>
      </c>
    </row>
    <row r="38" spans="1:7" x14ac:dyDescent="0.25">
      <c r="G38" t="s">
        <v>339</v>
      </c>
    </row>
    <row r="39" spans="1:7" x14ac:dyDescent="0.25">
      <c r="G39" s="1" t="s">
        <v>29</v>
      </c>
    </row>
    <row r="40" spans="1:7" x14ac:dyDescent="0.25">
      <c r="G40" t="s">
        <v>59</v>
      </c>
    </row>
    <row r="41" spans="1:7" x14ac:dyDescent="0.25">
      <c r="G41" s="1" t="s">
        <v>105</v>
      </c>
    </row>
    <row r="42" spans="1:7" x14ac:dyDescent="0.25">
      <c r="G42" s="1" t="s">
        <v>12</v>
      </c>
    </row>
    <row r="43" spans="1:7" x14ac:dyDescent="0.25">
      <c r="G43" t="s">
        <v>85</v>
      </c>
    </row>
    <row r="44" spans="1:7" x14ac:dyDescent="0.25">
      <c r="G44" s="1" t="s">
        <v>51</v>
      </c>
    </row>
    <row r="45" spans="1:7" x14ac:dyDescent="0.25">
      <c r="G45" t="s">
        <v>72</v>
      </c>
    </row>
    <row r="46" spans="1:7" x14ac:dyDescent="0.25">
      <c r="G46" s="1" t="s">
        <v>139</v>
      </c>
    </row>
    <row r="47" spans="1:7" x14ac:dyDescent="0.25">
      <c r="G47" t="s">
        <v>73</v>
      </c>
    </row>
    <row r="48" spans="1:7" x14ac:dyDescent="0.25">
      <c r="G48" t="s">
        <v>103</v>
      </c>
    </row>
    <row r="49" spans="7:7" x14ac:dyDescent="0.25">
      <c r="G49" s="1" t="s">
        <v>60</v>
      </c>
    </row>
    <row r="50" spans="7:7" x14ac:dyDescent="0.25">
      <c r="G50" s="1" t="s">
        <v>352</v>
      </c>
    </row>
    <row r="51" spans="7:7" x14ac:dyDescent="0.25">
      <c r="G51" t="s">
        <v>102</v>
      </c>
    </row>
    <row r="52" spans="7:7" x14ac:dyDescent="0.25">
      <c r="G52" t="s">
        <v>119</v>
      </c>
    </row>
    <row r="53" spans="7:7" x14ac:dyDescent="0.25">
      <c r="G53" s="1" t="s">
        <v>36</v>
      </c>
    </row>
    <row r="54" spans="7:7" x14ac:dyDescent="0.25">
      <c r="G54" s="1" t="s">
        <v>53</v>
      </c>
    </row>
    <row r="55" spans="7:7" x14ac:dyDescent="0.25">
      <c r="G55" t="s">
        <v>112</v>
      </c>
    </row>
    <row r="56" spans="7:7" x14ac:dyDescent="0.25">
      <c r="G56" s="1" t="s">
        <v>63</v>
      </c>
    </row>
    <row r="57" spans="7:7" x14ac:dyDescent="0.25">
      <c r="G57" t="s">
        <v>49</v>
      </c>
    </row>
    <row r="58" spans="7:7" x14ac:dyDescent="0.25">
      <c r="G58" t="s">
        <v>24</v>
      </c>
    </row>
    <row r="59" spans="7:7" x14ac:dyDescent="0.25">
      <c r="G59" t="s">
        <v>118</v>
      </c>
    </row>
    <row r="60" spans="7:7" x14ac:dyDescent="0.25">
      <c r="G60" t="s">
        <v>68</v>
      </c>
    </row>
    <row r="61" spans="7:7" x14ac:dyDescent="0.25">
      <c r="G61" s="1" t="s">
        <v>95</v>
      </c>
    </row>
    <row r="62" spans="7:7" x14ac:dyDescent="0.25">
      <c r="G62" t="s">
        <v>362</v>
      </c>
    </row>
    <row r="63" spans="7:7" x14ac:dyDescent="0.25">
      <c r="G63" s="1" t="s">
        <v>101</v>
      </c>
    </row>
    <row r="64" spans="7:7" x14ac:dyDescent="0.25">
      <c r="G64" t="s">
        <v>82</v>
      </c>
    </row>
    <row r="65" spans="7:7" x14ac:dyDescent="0.25">
      <c r="G65" s="1" t="s">
        <v>88</v>
      </c>
    </row>
    <row r="66" spans="7:7" x14ac:dyDescent="0.25">
      <c r="G66" t="s">
        <v>42</v>
      </c>
    </row>
    <row r="67" spans="7:7" x14ac:dyDescent="0.25">
      <c r="G67" s="1" t="s">
        <v>81</v>
      </c>
    </row>
    <row r="68" spans="7:7" x14ac:dyDescent="0.25">
      <c r="G68" s="1" t="s">
        <v>74</v>
      </c>
    </row>
    <row r="69" spans="7:7" x14ac:dyDescent="0.25">
      <c r="G69" t="s">
        <v>141</v>
      </c>
    </row>
    <row r="70" spans="7:7" x14ac:dyDescent="0.25">
      <c r="G70" t="s">
        <v>66</v>
      </c>
    </row>
    <row r="71" spans="7:7" x14ac:dyDescent="0.25">
      <c r="G71" t="s">
        <v>355</v>
      </c>
    </row>
    <row r="72" spans="7:7" x14ac:dyDescent="0.25">
      <c r="G72" t="s">
        <v>138</v>
      </c>
    </row>
    <row r="73" spans="7:7" x14ac:dyDescent="0.25">
      <c r="G73" s="1" t="s">
        <v>356</v>
      </c>
    </row>
    <row r="74" spans="7:7" x14ac:dyDescent="0.25">
      <c r="G74" t="s">
        <v>23</v>
      </c>
    </row>
    <row r="75" spans="7:7" x14ac:dyDescent="0.25">
      <c r="G75" s="1" t="s">
        <v>13</v>
      </c>
    </row>
    <row r="76" spans="7:7" x14ac:dyDescent="0.25">
      <c r="G76" s="1" t="s">
        <v>91</v>
      </c>
    </row>
    <row r="77" spans="7:7" x14ac:dyDescent="0.25">
      <c r="G77" s="1" t="s">
        <v>106</v>
      </c>
    </row>
    <row r="78" spans="7:7" x14ac:dyDescent="0.25">
      <c r="G78" s="1" t="s">
        <v>150</v>
      </c>
    </row>
    <row r="79" spans="7:7" x14ac:dyDescent="0.25">
      <c r="G79" s="1" t="s">
        <v>123</v>
      </c>
    </row>
    <row r="80" spans="7:7" x14ac:dyDescent="0.25">
      <c r="G80" t="s">
        <v>21</v>
      </c>
    </row>
    <row r="81" spans="7:7" x14ac:dyDescent="0.25">
      <c r="G81" s="1" t="s">
        <v>144</v>
      </c>
    </row>
    <row r="82" spans="7:7" x14ac:dyDescent="0.25">
      <c r="G82" t="s">
        <v>46</v>
      </c>
    </row>
    <row r="83" spans="7:7" x14ac:dyDescent="0.25">
      <c r="G83" s="1" t="s">
        <v>67</v>
      </c>
    </row>
    <row r="84" spans="7:7" x14ac:dyDescent="0.25">
      <c r="G84" s="1" t="s">
        <v>10</v>
      </c>
    </row>
    <row r="85" spans="7:7" x14ac:dyDescent="0.25">
      <c r="G85" s="1" t="s">
        <v>44</v>
      </c>
    </row>
    <row r="86" spans="7:7" x14ac:dyDescent="0.25">
      <c r="G86" s="1" t="s">
        <v>48</v>
      </c>
    </row>
    <row r="87" spans="7:7" x14ac:dyDescent="0.25">
      <c r="G87" s="1" t="s">
        <v>116</v>
      </c>
    </row>
    <row r="88" spans="7:7" x14ac:dyDescent="0.25">
      <c r="G88" s="1" t="s">
        <v>78</v>
      </c>
    </row>
    <row r="89" spans="7:7" x14ac:dyDescent="0.25">
      <c r="G89" t="s">
        <v>94</v>
      </c>
    </row>
    <row r="90" spans="7:7" x14ac:dyDescent="0.25">
      <c r="G90" t="s">
        <v>26</v>
      </c>
    </row>
    <row r="91" spans="7:7" x14ac:dyDescent="0.25">
      <c r="G91" t="s">
        <v>26</v>
      </c>
    </row>
    <row r="92" spans="7:7" x14ac:dyDescent="0.25">
      <c r="G92" t="s">
        <v>65</v>
      </c>
    </row>
    <row r="93" spans="7:7" x14ac:dyDescent="0.25">
      <c r="G93" t="s">
        <v>47</v>
      </c>
    </row>
    <row r="94" spans="7:7" x14ac:dyDescent="0.25">
      <c r="G94" t="s">
        <v>35</v>
      </c>
    </row>
    <row r="95" spans="7:7" x14ac:dyDescent="0.25">
      <c r="G95" t="s">
        <v>35</v>
      </c>
    </row>
    <row r="96" spans="7:7" x14ac:dyDescent="0.25">
      <c r="G96" s="1" t="s">
        <v>80</v>
      </c>
    </row>
    <row r="97" spans="7:7" x14ac:dyDescent="0.25">
      <c r="G97" t="s">
        <v>86</v>
      </c>
    </row>
    <row r="98" spans="7:7" x14ac:dyDescent="0.25">
      <c r="G98" s="1" t="s">
        <v>129</v>
      </c>
    </row>
    <row r="99" spans="7:7" x14ac:dyDescent="0.25">
      <c r="G99" s="1" t="s">
        <v>137</v>
      </c>
    </row>
    <row r="100" spans="7:7" x14ac:dyDescent="0.25">
      <c r="G100" t="s">
        <v>79</v>
      </c>
    </row>
    <row r="101" spans="7:7" x14ac:dyDescent="0.25">
      <c r="G101" s="1" t="s">
        <v>96</v>
      </c>
    </row>
    <row r="102" spans="7:7" x14ac:dyDescent="0.25">
      <c r="G102" t="s">
        <v>349</v>
      </c>
    </row>
    <row r="103" spans="7:7" x14ac:dyDescent="0.25">
      <c r="G103" s="1" t="s">
        <v>117</v>
      </c>
    </row>
    <row r="104" spans="7:7" x14ac:dyDescent="0.25">
      <c r="G104" s="1" t="s">
        <v>340</v>
      </c>
    </row>
    <row r="105" spans="7:7" x14ac:dyDescent="0.25">
      <c r="G105" s="1" t="s">
        <v>28</v>
      </c>
    </row>
    <row r="106" spans="7:7" x14ac:dyDescent="0.25">
      <c r="G106" t="s">
        <v>135</v>
      </c>
    </row>
    <row r="107" spans="7:7" x14ac:dyDescent="0.25">
      <c r="G107" s="1" t="s">
        <v>19</v>
      </c>
    </row>
    <row r="108" spans="7:7" x14ac:dyDescent="0.25">
      <c r="G108" t="s">
        <v>259</v>
      </c>
    </row>
    <row r="109" spans="7:7" x14ac:dyDescent="0.25">
      <c r="G109" s="1" t="s">
        <v>108</v>
      </c>
    </row>
    <row r="110" spans="7:7" x14ac:dyDescent="0.25">
      <c r="G110" s="1" t="s">
        <v>62</v>
      </c>
    </row>
    <row r="111" spans="7:7" x14ac:dyDescent="0.25">
      <c r="G111" t="s">
        <v>147</v>
      </c>
    </row>
    <row r="112" spans="7:7" x14ac:dyDescent="0.25">
      <c r="G112" t="s">
        <v>33</v>
      </c>
    </row>
    <row r="113" spans="7:7" x14ac:dyDescent="0.25">
      <c r="G113" s="1" t="s">
        <v>77</v>
      </c>
    </row>
    <row r="114" spans="7:7" x14ac:dyDescent="0.25">
      <c r="G114" s="1" t="s">
        <v>41</v>
      </c>
    </row>
    <row r="115" spans="7:7" x14ac:dyDescent="0.25">
      <c r="G115" s="1" t="s">
        <v>351</v>
      </c>
    </row>
    <row r="116" spans="7:7" x14ac:dyDescent="0.25">
      <c r="G116" t="s">
        <v>109</v>
      </c>
    </row>
    <row r="117" spans="7:7" x14ac:dyDescent="0.25">
      <c r="G117" t="s">
        <v>31</v>
      </c>
    </row>
    <row r="118" spans="7:7" x14ac:dyDescent="0.25">
      <c r="G118" s="1" t="s">
        <v>133</v>
      </c>
    </row>
    <row r="119" spans="7:7" x14ac:dyDescent="0.25">
      <c r="G119" t="s">
        <v>346</v>
      </c>
    </row>
    <row r="120" spans="7:7" x14ac:dyDescent="0.25">
      <c r="G120" s="1" t="s">
        <v>34</v>
      </c>
    </row>
    <row r="121" spans="7:7" x14ac:dyDescent="0.25">
      <c r="G121" t="s">
        <v>14</v>
      </c>
    </row>
    <row r="122" spans="7:7" x14ac:dyDescent="0.25">
      <c r="G122" t="s">
        <v>125</v>
      </c>
    </row>
    <row r="123" spans="7:7" x14ac:dyDescent="0.25">
      <c r="G123" s="1" t="s">
        <v>357</v>
      </c>
    </row>
    <row r="124" spans="7:7" x14ac:dyDescent="0.25">
      <c r="G124" t="s">
        <v>99</v>
      </c>
    </row>
    <row r="125" spans="7:7" x14ac:dyDescent="0.25">
      <c r="G125" t="s">
        <v>30</v>
      </c>
    </row>
    <row r="126" spans="7:7" x14ac:dyDescent="0.25">
      <c r="G126" t="s">
        <v>38</v>
      </c>
    </row>
    <row r="127" spans="7:7" x14ac:dyDescent="0.25">
      <c r="G127" t="s">
        <v>18</v>
      </c>
    </row>
    <row r="128" spans="7:7" x14ac:dyDescent="0.25">
      <c r="G128" s="1" t="s">
        <v>126</v>
      </c>
    </row>
    <row r="129" spans="7:7" x14ac:dyDescent="0.25">
      <c r="G129" t="s">
        <v>348</v>
      </c>
    </row>
    <row r="130" spans="7:7" x14ac:dyDescent="0.25">
      <c r="G130" s="1" t="s">
        <v>148</v>
      </c>
    </row>
    <row r="131" spans="7:7" x14ac:dyDescent="0.25">
      <c r="G131" t="s">
        <v>344</v>
      </c>
    </row>
    <row r="132" spans="7:7" x14ac:dyDescent="0.25">
      <c r="G132" t="s">
        <v>7</v>
      </c>
    </row>
    <row r="133" spans="7:7" x14ac:dyDescent="0.25">
      <c r="G133" t="s">
        <v>115</v>
      </c>
    </row>
    <row r="134" spans="7:7" x14ac:dyDescent="0.25">
      <c r="G134" s="1" t="s">
        <v>52</v>
      </c>
    </row>
    <row r="135" spans="7:7" x14ac:dyDescent="0.25">
      <c r="G135" t="s">
        <v>136</v>
      </c>
    </row>
    <row r="136" spans="7:7" x14ac:dyDescent="0.25">
      <c r="G136" t="s">
        <v>110</v>
      </c>
    </row>
    <row r="137" spans="7:7" x14ac:dyDescent="0.25">
      <c r="G137" t="s">
        <v>11</v>
      </c>
    </row>
    <row r="138" spans="7:7" x14ac:dyDescent="0.25">
      <c r="G138" t="s">
        <v>104</v>
      </c>
    </row>
    <row r="139" spans="7:7" x14ac:dyDescent="0.25">
      <c r="G139" s="1" t="s">
        <v>100</v>
      </c>
    </row>
    <row r="140" spans="7:7" x14ac:dyDescent="0.25">
      <c r="G140" s="1" t="s">
        <v>153</v>
      </c>
    </row>
    <row r="141" spans="7:7" x14ac:dyDescent="0.25">
      <c r="G141" t="s">
        <v>350</v>
      </c>
    </row>
    <row r="142" spans="7:7" x14ac:dyDescent="0.25">
      <c r="G142" s="1" t="s">
        <v>140</v>
      </c>
    </row>
    <row r="143" spans="7:7" x14ac:dyDescent="0.25">
      <c r="G143" t="s">
        <v>45</v>
      </c>
    </row>
    <row r="144" spans="7:7" x14ac:dyDescent="0.25">
      <c r="G144" t="s">
        <v>98</v>
      </c>
    </row>
    <row r="145" spans="7:7" x14ac:dyDescent="0.25">
      <c r="G145" s="1" t="s">
        <v>55</v>
      </c>
    </row>
    <row r="146" spans="7:7" x14ac:dyDescent="0.25">
      <c r="G146" t="s">
        <v>122</v>
      </c>
    </row>
    <row r="147" spans="7:7" x14ac:dyDescent="0.25">
      <c r="G147" t="s">
        <v>90</v>
      </c>
    </row>
    <row r="148" spans="7:7" x14ac:dyDescent="0.25">
      <c r="G148" t="s">
        <v>114</v>
      </c>
    </row>
    <row r="149" spans="7:7" x14ac:dyDescent="0.25">
      <c r="G149" t="s">
        <v>27</v>
      </c>
    </row>
    <row r="150" spans="7:7" x14ac:dyDescent="0.25">
      <c r="G150" t="s">
        <v>341</v>
      </c>
    </row>
    <row r="151" spans="7:7" x14ac:dyDescent="0.25">
      <c r="G151" t="s">
        <v>145</v>
      </c>
    </row>
    <row r="152" spans="7:7" x14ac:dyDescent="0.25">
      <c r="G152" t="s">
        <v>92</v>
      </c>
    </row>
    <row r="153" spans="7:7" x14ac:dyDescent="0.25">
      <c r="G153" t="s">
        <v>124</v>
      </c>
    </row>
    <row r="154" spans="7:7" x14ac:dyDescent="0.25">
      <c r="G154" t="s">
        <v>57</v>
      </c>
    </row>
    <row r="155" spans="7:7" x14ac:dyDescent="0.25">
      <c r="G155" t="s">
        <v>56</v>
      </c>
    </row>
    <row r="156" spans="7:7" x14ac:dyDescent="0.25">
      <c r="G156" t="s">
        <v>361</v>
      </c>
    </row>
    <row r="157" spans="7:7" x14ac:dyDescent="0.25">
      <c r="G157" t="s">
        <v>127</v>
      </c>
    </row>
    <row r="158" spans="7:7" x14ac:dyDescent="0.25">
      <c r="G158" t="s">
        <v>50</v>
      </c>
    </row>
    <row r="159" spans="7:7" x14ac:dyDescent="0.25">
      <c r="G159" t="s">
        <v>121</v>
      </c>
    </row>
    <row r="160" spans="7:7" x14ac:dyDescent="0.25">
      <c r="G160" t="s">
        <v>130</v>
      </c>
    </row>
    <row r="161" spans="7:7" x14ac:dyDescent="0.25">
      <c r="G161" t="s">
        <v>17</v>
      </c>
    </row>
    <row r="162" spans="7:7" x14ac:dyDescent="0.25">
      <c r="G162" t="s">
        <v>353</v>
      </c>
    </row>
    <row r="163" spans="7:7" x14ac:dyDescent="0.25">
      <c r="G163" t="s">
        <v>354</v>
      </c>
    </row>
    <row r="164" spans="7:7" x14ac:dyDescent="0.25">
      <c r="G164" t="s">
        <v>149</v>
      </c>
    </row>
    <row r="165" spans="7:7" x14ac:dyDescent="0.25">
      <c r="G165" t="s">
        <v>360</v>
      </c>
    </row>
    <row r="166" spans="7:7" x14ac:dyDescent="0.25">
      <c r="G166" t="s">
        <v>146</v>
      </c>
    </row>
    <row r="167" spans="7:7" x14ac:dyDescent="0.25">
      <c r="G167" t="s">
        <v>132</v>
      </c>
    </row>
    <row r="168" spans="7:7" x14ac:dyDescent="0.25">
      <c r="G168" t="s">
        <v>83</v>
      </c>
    </row>
    <row r="169" spans="7:7" x14ac:dyDescent="0.25">
      <c r="G169" t="s">
        <v>151</v>
      </c>
    </row>
    <row r="170" spans="7:7" x14ac:dyDescent="0.25">
      <c r="G170" t="s">
        <v>342</v>
      </c>
    </row>
    <row r="171" spans="7:7" x14ac:dyDescent="0.25">
      <c r="G171" t="s">
        <v>113</v>
      </c>
    </row>
    <row r="172" spans="7:7" x14ac:dyDescent="0.25">
      <c r="G172" t="s">
        <v>107</v>
      </c>
    </row>
    <row r="173" spans="7:7" x14ac:dyDescent="0.25">
      <c r="G173" t="s">
        <v>93</v>
      </c>
    </row>
    <row r="174" spans="7:7" x14ac:dyDescent="0.25">
      <c r="G174" t="s">
        <v>142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ENTREE</vt:lpstr>
      <vt:lpstr>FORMULAIRE ENTREE</vt:lpstr>
      <vt:lpstr>FORMULAIRE SORTIE</vt:lpstr>
      <vt:lpstr>PARAMETRE</vt:lpstr>
      <vt:lpstr>LISTE</vt:lpstr>
      <vt:lpstr>chantier</vt:lpstr>
      <vt:lpstr>client</vt:lpstr>
      <vt:lpstr>entree</vt:lpstr>
      <vt:lpstr>famille</vt:lpstr>
      <vt:lpstr>fournisseurs</vt:lpstr>
      <vt:lpstr>parametre</vt:lpstr>
      <vt:lpstr>prorata</vt:lpstr>
      <vt:lpstr>type</vt:lpstr>
      <vt:lpstr>'FORMULAIRE ENTREE'!Zone_d_impression</vt:lpstr>
      <vt:lpstr>'FORMULAIRE SORTIE'!Zone_d_impression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Loboconstruction</dc:creator>
  <cp:lastModifiedBy>secretariat@loboconstruction.fr</cp:lastModifiedBy>
  <cp:lastPrinted>2024-09-03T15:22:34Z</cp:lastPrinted>
  <dcterms:created xsi:type="dcterms:W3CDTF">2024-07-15T13:43:40Z</dcterms:created>
  <dcterms:modified xsi:type="dcterms:W3CDTF">2024-12-02T08:56:33Z</dcterms:modified>
</cp:coreProperties>
</file>