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FRANK\SYLVIE\PLANNING COMMANDES\2022\MODIFS FICHIERS\Forum VBA\"/>
    </mc:Choice>
  </mc:AlternateContent>
  <bookViews>
    <workbookView xWindow="0" yWindow="0" windowWidth="11904" windowHeight="5892" tabRatio="579" firstSheet="1" activeTab="1"/>
  </bookViews>
  <sheets>
    <sheet name="Planing" sheetId="1" state="hidden" r:id="rId1"/>
    <sheet name="Suivi Comm" sheetId="4" r:id="rId2"/>
    <sheet name="Feuil1" sheetId="8" state="hidden" r:id="rId3"/>
  </sheets>
  <definedNames>
    <definedName name="_xlnm._FilterDatabase" localSheetId="0" hidden="1">Planing!$A$5:$BI$34</definedName>
    <definedName name="_xlnm._FilterDatabase" localSheetId="1" hidden="1">'Suivi Comm'!$A$1:$A$16</definedName>
    <definedName name="_xlnm.Print_Titles" localSheetId="0">Planing!$5:$5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F34" i="1" l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F6" i="1"/>
  <c r="E6" i="1"/>
  <c r="D38" i="1"/>
  <c r="E38" i="1"/>
  <c r="F38" i="1"/>
  <c r="D39" i="1"/>
  <c r="E39" i="1"/>
  <c r="F39" i="1"/>
  <c r="D40" i="1"/>
  <c r="E40" i="1"/>
  <c r="F40" i="1"/>
  <c r="G38" i="1" l="1"/>
  <c r="G29" i="1"/>
  <c r="G31" i="1"/>
  <c r="G33" i="1"/>
  <c r="G30" i="1"/>
  <c r="G32" i="1"/>
  <c r="G34" i="1"/>
  <c r="G20" i="1"/>
  <c r="G21" i="1"/>
  <c r="G22" i="1"/>
  <c r="G24" i="1"/>
  <c r="G26" i="1"/>
  <c r="G28" i="1"/>
  <c r="G19" i="1"/>
  <c r="G23" i="1"/>
  <c r="G25" i="1"/>
  <c r="G27" i="1"/>
  <c r="G6" i="1"/>
  <c r="G8" i="1"/>
  <c r="G10" i="1"/>
  <c r="G12" i="1"/>
  <c r="G15" i="1"/>
  <c r="G17" i="1"/>
  <c r="G7" i="1"/>
  <c r="G9" i="1"/>
  <c r="G11" i="1"/>
  <c r="G13" i="1"/>
  <c r="G14" i="1"/>
  <c r="G16" i="1"/>
  <c r="G18" i="1"/>
  <c r="G39" i="1"/>
  <c r="G40" i="1"/>
  <c r="K38" i="1" l="1"/>
  <c r="M38" i="1"/>
  <c r="P38" i="1"/>
  <c r="R38" i="1"/>
  <c r="T38" i="1"/>
  <c r="V38" i="1"/>
  <c r="X38" i="1"/>
  <c r="Z38" i="1"/>
  <c r="K39" i="1"/>
  <c r="M39" i="1"/>
  <c r="P39" i="1"/>
  <c r="R39" i="1"/>
  <c r="T39" i="1"/>
  <c r="V39" i="1"/>
  <c r="X39" i="1"/>
  <c r="Z39" i="1"/>
  <c r="N38" i="1"/>
  <c r="Q38" i="1"/>
  <c r="U38" i="1"/>
  <c r="N39" i="1"/>
  <c r="Q39" i="1"/>
  <c r="U39" i="1"/>
  <c r="J39" i="1"/>
  <c r="X40" i="1"/>
  <c r="T40" i="1"/>
  <c r="P40" i="1"/>
  <c r="M40" i="1"/>
  <c r="U40" i="1"/>
  <c r="Q40" i="1"/>
  <c r="N40" i="1"/>
  <c r="J40" i="1"/>
  <c r="L38" i="1"/>
  <c r="O38" i="1"/>
  <c r="S38" i="1"/>
  <c r="W38" i="1"/>
  <c r="Y38" i="1"/>
  <c r="L39" i="1"/>
  <c r="O39" i="1"/>
  <c r="S39" i="1"/>
  <c r="W39" i="1"/>
  <c r="Y39" i="1"/>
  <c r="J38" i="1"/>
  <c r="Z40" i="1"/>
  <c r="V40" i="1"/>
  <c r="R40" i="1"/>
  <c r="K40" i="1"/>
  <c r="Y40" i="1"/>
  <c r="W40" i="1"/>
  <c r="S40" i="1"/>
  <c r="O40" i="1"/>
  <c r="L40" i="1"/>
  <c r="J41" i="1" l="1"/>
  <c r="Y41" i="1"/>
  <c r="S41" i="1"/>
  <c r="L41" i="1"/>
  <c r="U41" i="1"/>
  <c r="N41" i="1"/>
  <c r="Z41" i="1"/>
  <c r="V41" i="1"/>
  <c r="R41" i="1"/>
  <c r="K41" i="1"/>
  <c r="W41" i="1"/>
  <c r="O41" i="1"/>
  <c r="Q41" i="1"/>
  <c r="X41" i="1"/>
  <c r="T41" i="1"/>
  <c r="P41" i="1"/>
  <c r="M41" i="1"/>
  <c r="C41" i="1" l="1"/>
</calcChain>
</file>

<file path=xl/sharedStrings.xml><?xml version="1.0" encoding="utf-8"?>
<sst xmlns="http://schemas.openxmlformats.org/spreadsheetml/2006/main" count="244" uniqueCount="149">
  <si>
    <t>Nom Client</t>
  </si>
  <si>
    <t>Date de livraison</t>
  </si>
  <si>
    <t>Lieu de livraison</t>
  </si>
  <si>
    <t>Pintade</t>
  </si>
  <si>
    <t>Coq</t>
  </si>
  <si>
    <t>Canette</t>
  </si>
  <si>
    <t>Magret de canard</t>
  </si>
  <si>
    <t>Poularde au lait</t>
  </si>
  <si>
    <t>Dinde</t>
  </si>
  <si>
    <t>Chapon</t>
  </si>
  <si>
    <t>Oie</t>
  </si>
  <si>
    <t>Farce au foie gras</t>
  </si>
  <si>
    <t>Foie de canard cru</t>
  </si>
  <si>
    <t>Confit de canard (2 cuisses)</t>
  </si>
  <si>
    <t>Confit de canard (4 cuisses)</t>
  </si>
  <si>
    <t>Metz</t>
  </si>
  <si>
    <t>Nancy</t>
  </si>
  <si>
    <t>Saizerais</t>
  </si>
  <si>
    <t>Total</t>
  </si>
  <si>
    <t>S/Total</t>
  </si>
  <si>
    <t>Fin du tableau</t>
  </si>
  <si>
    <t>Taper une date :</t>
  </si>
  <si>
    <t>Date de saise</t>
  </si>
  <si>
    <t>Heure de saisie</t>
  </si>
  <si>
    <t>Planning de suivi des commandes</t>
  </si>
  <si>
    <t>Date Sélectionnée pour totaux</t>
  </si>
  <si>
    <t/>
  </si>
  <si>
    <t>Pour voir une commande, selectionner le nom (ou la ligne)
puis cliquer le bouton ci-dessous.</t>
  </si>
  <si>
    <t>texte fin</t>
  </si>
  <si>
    <t>Remarque</t>
  </si>
  <si>
    <t>Foie gras au torchon (kg)</t>
  </si>
  <si>
    <t>Magret de canard tranché</t>
  </si>
  <si>
    <t>Jacquemin P</t>
  </si>
  <si>
    <t>05/12/2010</t>
  </si>
  <si>
    <t>20:06:23</t>
  </si>
  <si>
    <t>Grosse</t>
  </si>
  <si>
    <t>Tanazak</t>
  </si>
  <si>
    <t>20:09:41</t>
  </si>
  <si>
    <t>ou plus ?</t>
  </si>
  <si>
    <t>Derard D</t>
  </si>
  <si>
    <t>20:12:25</t>
  </si>
  <si>
    <t>Grosse+foie+gesier.0,5maxi</t>
  </si>
  <si>
    <t>Viard</t>
  </si>
  <si>
    <t>20:15:47</t>
  </si>
  <si>
    <t>moyens.1 kg FF</t>
  </si>
  <si>
    <t>De Min</t>
  </si>
  <si>
    <t>20:18:22</t>
  </si>
  <si>
    <t>Gros.4x0,150g</t>
  </si>
  <si>
    <t>Ferraing</t>
  </si>
  <si>
    <t>20:39:35</t>
  </si>
  <si>
    <t>FF0,5à0,6 kg</t>
  </si>
  <si>
    <t>Founez M</t>
  </si>
  <si>
    <t>20:43:03</t>
  </si>
  <si>
    <t>+ 1 Colis</t>
  </si>
  <si>
    <t>Lang</t>
  </si>
  <si>
    <t>20:44:17</t>
  </si>
  <si>
    <t>5 pièces FF</t>
  </si>
  <si>
    <t>Hammeville</t>
  </si>
  <si>
    <t>20:46:05</t>
  </si>
  <si>
    <t>A livrer lundi 13</t>
  </si>
  <si>
    <t>Rogéville</t>
  </si>
  <si>
    <t>20:49:14</t>
  </si>
  <si>
    <t>sur place</t>
  </si>
  <si>
    <t>Sandrine</t>
  </si>
  <si>
    <t>20:51:22</t>
  </si>
  <si>
    <t>+poularde Vogt</t>
  </si>
  <si>
    <t>Maas</t>
  </si>
  <si>
    <t>20:54:29</t>
  </si>
  <si>
    <t>Début décembre</t>
  </si>
  <si>
    <t>Ray V</t>
  </si>
  <si>
    <t>20:58:28</t>
  </si>
  <si>
    <t>Gros.2x0,9 kg</t>
  </si>
  <si>
    <t>07/12/2010</t>
  </si>
  <si>
    <t>Peretti</t>
  </si>
  <si>
    <t>22:49:06</t>
  </si>
  <si>
    <t>Breton</t>
  </si>
  <si>
    <t>22:50:30</t>
  </si>
  <si>
    <t>+5 saucons</t>
  </si>
  <si>
    <t>Chone M</t>
  </si>
  <si>
    <t>23:02:51</t>
  </si>
  <si>
    <t>dec +Plarde mo 2</t>
  </si>
  <si>
    <t>Bassan</t>
  </si>
  <si>
    <t>23:58:16</t>
  </si>
  <si>
    <t>Chenet</t>
  </si>
  <si>
    <t>23:59:07</t>
  </si>
  <si>
    <t>08/12/2010</t>
  </si>
  <si>
    <t>Perrin Leclerc</t>
  </si>
  <si>
    <t>00:07:18</t>
  </si>
  <si>
    <t>Max 2,1,voir com</t>
  </si>
  <si>
    <t>Chalutaud</t>
  </si>
  <si>
    <t>00:09:37</t>
  </si>
  <si>
    <t>Raimond</t>
  </si>
  <si>
    <t>00:15:34</t>
  </si>
  <si>
    <t>A confirmer</t>
  </si>
  <si>
    <t>Canudo</t>
  </si>
  <si>
    <t>00:16:42</t>
  </si>
  <si>
    <t>P (8 pers)</t>
  </si>
  <si>
    <t>Charoy Ch</t>
  </si>
  <si>
    <t>00:19:17</t>
  </si>
  <si>
    <t>poularde aux morilles</t>
  </si>
  <si>
    <t>saucisson</t>
  </si>
  <si>
    <t>tourte</t>
  </si>
  <si>
    <t>13/12/2010</t>
  </si>
  <si>
    <t>10:03:49</t>
  </si>
  <si>
    <t>+ 1 c haricots</t>
  </si>
  <si>
    <t xml:space="preserve">Ray </t>
  </si>
  <si>
    <t>10:08:19</t>
  </si>
  <si>
    <t>Choné M</t>
  </si>
  <si>
    <t>10:09:10</t>
  </si>
  <si>
    <t>3 Terrines four</t>
  </si>
  <si>
    <t>Cericola</t>
  </si>
  <si>
    <t>10:11:16</t>
  </si>
  <si>
    <t>Laurent</t>
  </si>
  <si>
    <t>10:11:59</t>
  </si>
  <si>
    <t>10 pers</t>
  </si>
  <si>
    <t>10:12:49</t>
  </si>
  <si>
    <t>+ 2 colis</t>
  </si>
  <si>
    <t>texte</t>
  </si>
  <si>
    <t>Inscrire le jour de livraison</t>
  </si>
  <si>
    <t>Telephone</t>
  </si>
  <si>
    <t>Mail</t>
  </si>
  <si>
    <t>Remarques</t>
  </si>
  <si>
    <t>VOLAILLES</t>
  </si>
  <si>
    <t>Chercher un client:</t>
  </si>
  <si>
    <t>DATE</t>
  </si>
  <si>
    <t>DECEMBRE 2021</t>
  </si>
  <si>
    <t>PRODUITS</t>
  </si>
  <si>
    <t>Atelier_Ruches_Planning Commande NOEL 2021_V1.xlsx</t>
  </si>
  <si>
    <t>Dupond</t>
  </si>
  <si>
    <t>Martin</t>
  </si>
  <si>
    <t>Le nombre de ligne de ce tableau  peut être augmenté si besoin !</t>
  </si>
  <si>
    <t>Le nombre de colonnes  de ce tableau  peut être augmenté si besoin !</t>
  </si>
  <si>
    <t>Olive</t>
  </si>
  <si>
    <t>P1</t>
  </si>
  <si>
    <t>P2</t>
  </si>
  <si>
    <t>P3</t>
  </si>
  <si>
    <t>P4</t>
  </si>
  <si>
    <t>P5</t>
  </si>
  <si>
    <t>P6</t>
  </si>
  <si>
    <t>Ligne couluer verte  si date = B2</t>
  </si>
  <si>
    <t>&lt;&lt;&lt; cellule orange si pas de date</t>
  </si>
  <si>
    <t>Ligne en jaune si B3 = Nom client</t>
  </si>
  <si>
    <t>Pas de couleur si correctement rempli</t>
  </si>
  <si>
    <t>&lt;&lt;&lt;&lt;Pas ligne en couleur si pas de date en B2</t>
  </si>
  <si>
    <t>Suivi commandes</t>
  </si>
  <si>
    <t>XXXX</t>
  </si>
  <si>
    <t>LLLL</t>
  </si>
  <si>
    <t>GGG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</si>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</sst>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</font>
    <font>
      <sz val="8"/>
      <name val="Calibri"/>
      <family val="2"/>
    </font>
    <font>
      <sz val="14"/>
      <color indexed="9"/>
      <name val="Times New Roman"/>
      <family val="1"/>
    </font>
    <font>
      <sz val="22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36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FF0000"/>
      <name val="Times New Roman"/>
      <family val="1"/>
    </font>
    <font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Times New Roman"/>
      <family val="1"/>
    </font>
    <font>
      <sz val="18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7">
    <xf numFmtId="0" fontId="0" fillId="0" borderId="0" xfId="0"/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 vertical="center" textRotation="90"/>
      <protection locked="0"/>
    </xf>
    <xf numFmtId="0" fontId="5" fillId="0" borderId="8" xfId="0" applyFont="1" applyBorder="1" applyAlignment="1" applyProtection="1">
      <alignment horizontal="center" vertical="center" textRotation="90"/>
      <protection locked="0"/>
    </xf>
    <xf numFmtId="0" fontId="5" fillId="0" borderId="11" xfId="0" applyFont="1" applyBorder="1" applyAlignment="1" applyProtection="1">
      <alignment horizontal="center" vertical="center" textRotation="90"/>
      <protection locked="0"/>
    </xf>
    <xf numFmtId="0" fontId="1" fillId="0" borderId="0" xfId="0" applyFont="1" applyAlignment="1" applyProtection="1">
      <alignment horizontal="center" vertical="center" textRotation="90"/>
      <protection locked="0"/>
    </xf>
    <xf numFmtId="0" fontId="5" fillId="0" borderId="9" xfId="0" applyFont="1" applyBorder="1" applyAlignment="1" applyProtection="1">
      <alignment horizontal="center"/>
      <protection locked="0"/>
    </xf>
    <xf numFmtId="14" fontId="5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5" borderId="9" xfId="0" applyFont="1" applyFill="1" applyBorder="1" applyAlignment="1" applyProtection="1">
      <alignment horizontal="center"/>
      <protection locked="0"/>
    </xf>
    <xf numFmtId="14" fontId="5" fillId="5" borderId="1" xfId="0" applyNumberFormat="1" applyFont="1" applyFill="1" applyBorder="1" applyAlignment="1" applyProtection="1">
      <alignment horizontal="center"/>
      <protection locked="0"/>
    </xf>
    <xf numFmtId="0" fontId="5" fillId="5" borderId="1" xfId="0" applyFont="1" applyFill="1" applyBorder="1" applyAlignment="1" applyProtection="1">
      <alignment horizontal="center"/>
      <protection locked="0"/>
    </xf>
    <xf numFmtId="0" fontId="5" fillId="5" borderId="4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6" borderId="0" xfId="0" applyFont="1" applyFill="1" applyAlignment="1" applyProtection="1">
      <alignment horizontal="center"/>
      <protection locked="0"/>
    </xf>
    <xf numFmtId="0" fontId="5" fillId="6" borderId="12" xfId="0" applyFont="1" applyFill="1" applyBorder="1" applyAlignment="1" applyProtection="1">
      <alignment horizontal="center"/>
      <protection locked="0"/>
    </xf>
    <xf numFmtId="0" fontId="5" fillId="6" borderId="13" xfId="0" applyFont="1" applyFill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" fillId="6" borderId="0" xfId="0" applyFont="1" applyFill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4" borderId="15" xfId="0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9" fillId="0" borderId="22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49" fontId="10" fillId="0" borderId="1" xfId="0" applyNumberFormat="1" applyFont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7" xfId="0" applyFont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>
      <alignment horizontal="center"/>
    </xf>
    <xf numFmtId="14" fontId="5" fillId="7" borderId="24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/>
    </xf>
    <xf numFmtId="0" fontId="14" fillId="0" borderId="21" xfId="1" applyFont="1" applyFill="1" applyBorder="1" applyAlignment="1" applyProtection="1">
      <alignment horizontal="center"/>
      <protection locked="0"/>
    </xf>
    <xf numFmtId="0" fontId="11" fillId="0" borderId="0" xfId="1"/>
    <xf numFmtId="14" fontId="0" fillId="0" borderId="0" xfId="0" applyNumberFormat="1"/>
    <xf numFmtId="49" fontId="5" fillId="0" borderId="4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49" fontId="13" fillId="9" borderId="9" xfId="0" applyNumberFormat="1" applyFont="1" applyFill="1" applyBorder="1" applyAlignment="1" applyProtection="1">
      <alignment horizontal="left"/>
      <protection locked="0"/>
    </xf>
    <xf numFmtId="14" fontId="13" fillId="0" borderId="1" xfId="0" applyNumberFormat="1" applyFont="1" applyBorder="1" applyAlignment="1" applyProtection="1">
      <alignment horizontal="center"/>
      <protection locked="0"/>
    </xf>
    <xf numFmtId="49" fontId="5" fillId="0" borderId="25" xfId="0" applyNumberFormat="1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/>
    </xf>
    <xf numFmtId="49" fontId="12" fillId="9" borderId="26" xfId="0" applyNumberFormat="1" applyFont="1" applyFill="1" applyBorder="1" applyAlignment="1" applyProtection="1">
      <alignment vertical="center" wrapText="1"/>
      <protection locked="0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1" fillId="5" borderId="5" xfId="0" applyFont="1" applyFill="1" applyBorder="1" applyAlignment="1" applyProtection="1">
      <alignment horizontal="center"/>
      <protection locked="0"/>
    </xf>
    <xf numFmtId="0" fontId="1" fillId="5" borderId="18" xfId="0" applyFont="1" applyFill="1" applyBorder="1" applyAlignment="1" applyProtection="1">
      <alignment horizontal="center"/>
      <protection locked="0"/>
    </xf>
    <xf numFmtId="14" fontId="1" fillId="5" borderId="6" xfId="0" applyNumberFormat="1" applyFont="1" applyFill="1" applyBorder="1" applyAlignment="1" applyProtection="1">
      <alignment horizontal="center"/>
      <protection locked="0"/>
    </xf>
    <xf numFmtId="14" fontId="1" fillId="5" borderId="17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6" fillId="10" borderId="0" xfId="0" applyFont="1" applyFill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3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586740</xdr:colOff>
          <xdr:row>1</xdr:row>
          <xdr:rowOff>15240</xdr:rowOff>
        </xdr:from>
        <xdr:to>
          <xdr:col>4</xdr:col>
          <xdr:colOff>53340</xdr:colOff>
          <xdr:row>2</xdr:row>
          <xdr:rowOff>7620</xdr:rowOff>
        </xdr:to>
        <xdr:sp macro="" textlink="">
          <xdr:nvSpPr>
            <xdr:cNvPr id="1062" name="CommandButton1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=""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601980</xdr:colOff>
          <xdr:row>0</xdr:row>
          <xdr:rowOff>358140</xdr:rowOff>
        </xdr:to>
        <xdr:sp macro="" textlink="">
          <xdr:nvSpPr>
            <xdr:cNvPr id="1067" name="CommandButton2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=""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0</xdr:row>
          <xdr:rowOff>0</xdr:rowOff>
        </xdr:from>
        <xdr:to>
          <xdr:col>3</xdr:col>
          <xdr:colOff>68580</xdr:colOff>
          <xdr:row>0</xdr:row>
          <xdr:rowOff>358140</xdr:rowOff>
        </xdr:to>
        <xdr:sp macro="" textlink="">
          <xdr:nvSpPr>
            <xdr:cNvPr id="1068" name="CommandButton3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=""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</xdr:row>
          <xdr:rowOff>7620</xdr:rowOff>
        </xdr:from>
        <xdr:to>
          <xdr:col>1</xdr:col>
          <xdr:colOff>640080</xdr:colOff>
          <xdr:row>4</xdr:row>
          <xdr:rowOff>0</xdr:rowOff>
        </xdr:to>
        <xdr:sp macro="" textlink="">
          <xdr:nvSpPr>
            <xdr:cNvPr id="1070" name="CommandButton4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=""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624840</xdr:colOff>
          <xdr:row>3</xdr:row>
          <xdr:rowOff>7620</xdr:rowOff>
        </xdr:from>
        <xdr:to>
          <xdr:col>3</xdr:col>
          <xdr:colOff>251460</xdr:colOff>
          <xdr:row>4</xdr:row>
          <xdr:rowOff>0</xdr:rowOff>
        </xdr:to>
        <xdr:sp macro="" textlink="">
          <xdr:nvSpPr>
            <xdr:cNvPr id="1071" name="CommandButton5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=""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../../Atelier_Ruches_Planning%20Commande%20NOEL%202021_V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O41"/>
  <sheetViews>
    <sheetView topLeftCell="A43" zoomScale="120" zoomScaleNormal="120" workbookViewId="0">
      <selection activeCell="A41" sqref="A41"/>
    </sheetView>
  </sheetViews>
  <sheetFormatPr baseColWidth="10" defaultColWidth="11.44140625" defaultRowHeight="18" x14ac:dyDescent="0.35"/>
  <cols>
    <col min="1" max="1" width="18.5546875" style="3" bestFit="1" customWidth="1"/>
    <col min="2" max="2" width="13" style="3" bestFit="1" customWidth="1"/>
    <col min="3" max="3" width="12.44140625" style="3" customWidth="1"/>
    <col min="4" max="5" width="3.88671875" style="3" customWidth="1"/>
    <col min="6" max="6" width="6.44140625" style="3" customWidth="1"/>
    <col min="7" max="7" width="21" style="3" customWidth="1"/>
    <col min="8" max="8" width="13" style="3" customWidth="1"/>
    <col min="9" max="9" width="10.109375" style="3" customWidth="1"/>
    <col min="10" max="60" width="5.109375" style="3" customWidth="1"/>
    <col min="61" max="61" width="31.5546875" style="3" bestFit="1" customWidth="1"/>
    <col min="62" max="92" width="11.44140625" style="3" customWidth="1"/>
    <col min="93" max="93" width="0" style="3" hidden="1" customWidth="1"/>
    <col min="94" max="16384" width="11.44140625" style="3"/>
  </cols>
  <sheetData>
    <row r="1" spans="1:61" ht="30" customHeight="1" x14ac:dyDescent="0.35">
      <c r="A1" s="2">
        <v>1000</v>
      </c>
      <c r="B1" s="2"/>
      <c r="D1" s="1"/>
      <c r="E1" s="1"/>
      <c r="F1" s="1"/>
      <c r="G1" s="1"/>
      <c r="H1" s="1"/>
      <c r="I1" s="1"/>
      <c r="J1" s="82" t="s">
        <v>24</v>
      </c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</row>
    <row r="2" spans="1:61" ht="30" customHeight="1" x14ac:dyDescent="0.35">
      <c r="A2" s="2" t="s">
        <v>21</v>
      </c>
      <c r="B2" s="4">
        <v>40535</v>
      </c>
      <c r="C2" s="5"/>
      <c r="D2" s="1"/>
      <c r="E2" s="1"/>
      <c r="F2" s="1"/>
      <c r="G2" s="1"/>
      <c r="H2" s="1"/>
      <c r="I2" s="1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</row>
    <row r="3" spans="1:61" ht="29.25" customHeight="1" x14ac:dyDescent="0.35">
      <c r="A3" s="83" t="s">
        <v>27</v>
      </c>
      <c r="B3" s="83"/>
      <c r="C3" s="8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6"/>
    </row>
    <row r="4" spans="1:61" ht="30" customHeight="1" thickBot="1" x14ac:dyDescent="0.4">
      <c r="A4" s="2"/>
      <c r="B4" s="2"/>
      <c r="C4" s="2"/>
      <c r="O4" s="7"/>
    </row>
    <row r="5" spans="1:61" s="11" customFormat="1" ht="163.19999999999999" thickBot="1" x14ac:dyDescent="0.35">
      <c r="A5" s="8" t="s">
        <v>0</v>
      </c>
      <c r="B5" s="9" t="s">
        <v>1</v>
      </c>
      <c r="C5" s="9" t="s">
        <v>2</v>
      </c>
      <c r="D5" s="9"/>
      <c r="E5" s="9"/>
      <c r="F5" s="9"/>
      <c r="G5" s="9"/>
      <c r="H5" s="9" t="s">
        <v>22</v>
      </c>
      <c r="I5" s="9" t="s">
        <v>23</v>
      </c>
      <c r="J5" s="9" t="s">
        <v>5</v>
      </c>
      <c r="K5" s="9" t="s">
        <v>9</v>
      </c>
      <c r="L5" s="9" t="s">
        <v>13</v>
      </c>
      <c r="M5" s="9" t="s">
        <v>14</v>
      </c>
      <c r="N5" s="9" t="s">
        <v>4</v>
      </c>
      <c r="O5" s="9" t="s">
        <v>8</v>
      </c>
      <c r="P5" s="9" t="s">
        <v>11</v>
      </c>
      <c r="Q5" s="9" t="s">
        <v>12</v>
      </c>
      <c r="R5" s="9" t="s">
        <v>7</v>
      </c>
      <c r="S5" s="9" t="s">
        <v>6</v>
      </c>
      <c r="T5" s="9" t="s">
        <v>31</v>
      </c>
      <c r="U5" s="9" t="s">
        <v>10</v>
      </c>
      <c r="V5" s="9" t="s">
        <v>3</v>
      </c>
      <c r="W5" s="9" t="s">
        <v>99</v>
      </c>
      <c r="X5" s="9" t="s">
        <v>30</v>
      </c>
      <c r="Y5" s="9" t="s">
        <v>100</v>
      </c>
      <c r="Z5" s="9" t="s">
        <v>101</v>
      </c>
      <c r="AA5" s="9" t="s">
        <v>117</v>
      </c>
      <c r="AB5" s="9" t="s">
        <v>117</v>
      </c>
      <c r="AC5" s="9" t="s">
        <v>117</v>
      </c>
      <c r="AD5" s="9" t="s">
        <v>117</v>
      </c>
      <c r="AE5" s="9" t="s">
        <v>117</v>
      </c>
      <c r="AF5" s="9" t="s">
        <v>117</v>
      </c>
      <c r="AG5" s="9" t="s">
        <v>117</v>
      </c>
      <c r="AH5" s="9" t="s">
        <v>117</v>
      </c>
      <c r="AI5" s="9" t="s">
        <v>117</v>
      </c>
      <c r="AJ5" s="9" t="s">
        <v>117</v>
      </c>
      <c r="AK5" s="9" t="s">
        <v>117</v>
      </c>
      <c r="AL5" s="9" t="s">
        <v>117</v>
      </c>
      <c r="AM5" s="9" t="s">
        <v>117</v>
      </c>
      <c r="AN5" s="9" t="s">
        <v>117</v>
      </c>
      <c r="AO5" s="9" t="s">
        <v>117</v>
      </c>
      <c r="AP5" s="9" t="s">
        <v>117</v>
      </c>
      <c r="AQ5" s="9" t="s">
        <v>117</v>
      </c>
      <c r="AR5" s="9" t="s">
        <v>117</v>
      </c>
      <c r="AS5" s="9" t="s">
        <v>117</v>
      </c>
      <c r="AT5" s="9" t="s">
        <v>117</v>
      </c>
      <c r="AU5" s="9" t="s">
        <v>117</v>
      </c>
      <c r="AV5" s="9" t="s">
        <v>117</v>
      </c>
      <c r="AW5" s="9" t="s">
        <v>117</v>
      </c>
      <c r="AX5" s="9" t="s">
        <v>117</v>
      </c>
      <c r="AY5" s="9" t="s">
        <v>117</v>
      </c>
      <c r="AZ5" s="9" t="s">
        <v>117</v>
      </c>
      <c r="BA5" s="9" t="s">
        <v>117</v>
      </c>
      <c r="BB5" s="9" t="s">
        <v>117</v>
      </c>
      <c r="BC5" s="9" t="s">
        <v>117</v>
      </c>
      <c r="BD5" s="9" t="s">
        <v>117</v>
      </c>
      <c r="BE5" s="9" t="s">
        <v>117</v>
      </c>
      <c r="BF5" s="9" t="s">
        <v>117</v>
      </c>
      <c r="BG5" s="9" t="s">
        <v>117</v>
      </c>
      <c r="BH5" s="9" t="s">
        <v>28</v>
      </c>
      <c r="BI5" s="10" t="s">
        <v>29</v>
      </c>
    </row>
    <row r="6" spans="1:61" x14ac:dyDescent="0.35">
      <c r="A6" s="12" t="s">
        <v>32</v>
      </c>
      <c r="B6" s="13">
        <v>40535</v>
      </c>
      <c r="C6" s="14" t="s">
        <v>17</v>
      </c>
      <c r="D6" s="14">
        <f>DAY(B6)</f>
        <v>23</v>
      </c>
      <c r="E6" s="14">
        <f t="shared" ref="E6:E18" si="0">MONTH(B6)</f>
        <v>12</v>
      </c>
      <c r="F6" s="14">
        <f t="shared" ref="F6:F18" si="1">YEAR(B6)</f>
        <v>2010</v>
      </c>
      <c r="G6" s="14" t="str">
        <f t="shared" ref="G6:G18" si="2">D6&amp;E6&amp;F6&amp;C6</f>
        <v>23122010Saizerais</v>
      </c>
      <c r="H6" s="14" t="s">
        <v>33</v>
      </c>
      <c r="I6" s="14" t="s">
        <v>34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>
        <v>1</v>
      </c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5" t="s">
        <v>35</v>
      </c>
    </row>
    <row r="7" spans="1:61" x14ac:dyDescent="0.35">
      <c r="A7" s="12" t="s">
        <v>36</v>
      </c>
      <c r="B7" s="13">
        <v>40535</v>
      </c>
      <c r="C7" s="14" t="s">
        <v>17</v>
      </c>
      <c r="D7" s="14">
        <f t="shared" ref="D7:D18" si="3">DAY(B7)</f>
        <v>23</v>
      </c>
      <c r="E7" s="14">
        <f t="shared" si="0"/>
        <v>12</v>
      </c>
      <c r="F7" s="14">
        <f t="shared" si="1"/>
        <v>2010</v>
      </c>
      <c r="G7" s="14" t="str">
        <f t="shared" si="2"/>
        <v>23122010Saizerais</v>
      </c>
      <c r="H7" s="14" t="s">
        <v>33</v>
      </c>
      <c r="I7" s="14" t="s">
        <v>37</v>
      </c>
      <c r="J7" s="14"/>
      <c r="K7" s="14"/>
      <c r="L7" s="14"/>
      <c r="M7" s="14"/>
      <c r="N7" s="14"/>
      <c r="O7" s="14">
        <v>1</v>
      </c>
      <c r="P7" s="14">
        <v>0.5</v>
      </c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5" t="s">
        <v>38</v>
      </c>
    </row>
    <row r="8" spans="1:61" x14ac:dyDescent="0.35">
      <c r="A8" s="12" t="s">
        <v>39</v>
      </c>
      <c r="B8" s="13">
        <v>40535</v>
      </c>
      <c r="C8" s="14" t="s">
        <v>17</v>
      </c>
      <c r="D8" s="14">
        <f t="shared" si="3"/>
        <v>23</v>
      </c>
      <c r="E8" s="14">
        <f t="shared" si="0"/>
        <v>12</v>
      </c>
      <c r="F8" s="14">
        <f t="shared" si="1"/>
        <v>2010</v>
      </c>
      <c r="G8" s="14" t="str">
        <f t="shared" si="2"/>
        <v>23122010Saizerais</v>
      </c>
      <c r="H8" s="14" t="s">
        <v>33</v>
      </c>
      <c r="I8" s="14" t="s">
        <v>40</v>
      </c>
      <c r="J8" s="14"/>
      <c r="K8" s="14"/>
      <c r="L8" s="14"/>
      <c r="M8" s="14"/>
      <c r="N8" s="14"/>
      <c r="O8" s="14">
        <v>1</v>
      </c>
      <c r="P8" s="14"/>
      <c r="Q8" s="14"/>
      <c r="R8" s="14"/>
      <c r="S8" s="14"/>
      <c r="T8" s="14"/>
      <c r="U8" s="14"/>
      <c r="V8" s="14"/>
      <c r="W8" s="14"/>
      <c r="X8" s="14">
        <v>0.4</v>
      </c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5" t="s">
        <v>41</v>
      </c>
    </row>
    <row r="9" spans="1:61" x14ac:dyDescent="0.35">
      <c r="A9" s="12" t="s">
        <v>42</v>
      </c>
      <c r="B9" s="13">
        <v>40535</v>
      </c>
      <c r="C9" s="14" t="s">
        <v>17</v>
      </c>
      <c r="D9" s="14">
        <f t="shared" si="3"/>
        <v>23</v>
      </c>
      <c r="E9" s="14">
        <f t="shared" si="0"/>
        <v>12</v>
      </c>
      <c r="F9" s="14">
        <f t="shared" si="1"/>
        <v>2010</v>
      </c>
      <c r="G9" s="14" t="str">
        <f t="shared" si="2"/>
        <v>23122010Saizerais</v>
      </c>
      <c r="H9" s="14" t="s">
        <v>33</v>
      </c>
      <c r="I9" s="14" t="s">
        <v>43</v>
      </c>
      <c r="J9" s="14"/>
      <c r="K9" s="14">
        <v>2</v>
      </c>
      <c r="L9" s="14"/>
      <c r="M9" s="14"/>
      <c r="N9" s="14"/>
      <c r="O9" s="14"/>
      <c r="P9" s="14"/>
      <c r="Q9" s="14">
        <v>2</v>
      </c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5" t="s">
        <v>44</v>
      </c>
    </row>
    <row r="10" spans="1:61" x14ac:dyDescent="0.35">
      <c r="A10" s="12" t="s">
        <v>45</v>
      </c>
      <c r="B10" s="13">
        <v>40535</v>
      </c>
      <c r="C10" s="14" t="s">
        <v>17</v>
      </c>
      <c r="D10" s="14">
        <f t="shared" si="3"/>
        <v>23</v>
      </c>
      <c r="E10" s="14">
        <f t="shared" si="0"/>
        <v>12</v>
      </c>
      <c r="F10" s="14">
        <f t="shared" si="1"/>
        <v>2010</v>
      </c>
      <c r="G10" s="14" t="str">
        <f t="shared" si="2"/>
        <v>23122010Saizerais</v>
      </c>
      <c r="H10" s="14" t="s">
        <v>33</v>
      </c>
      <c r="I10" s="14" t="s">
        <v>46</v>
      </c>
      <c r="J10" s="14"/>
      <c r="K10" s="14">
        <v>1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>
        <v>0.6</v>
      </c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5" t="s">
        <v>47</v>
      </c>
    </row>
    <row r="11" spans="1:61" x14ac:dyDescent="0.35">
      <c r="A11" s="12" t="s">
        <v>48</v>
      </c>
      <c r="B11" s="13">
        <v>40529</v>
      </c>
      <c r="C11" s="14" t="s">
        <v>17</v>
      </c>
      <c r="D11" s="14">
        <f t="shared" si="3"/>
        <v>17</v>
      </c>
      <c r="E11" s="14">
        <f t="shared" si="0"/>
        <v>12</v>
      </c>
      <c r="F11" s="14">
        <f t="shared" si="1"/>
        <v>2010</v>
      </c>
      <c r="G11" s="14" t="str">
        <f t="shared" si="2"/>
        <v>17122010Saizerais</v>
      </c>
      <c r="H11" s="14" t="s">
        <v>33</v>
      </c>
      <c r="I11" s="14" t="s">
        <v>49</v>
      </c>
      <c r="J11" s="14"/>
      <c r="K11" s="14"/>
      <c r="L11" s="14"/>
      <c r="M11" s="14"/>
      <c r="N11" s="14"/>
      <c r="O11" s="14"/>
      <c r="P11" s="14"/>
      <c r="Q11" s="14">
        <v>1</v>
      </c>
      <c r="R11" s="14"/>
      <c r="S11" s="14"/>
      <c r="T11" s="14"/>
      <c r="U11" s="14"/>
      <c r="V11" s="14"/>
      <c r="W11" s="14"/>
      <c r="X11" s="14">
        <v>0.8</v>
      </c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5" t="s">
        <v>50</v>
      </c>
    </row>
    <row r="12" spans="1:61" x14ac:dyDescent="0.35">
      <c r="A12" s="12" t="s">
        <v>51</v>
      </c>
      <c r="B12" s="13">
        <v>40535</v>
      </c>
      <c r="C12" s="14" t="s">
        <v>17</v>
      </c>
      <c r="D12" s="14">
        <f t="shared" si="3"/>
        <v>23</v>
      </c>
      <c r="E12" s="14">
        <f t="shared" si="0"/>
        <v>12</v>
      </c>
      <c r="F12" s="14">
        <f t="shared" si="1"/>
        <v>2010</v>
      </c>
      <c r="G12" s="14" t="str">
        <f t="shared" si="2"/>
        <v>23122010Saizerais</v>
      </c>
      <c r="H12" s="14" t="s">
        <v>33</v>
      </c>
      <c r="I12" s="14" t="s">
        <v>52</v>
      </c>
      <c r="J12" s="14">
        <v>2</v>
      </c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5" t="s">
        <v>53</v>
      </c>
    </row>
    <row r="13" spans="1:61" x14ac:dyDescent="0.35">
      <c r="A13" s="12" t="s">
        <v>54</v>
      </c>
      <c r="B13" s="13">
        <v>40529</v>
      </c>
      <c r="C13" s="14" t="s">
        <v>15</v>
      </c>
      <c r="D13" s="14">
        <f t="shared" si="3"/>
        <v>17</v>
      </c>
      <c r="E13" s="14">
        <f t="shared" si="0"/>
        <v>12</v>
      </c>
      <c r="F13" s="14">
        <f t="shared" si="1"/>
        <v>2010</v>
      </c>
      <c r="G13" s="14" t="str">
        <f t="shared" si="2"/>
        <v>17122010Metz</v>
      </c>
      <c r="H13" s="14" t="s">
        <v>33</v>
      </c>
      <c r="I13" s="14" t="s">
        <v>55</v>
      </c>
      <c r="J13" s="14"/>
      <c r="K13" s="14"/>
      <c r="L13" s="14"/>
      <c r="M13" s="14"/>
      <c r="N13" s="14"/>
      <c r="O13" s="14"/>
      <c r="P13" s="14"/>
      <c r="Q13" s="14">
        <v>6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5" t="s">
        <v>56</v>
      </c>
    </row>
    <row r="14" spans="1:61" x14ac:dyDescent="0.35">
      <c r="A14" s="12" t="s">
        <v>57</v>
      </c>
      <c r="B14" s="13">
        <v>40525</v>
      </c>
      <c r="C14" s="14" t="s">
        <v>17</v>
      </c>
      <c r="D14" s="14">
        <f t="shared" si="3"/>
        <v>13</v>
      </c>
      <c r="E14" s="14">
        <f t="shared" si="0"/>
        <v>12</v>
      </c>
      <c r="F14" s="14">
        <f t="shared" si="1"/>
        <v>2010</v>
      </c>
      <c r="G14" s="14" t="str">
        <f t="shared" si="2"/>
        <v>13122010Saizerais</v>
      </c>
      <c r="H14" s="14" t="s">
        <v>33</v>
      </c>
      <c r="I14" s="14" t="s">
        <v>58</v>
      </c>
      <c r="J14" s="14"/>
      <c r="K14" s="14"/>
      <c r="L14" s="14">
        <v>27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5" t="s">
        <v>59</v>
      </c>
    </row>
    <row r="15" spans="1:61" x14ac:dyDescent="0.35">
      <c r="A15" s="12" t="s">
        <v>60</v>
      </c>
      <c r="B15" s="13">
        <v>40527</v>
      </c>
      <c r="C15" s="14" t="s">
        <v>17</v>
      </c>
      <c r="D15" s="14">
        <f t="shared" si="3"/>
        <v>15</v>
      </c>
      <c r="E15" s="14">
        <f t="shared" si="0"/>
        <v>12</v>
      </c>
      <c r="F15" s="14">
        <f t="shared" si="1"/>
        <v>2010</v>
      </c>
      <c r="G15" s="14" t="str">
        <f t="shared" si="2"/>
        <v>15122010Saizerais</v>
      </c>
      <c r="H15" s="14" t="s">
        <v>33</v>
      </c>
      <c r="I15" s="14" t="s">
        <v>61</v>
      </c>
      <c r="J15" s="14"/>
      <c r="K15" s="14"/>
      <c r="L15" s="14">
        <v>9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5" t="s">
        <v>62</v>
      </c>
    </row>
    <row r="16" spans="1:61" x14ac:dyDescent="0.35">
      <c r="A16" s="12" t="s">
        <v>63</v>
      </c>
      <c r="B16" s="13">
        <v>40523</v>
      </c>
      <c r="C16" s="14" t="s">
        <v>17</v>
      </c>
      <c r="D16" s="14">
        <f t="shared" si="3"/>
        <v>11</v>
      </c>
      <c r="E16" s="14">
        <f t="shared" si="0"/>
        <v>12</v>
      </c>
      <c r="F16" s="14">
        <f t="shared" si="1"/>
        <v>2010</v>
      </c>
      <c r="G16" s="14" t="str">
        <f t="shared" si="2"/>
        <v>11122010Saizerais</v>
      </c>
      <c r="H16" s="14" t="s">
        <v>33</v>
      </c>
      <c r="I16" s="14" t="s">
        <v>64</v>
      </c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>
        <v>0.9</v>
      </c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5" t="s">
        <v>65</v>
      </c>
    </row>
    <row r="17" spans="1:93" x14ac:dyDescent="0.35">
      <c r="A17" s="12" t="s">
        <v>66</v>
      </c>
      <c r="B17" s="13">
        <v>40522</v>
      </c>
      <c r="C17" s="14" t="s">
        <v>15</v>
      </c>
      <c r="D17" s="14">
        <f t="shared" si="3"/>
        <v>10</v>
      </c>
      <c r="E17" s="14">
        <f t="shared" si="0"/>
        <v>12</v>
      </c>
      <c r="F17" s="14">
        <f t="shared" si="1"/>
        <v>2010</v>
      </c>
      <c r="G17" s="14" t="str">
        <f t="shared" si="2"/>
        <v>10122010Metz</v>
      </c>
      <c r="H17" s="14" t="s">
        <v>33</v>
      </c>
      <c r="I17" s="14" t="s">
        <v>67</v>
      </c>
      <c r="J17" s="14"/>
      <c r="K17" s="14"/>
      <c r="L17" s="14"/>
      <c r="M17" s="14"/>
      <c r="N17" s="14"/>
      <c r="O17" s="14"/>
      <c r="P17" s="14"/>
      <c r="Q17" s="14"/>
      <c r="R17" s="14">
        <v>10</v>
      </c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5" t="s">
        <v>68</v>
      </c>
    </row>
    <row r="18" spans="1:93" x14ac:dyDescent="0.35">
      <c r="A18" s="12" t="s">
        <v>69</v>
      </c>
      <c r="B18" s="13">
        <v>40530</v>
      </c>
      <c r="C18" s="14" t="s">
        <v>17</v>
      </c>
      <c r="D18" s="14">
        <f t="shared" si="3"/>
        <v>18</v>
      </c>
      <c r="E18" s="14">
        <f t="shared" si="0"/>
        <v>12</v>
      </c>
      <c r="F18" s="14">
        <f t="shared" si="1"/>
        <v>2010</v>
      </c>
      <c r="G18" s="14" t="str">
        <f t="shared" si="2"/>
        <v>18122010Saizerais</v>
      </c>
      <c r="H18" s="14" t="s">
        <v>33</v>
      </c>
      <c r="I18" s="14" t="s">
        <v>70</v>
      </c>
      <c r="J18" s="14"/>
      <c r="K18" s="14">
        <v>2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>
        <v>1.8</v>
      </c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5" t="s">
        <v>71</v>
      </c>
    </row>
    <row r="19" spans="1:93" x14ac:dyDescent="0.35">
      <c r="A19" s="12" t="s">
        <v>73</v>
      </c>
      <c r="B19" s="13">
        <v>40521</v>
      </c>
      <c r="C19" s="14" t="s">
        <v>15</v>
      </c>
      <c r="D19" s="14">
        <f t="shared" ref="D19:D28" si="4">DAY(B19)</f>
        <v>9</v>
      </c>
      <c r="E19" s="14">
        <f t="shared" ref="E19:E28" si="5">MONTH(B19)</f>
        <v>12</v>
      </c>
      <c r="F19" s="14">
        <f t="shared" ref="F19:F28" si="6">YEAR(B19)</f>
        <v>2010</v>
      </c>
      <c r="G19" s="14" t="str">
        <f t="shared" ref="G19:G28" si="7">D19&amp;E19&amp;F19&amp;C19</f>
        <v>9122010Metz</v>
      </c>
      <c r="H19" s="14" t="s">
        <v>72</v>
      </c>
      <c r="I19" s="14" t="s">
        <v>74</v>
      </c>
      <c r="J19" s="14"/>
      <c r="K19" s="14"/>
      <c r="L19" s="14"/>
      <c r="M19" s="14"/>
      <c r="N19" s="14">
        <v>1</v>
      </c>
      <c r="O19" s="14"/>
      <c r="P19" s="14"/>
      <c r="Q19" s="14">
        <v>2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5" t="s">
        <v>26</v>
      </c>
    </row>
    <row r="20" spans="1:93" x14ac:dyDescent="0.35">
      <c r="A20" s="12" t="s">
        <v>75</v>
      </c>
      <c r="B20" s="13">
        <v>40532</v>
      </c>
      <c r="C20" s="14" t="s">
        <v>17</v>
      </c>
      <c r="D20" s="14">
        <f t="shared" si="4"/>
        <v>20</v>
      </c>
      <c r="E20" s="14">
        <f t="shared" si="5"/>
        <v>12</v>
      </c>
      <c r="F20" s="14">
        <f t="shared" si="6"/>
        <v>2010</v>
      </c>
      <c r="G20" s="14" t="str">
        <f t="shared" si="7"/>
        <v>20122010Saizerais</v>
      </c>
      <c r="H20" s="14" t="s">
        <v>72</v>
      </c>
      <c r="I20" s="14" t="s">
        <v>76</v>
      </c>
      <c r="J20" s="14"/>
      <c r="K20" s="14"/>
      <c r="L20" s="14"/>
      <c r="M20" s="14"/>
      <c r="N20" s="14"/>
      <c r="O20" s="14"/>
      <c r="P20" s="14"/>
      <c r="Q20" s="14"/>
      <c r="R20" s="14"/>
      <c r="S20" s="14">
        <v>6</v>
      </c>
      <c r="T20" s="14"/>
      <c r="U20" s="14"/>
      <c r="V20" s="14"/>
      <c r="W20" s="14"/>
      <c r="X20" s="14">
        <v>0.3</v>
      </c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5" t="s">
        <v>77</v>
      </c>
    </row>
    <row r="21" spans="1:93" x14ac:dyDescent="0.35">
      <c r="A21" s="12" t="s">
        <v>78</v>
      </c>
      <c r="B21" s="13">
        <v>40532</v>
      </c>
      <c r="C21" s="14" t="s">
        <v>17</v>
      </c>
      <c r="D21" s="14">
        <f t="shared" si="4"/>
        <v>20</v>
      </c>
      <c r="E21" s="14">
        <f t="shared" si="5"/>
        <v>12</v>
      </c>
      <c r="F21" s="14">
        <f t="shared" si="6"/>
        <v>2010</v>
      </c>
      <c r="G21" s="14" t="str">
        <f t="shared" si="7"/>
        <v>20122010Saizerais</v>
      </c>
      <c r="H21" s="14" t="s">
        <v>72</v>
      </c>
      <c r="I21" s="14" t="s">
        <v>79</v>
      </c>
      <c r="J21" s="14"/>
      <c r="K21" s="14">
        <v>1</v>
      </c>
      <c r="L21" s="14"/>
      <c r="M21" s="14">
        <v>40</v>
      </c>
      <c r="N21" s="14"/>
      <c r="O21" s="14">
        <v>3</v>
      </c>
      <c r="P21" s="14"/>
      <c r="Q21" s="14"/>
      <c r="R21" s="14">
        <v>1</v>
      </c>
      <c r="S21" s="14">
        <v>6</v>
      </c>
      <c r="T21" s="14"/>
      <c r="U21" s="14"/>
      <c r="V21" s="14"/>
      <c r="W21" s="14"/>
      <c r="X21" s="14">
        <v>0.9</v>
      </c>
      <c r="Y21" s="14"/>
      <c r="Z21" s="14">
        <v>1</v>
      </c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5" t="s">
        <v>80</v>
      </c>
    </row>
    <row r="22" spans="1:93" x14ac:dyDescent="0.35">
      <c r="A22" s="12" t="s">
        <v>81</v>
      </c>
      <c r="B22" s="13">
        <v>40534</v>
      </c>
      <c r="C22" s="14" t="s">
        <v>16</v>
      </c>
      <c r="D22" s="14">
        <f t="shared" si="4"/>
        <v>22</v>
      </c>
      <c r="E22" s="14">
        <f t="shared" si="5"/>
        <v>12</v>
      </c>
      <c r="F22" s="14">
        <f t="shared" si="6"/>
        <v>2010</v>
      </c>
      <c r="G22" s="14" t="str">
        <f t="shared" si="7"/>
        <v>22122010Nancy</v>
      </c>
      <c r="H22" s="14" t="s">
        <v>72</v>
      </c>
      <c r="I22" s="14" t="s">
        <v>82</v>
      </c>
      <c r="J22" s="14"/>
      <c r="K22" s="14"/>
      <c r="L22" s="14"/>
      <c r="M22" s="14"/>
      <c r="N22" s="14"/>
      <c r="O22" s="14"/>
      <c r="P22" s="14"/>
      <c r="Q22" s="14">
        <v>1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5" t="s">
        <v>26</v>
      </c>
    </row>
    <row r="23" spans="1:93" x14ac:dyDescent="0.35">
      <c r="A23" s="12" t="s">
        <v>83</v>
      </c>
      <c r="B23" s="13">
        <v>40536</v>
      </c>
      <c r="C23" s="14" t="s">
        <v>16</v>
      </c>
      <c r="D23" s="14">
        <f t="shared" si="4"/>
        <v>24</v>
      </c>
      <c r="E23" s="14">
        <f t="shared" si="5"/>
        <v>12</v>
      </c>
      <c r="F23" s="14">
        <f t="shared" si="6"/>
        <v>2010</v>
      </c>
      <c r="G23" s="14" t="str">
        <f t="shared" si="7"/>
        <v>24122010Nancy</v>
      </c>
      <c r="H23" s="14" t="s">
        <v>72</v>
      </c>
      <c r="I23" s="14" t="s">
        <v>84</v>
      </c>
      <c r="J23" s="14"/>
      <c r="K23" s="14"/>
      <c r="L23" s="14"/>
      <c r="M23" s="14"/>
      <c r="N23" s="14"/>
      <c r="O23" s="14">
        <v>1</v>
      </c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5" t="s">
        <v>26</v>
      </c>
    </row>
    <row r="24" spans="1:93" x14ac:dyDescent="0.35">
      <c r="A24" s="12" t="s">
        <v>86</v>
      </c>
      <c r="B24" s="13">
        <v>40531</v>
      </c>
      <c r="C24" s="14" t="s">
        <v>17</v>
      </c>
      <c r="D24" s="14">
        <f t="shared" si="4"/>
        <v>19</v>
      </c>
      <c r="E24" s="14">
        <f t="shared" si="5"/>
        <v>12</v>
      </c>
      <c r="F24" s="14">
        <f t="shared" si="6"/>
        <v>2010</v>
      </c>
      <c r="G24" s="14" t="str">
        <f t="shared" si="7"/>
        <v>19122010Saizerais</v>
      </c>
      <c r="H24" s="14" t="s">
        <v>85</v>
      </c>
      <c r="I24" s="14" t="s">
        <v>87</v>
      </c>
      <c r="J24" s="14"/>
      <c r="K24" s="14"/>
      <c r="L24" s="14"/>
      <c r="M24" s="14"/>
      <c r="N24" s="14"/>
      <c r="O24" s="14"/>
      <c r="P24" s="14">
        <v>0.5</v>
      </c>
      <c r="Q24" s="14"/>
      <c r="R24" s="14"/>
      <c r="S24" s="14">
        <v>1</v>
      </c>
      <c r="T24" s="14"/>
      <c r="U24" s="14"/>
      <c r="V24" s="14"/>
      <c r="W24" s="14">
        <v>1</v>
      </c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5" t="s">
        <v>88</v>
      </c>
    </row>
    <row r="25" spans="1:93" x14ac:dyDescent="0.35">
      <c r="A25" s="12" t="s">
        <v>89</v>
      </c>
      <c r="B25" s="13">
        <v>40528</v>
      </c>
      <c r="C25" s="14" t="s">
        <v>15</v>
      </c>
      <c r="D25" s="14">
        <f t="shared" si="4"/>
        <v>16</v>
      </c>
      <c r="E25" s="14">
        <f t="shared" si="5"/>
        <v>12</v>
      </c>
      <c r="F25" s="14">
        <f t="shared" si="6"/>
        <v>2010</v>
      </c>
      <c r="G25" s="14" t="str">
        <f t="shared" si="7"/>
        <v>16122010Metz</v>
      </c>
      <c r="H25" s="14" t="s">
        <v>85</v>
      </c>
      <c r="I25" s="14" t="s">
        <v>90</v>
      </c>
      <c r="J25" s="14"/>
      <c r="K25" s="14"/>
      <c r="L25" s="14"/>
      <c r="M25" s="14"/>
      <c r="N25" s="14"/>
      <c r="O25" s="14"/>
      <c r="P25" s="14"/>
      <c r="Q25" s="14">
        <v>2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5" t="s">
        <v>26</v>
      </c>
    </row>
    <row r="26" spans="1:93" x14ac:dyDescent="0.35">
      <c r="A26" s="12" t="s">
        <v>91</v>
      </c>
      <c r="B26" s="13">
        <v>40520</v>
      </c>
      <c r="C26" s="14" t="s">
        <v>17</v>
      </c>
      <c r="D26" s="14">
        <f t="shared" si="4"/>
        <v>8</v>
      </c>
      <c r="E26" s="14">
        <f t="shared" si="5"/>
        <v>12</v>
      </c>
      <c r="F26" s="14">
        <f t="shared" si="6"/>
        <v>2010</v>
      </c>
      <c r="G26" s="14" t="str">
        <f t="shared" si="7"/>
        <v>8122010Saizerais</v>
      </c>
      <c r="H26" s="14" t="s">
        <v>85</v>
      </c>
      <c r="I26" s="14" t="s">
        <v>92</v>
      </c>
      <c r="J26" s="14"/>
      <c r="K26" s="14"/>
      <c r="L26" s="14"/>
      <c r="M26" s="14"/>
      <c r="N26" s="14"/>
      <c r="O26" s="14"/>
      <c r="P26" s="14"/>
      <c r="Q26" s="14">
        <v>1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5" t="s">
        <v>93</v>
      </c>
    </row>
    <row r="27" spans="1:93" x14ac:dyDescent="0.35">
      <c r="A27" s="12" t="s">
        <v>94</v>
      </c>
      <c r="B27" s="13">
        <v>40536</v>
      </c>
      <c r="C27" s="14" t="s">
        <v>17</v>
      </c>
      <c r="D27" s="14">
        <f t="shared" si="4"/>
        <v>24</v>
      </c>
      <c r="E27" s="14">
        <f t="shared" si="5"/>
        <v>12</v>
      </c>
      <c r="F27" s="14">
        <f t="shared" si="6"/>
        <v>2010</v>
      </c>
      <c r="G27" s="14" t="str">
        <f t="shared" si="7"/>
        <v>24122010Saizerais</v>
      </c>
      <c r="H27" s="14" t="s">
        <v>85</v>
      </c>
      <c r="I27" s="14" t="s">
        <v>95</v>
      </c>
      <c r="J27" s="14"/>
      <c r="K27" s="14">
        <v>1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5" t="s">
        <v>96</v>
      </c>
    </row>
    <row r="28" spans="1:93" x14ac:dyDescent="0.35">
      <c r="A28" s="12" t="s">
        <v>97</v>
      </c>
      <c r="B28" s="13">
        <v>40529</v>
      </c>
      <c r="C28" s="14" t="s">
        <v>16</v>
      </c>
      <c r="D28" s="14">
        <f t="shared" si="4"/>
        <v>17</v>
      </c>
      <c r="E28" s="14">
        <f t="shared" si="5"/>
        <v>12</v>
      </c>
      <c r="F28" s="14">
        <f t="shared" si="6"/>
        <v>2010</v>
      </c>
      <c r="G28" s="14" t="str">
        <f t="shared" si="7"/>
        <v>17122010Nancy</v>
      </c>
      <c r="H28" s="14" t="s">
        <v>85</v>
      </c>
      <c r="I28" s="14" t="s">
        <v>98</v>
      </c>
      <c r="J28" s="14"/>
      <c r="K28" s="14"/>
      <c r="L28" s="14"/>
      <c r="M28" s="14"/>
      <c r="N28" s="14"/>
      <c r="O28" s="14"/>
      <c r="P28" s="14"/>
      <c r="Q28" s="14">
        <v>1</v>
      </c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5" t="s">
        <v>26</v>
      </c>
    </row>
    <row r="29" spans="1:93" x14ac:dyDescent="0.35">
      <c r="A29" s="12" t="s">
        <v>63</v>
      </c>
      <c r="B29" s="13">
        <v>40525</v>
      </c>
      <c r="C29" s="14" t="s">
        <v>16</v>
      </c>
      <c r="D29" s="14">
        <f t="shared" ref="D29:D34" si="8">DAY(B29)</f>
        <v>13</v>
      </c>
      <c r="E29" s="14">
        <f t="shared" ref="E29:E34" si="9">MONTH(B29)</f>
        <v>12</v>
      </c>
      <c r="F29" s="14">
        <f t="shared" ref="F29:F34" si="10">YEAR(B29)</f>
        <v>2010</v>
      </c>
      <c r="G29" s="14" t="str">
        <f t="shared" ref="G29:G34" si="11">D29&amp;E29&amp;F29&amp;C29</f>
        <v>13122010Nancy</v>
      </c>
      <c r="H29" s="14" t="s">
        <v>102</v>
      </c>
      <c r="I29" s="14" t="s">
        <v>103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>
        <v>0.4</v>
      </c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5"/>
      <c r="CO29" s="3" t="s">
        <v>104</v>
      </c>
    </row>
    <row r="30" spans="1:93" x14ac:dyDescent="0.35">
      <c r="A30" s="12" t="s">
        <v>105</v>
      </c>
      <c r="B30" s="13">
        <v>40527</v>
      </c>
      <c r="C30" s="14" t="s">
        <v>17</v>
      </c>
      <c r="D30" s="14">
        <f t="shared" si="8"/>
        <v>15</v>
      </c>
      <c r="E30" s="14">
        <f t="shared" si="9"/>
        <v>12</v>
      </c>
      <c r="F30" s="14">
        <f t="shared" si="10"/>
        <v>2010</v>
      </c>
      <c r="G30" s="14" t="str">
        <f t="shared" si="11"/>
        <v>15122010Saizerais</v>
      </c>
      <c r="H30" s="14" t="s">
        <v>102</v>
      </c>
      <c r="I30" s="14" t="s">
        <v>106</v>
      </c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>
        <v>0.25</v>
      </c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5"/>
      <c r="CO30" s="3" t="s">
        <v>26</v>
      </c>
    </row>
    <row r="31" spans="1:93" x14ac:dyDescent="0.35">
      <c r="A31" s="12" t="s">
        <v>107</v>
      </c>
      <c r="B31" s="13">
        <v>40535</v>
      </c>
      <c r="C31" s="14" t="s">
        <v>17</v>
      </c>
      <c r="D31" s="14">
        <f t="shared" si="8"/>
        <v>23</v>
      </c>
      <c r="E31" s="14">
        <f t="shared" si="9"/>
        <v>12</v>
      </c>
      <c r="F31" s="14">
        <f t="shared" si="10"/>
        <v>2010</v>
      </c>
      <c r="G31" s="14" t="str">
        <f t="shared" si="11"/>
        <v>23122010Saizerais</v>
      </c>
      <c r="H31" s="14" t="s">
        <v>102</v>
      </c>
      <c r="I31" s="14" t="s">
        <v>108</v>
      </c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>
        <v>1</v>
      </c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5"/>
      <c r="CO31" s="3" t="s">
        <v>109</v>
      </c>
    </row>
    <row r="32" spans="1:93" x14ac:dyDescent="0.35">
      <c r="A32" s="12" t="s">
        <v>110</v>
      </c>
      <c r="B32" s="13">
        <v>40528</v>
      </c>
      <c r="C32" s="14" t="s">
        <v>17</v>
      </c>
      <c r="D32" s="14">
        <f t="shared" si="8"/>
        <v>16</v>
      </c>
      <c r="E32" s="14">
        <f t="shared" si="9"/>
        <v>12</v>
      </c>
      <c r="F32" s="14">
        <f t="shared" si="10"/>
        <v>2010</v>
      </c>
      <c r="G32" s="14" t="str">
        <f t="shared" si="11"/>
        <v>16122010Saizerais</v>
      </c>
      <c r="H32" s="14" t="s">
        <v>102</v>
      </c>
      <c r="I32" s="14" t="s">
        <v>111</v>
      </c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>
        <v>1</v>
      </c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5"/>
      <c r="CO32" s="3" t="s">
        <v>26</v>
      </c>
    </row>
    <row r="33" spans="1:93" x14ac:dyDescent="0.35">
      <c r="A33" s="12" t="s">
        <v>112</v>
      </c>
      <c r="B33" s="13">
        <v>40536</v>
      </c>
      <c r="C33" s="14" t="s">
        <v>17</v>
      </c>
      <c r="D33" s="14">
        <f t="shared" si="8"/>
        <v>24</v>
      </c>
      <c r="E33" s="14">
        <f t="shared" si="9"/>
        <v>12</v>
      </c>
      <c r="F33" s="14">
        <f t="shared" si="10"/>
        <v>2010</v>
      </c>
      <c r="G33" s="14" t="str">
        <f t="shared" si="11"/>
        <v>24122010Saizerais</v>
      </c>
      <c r="H33" s="14" t="s">
        <v>102</v>
      </c>
      <c r="I33" s="14" t="s">
        <v>113</v>
      </c>
      <c r="J33" s="14"/>
      <c r="K33" s="14"/>
      <c r="L33" s="14"/>
      <c r="M33" s="14"/>
      <c r="N33" s="14"/>
      <c r="O33" s="14">
        <v>1</v>
      </c>
      <c r="P33" s="14">
        <v>1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5"/>
      <c r="CO33" s="3" t="s">
        <v>114</v>
      </c>
    </row>
    <row r="34" spans="1:93" x14ac:dyDescent="0.35">
      <c r="A34" s="12"/>
      <c r="B34" s="13"/>
      <c r="C34" s="14"/>
      <c r="D34" s="14">
        <f t="shared" si="8"/>
        <v>0</v>
      </c>
      <c r="E34" s="14">
        <f t="shared" si="9"/>
        <v>1</v>
      </c>
      <c r="F34" s="14">
        <f t="shared" si="10"/>
        <v>1900</v>
      </c>
      <c r="G34" s="14" t="str">
        <f t="shared" si="11"/>
        <v>011900</v>
      </c>
      <c r="H34" s="14" t="s">
        <v>102</v>
      </c>
      <c r="I34" s="14" t="s">
        <v>115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>
        <v>1</v>
      </c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5"/>
      <c r="CO34" s="3" t="s">
        <v>116</v>
      </c>
    </row>
    <row r="35" spans="1:93" x14ac:dyDescent="0.35">
      <c r="A35" s="16"/>
      <c r="B35" s="17"/>
      <c r="C35" s="18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9"/>
    </row>
    <row r="36" spans="1:93" ht="18.600000000000001" thickBot="1" x14ac:dyDescent="0.4">
      <c r="A36" s="20" t="s">
        <v>20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>
        <v>2</v>
      </c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2"/>
    </row>
    <row r="37" spans="1:93" s="28" customFormat="1" ht="18.600000000000001" thickBot="1" x14ac:dyDescent="0.4">
      <c r="A37" s="23"/>
      <c r="B37" s="24"/>
      <c r="C37" s="25"/>
      <c r="D37" s="25"/>
      <c r="E37" s="25"/>
      <c r="F37" s="25"/>
      <c r="G37" s="25"/>
      <c r="H37" s="25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3"/>
    </row>
    <row r="38" spans="1:93" ht="18.600000000000001" thickBot="1" x14ac:dyDescent="0.4">
      <c r="B38" s="29" t="s">
        <v>19</v>
      </c>
      <c r="C38" s="30" t="s">
        <v>15</v>
      </c>
      <c r="D38" s="31">
        <f>DAY($B$2)</f>
        <v>23</v>
      </c>
      <c r="E38" s="31">
        <f>MONTH($B$2)</f>
        <v>12</v>
      </c>
      <c r="F38" s="31">
        <f>YEAR($B$2)</f>
        <v>2010</v>
      </c>
      <c r="G38" s="31" t="str">
        <f>D38&amp;E38&amp;F38&amp;C38</f>
        <v>23122010Metz</v>
      </c>
      <c r="H38" s="31"/>
      <c r="I38" s="31"/>
      <c r="J38" s="32">
        <f>SUMIF($G$6:$G35,$G$38,J6:J35)</f>
        <v>0</v>
      </c>
      <c r="K38" s="32">
        <f>SUMIF($G$6:$G35,$G$38,K6:K35)</f>
        <v>0</v>
      </c>
      <c r="L38" s="32">
        <f>SUMIF($G$6:$G35,$G$38,L6:L35)</f>
        <v>0</v>
      </c>
      <c r="M38" s="32">
        <f>SUMIF($G$6:$G35,$G$38,M6:M35)</f>
        <v>0</v>
      </c>
      <c r="N38" s="32">
        <f>SUMIF($G$6:$G35,$G$38,N6:N35)</f>
        <v>0</v>
      </c>
      <c r="O38" s="32">
        <f>SUMIF($G$6:$G35,$G$38,O6:O35)</f>
        <v>0</v>
      </c>
      <c r="P38" s="32">
        <f>SUMIF($G$6:$G35,$G$38,P6:P35)</f>
        <v>0</v>
      </c>
      <c r="Q38" s="32">
        <f>SUMIF($G$6:$G35,$G$38,Q6:Q35)</f>
        <v>0</v>
      </c>
      <c r="R38" s="32">
        <f>SUMIF($G$6:$G35,$G$38,R6:R35)</f>
        <v>0</v>
      </c>
      <c r="S38" s="32">
        <f>SUMIF($G$6:$G35,$G$38,S6:S35)</f>
        <v>0</v>
      </c>
      <c r="T38" s="32">
        <f>SUMIF($G$6:$G35,$G$38,T6:T35)</f>
        <v>0</v>
      </c>
      <c r="U38" s="32">
        <f>SUMIF($G$6:$G35,$G$38,U6:U35)</f>
        <v>0</v>
      </c>
      <c r="V38" s="32">
        <f>SUMIF($G$6:$G35,$G$38,V6:V35)</f>
        <v>0</v>
      </c>
      <c r="W38" s="32">
        <f>SUMIF($G$6:$G35,$G$38,W6:W35)</f>
        <v>0</v>
      </c>
      <c r="X38" s="32">
        <f>SUMIF($G$6:$G35,$G$38,X6:X35)</f>
        <v>0</v>
      </c>
      <c r="Y38" s="32">
        <f>SUMIF($G$6:$G35,$G$38,Y6:Y35)</f>
        <v>0</v>
      </c>
      <c r="Z38" s="32">
        <f>SUMIF($G$6:$G35,$G$38,Z6:Z35)</f>
        <v>0</v>
      </c>
    </row>
    <row r="39" spans="1:93" x14ac:dyDescent="0.35">
      <c r="A39" s="78" t="s">
        <v>25</v>
      </c>
      <c r="B39" s="79"/>
      <c r="C39" s="33" t="s">
        <v>16</v>
      </c>
      <c r="D39" s="34">
        <f>DAY($B$2)</f>
        <v>23</v>
      </c>
      <c r="E39" s="34">
        <f>MONTH($B$2)</f>
        <v>12</v>
      </c>
      <c r="F39" s="34">
        <f>YEAR($B$2)</f>
        <v>2010</v>
      </c>
      <c r="G39" s="34" t="str">
        <f>D39&amp;E39&amp;F39&amp;C39</f>
        <v>23122010Nancy</v>
      </c>
      <c r="H39" s="34"/>
      <c r="I39" s="34"/>
      <c r="J39" s="35">
        <f>SUMIF($G$6:$G35,$G$39,J6:J35)</f>
        <v>0</v>
      </c>
      <c r="K39" s="35">
        <f>SUMIF($G$6:$G35,$G$39,K6:K35)</f>
        <v>0</v>
      </c>
      <c r="L39" s="35">
        <f>SUMIF($G$6:$G35,$G$39,L6:L35)</f>
        <v>0</v>
      </c>
      <c r="M39" s="35">
        <f>SUMIF($G$6:$G35,$G$39,M6:M35)</f>
        <v>0</v>
      </c>
      <c r="N39" s="35">
        <f>SUMIF($G$6:$G35,$G$39,N6:N35)</f>
        <v>0</v>
      </c>
      <c r="O39" s="35">
        <f>SUMIF($G$6:$G35,$G$39,O6:O35)</f>
        <v>0</v>
      </c>
      <c r="P39" s="35">
        <f>SUMIF($G$6:$G35,$G$39,P6:P35)</f>
        <v>0</v>
      </c>
      <c r="Q39" s="35">
        <f>SUMIF($G$6:$G35,$G$39,Q6:Q35)</f>
        <v>0</v>
      </c>
      <c r="R39" s="35">
        <f>SUMIF($G$6:$G35,$G$39,R6:R35)</f>
        <v>0</v>
      </c>
      <c r="S39" s="35">
        <f>SUMIF($G$6:$G35,$G$39,S6:S35)</f>
        <v>0</v>
      </c>
      <c r="T39" s="35">
        <f>SUMIF($G$6:$G35,$G$39,T6:T35)</f>
        <v>0</v>
      </c>
      <c r="U39" s="35">
        <f>SUMIF($G$6:$G35,$G$39,U6:U35)</f>
        <v>0</v>
      </c>
      <c r="V39" s="35">
        <f>SUMIF($G$6:$G35,$G$39,V6:V35)</f>
        <v>0</v>
      </c>
      <c r="W39" s="35">
        <f>SUMIF($G$6:$G35,$G$39,W6:W35)</f>
        <v>0</v>
      </c>
      <c r="X39" s="35">
        <f>SUMIF($G$6:$G35,$G$39,X6:X35)</f>
        <v>0</v>
      </c>
      <c r="Y39" s="35">
        <f>SUMIF($G$6:$G35,$G$39,Y6:Y35)</f>
        <v>0</v>
      </c>
      <c r="Z39" s="35">
        <f>SUMIF($G$6:$G35,$G$39,Z6:Z35)</f>
        <v>0</v>
      </c>
    </row>
    <row r="40" spans="1:93" ht="18.600000000000001" thickBot="1" x14ac:dyDescent="0.4">
      <c r="A40" s="80">
        <v>44561</v>
      </c>
      <c r="B40" s="81"/>
      <c r="C40" s="36" t="s">
        <v>17</v>
      </c>
      <c r="D40" s="37">
        <f>DAY($B$2)</f>
        <v>23</v>
      </c>
      <c r="E40" s="37">
        <f>MONTH($B$2)</f>
        <v>12</v>
      </c>
      <c r="F40" s="37">
        <f>YEAR($B$2)</f>
        <v>2010</v>
      </c>
      <c r="G40" s="37" t="str">
        <f>D40&amp;E40&amp;F40&amp;C40</f>
        <v>23122010Saizerais</v>
      </c>
      <c r="H40" s="37"/>
      <c r="I40" s="37"/>
      <c r="J40" s="35">
        <f>SUMIF($G$6:$G35,$G$40,J6:J35)</f>
        <v>2</v>
      </c>
      <c r="K40" s="35">
        <f>SUMIF($G$6:$G35,$G$40,K6:K35)</f>
        <v>3</v>
      </c>
      <c r="L40" s="35">
        <f>SUMIF($G$6:$G35,$G$40,L6:L35)</f>
        <v>0</v>
      </c>
      <c r="M40" s="35">
        <f>SUMIF($G$6:$G35,$G$40,M6:M35)</f>
        <v>0</v>
      </c>
      <c r="N40" s="35">
        <f>SUMIF($G$6:$G35,$G$40,N6:N35)</f>
        <v>0</v>
      </c>
      <c r="O40" s="35">
        <f>SUMIF($G$6:$G35,$G$40,O6:O35)</f>
        <v>2</v>
      </c>
      <c r="P40" s="35">
        <f>SUMIF($G$6:$G35,$G$40,P6:P35)</f>
        <v>0.5</v>
      </c>
      <c r="Q40" s="35">
        <f>SUMIF($G$6:$G35,$G$40,Q6:Q35)</f>
        <v>2</v>
      </c>
      <c r="R40" s="35">
        <f>SUMIF($G$6:$G35,$G$40,R6:R35)</f>
        <v>0</v>
      </c>
      <c r="S40" s="35">
        <f>SUMIF($G$6:$G35,$G$40,S6:S35)</f>
        <v>0</v>
      </c>
      <c r="T40" s="35">
        <f>SUMIF($G$6:$G35,$G$40,T6:T35)</f>
        <v>0</v>
      </c>
      <c r="U40" s="35">
        <f>SUMIF($G$6:$G35,$G$40,U6:U35)</f>
        <v>1</v>
      </c>
      <c r="V40" s="35">
        <f>SUMIF($G$6:$G35,$G$40,V6:V35)</f>
        <v>0</v>
      </c>
      <c r="W40" s="35">
        <f>SUMIF($G$6:$G35,$G$40,W6:W35)</f>
        <v>0</v>
      </c>
      <c r="X40" s="35">
        <f>SUMIF($G$6:$G35,$G$40,X6:X35)</f>
        <v>1</v>
      </c>
      <c r="Y40" s="35">
        <f>SUMIF($G$6:$G35,$G$40,Y6:Y35)</f>
        <v>1</v>
      </c>
      <c r="Z40" s="35">
        <f>SUMIF($G$6:$G35,$G$40,Z6:Z35)</f>
        <v>0</v>
      </c>
    </row>
    <row r="41" spans="1:93" ht="18.600000000000001" thickBot="1" x14ac:dyDescent="0.4">
      <c r="B41" s="38" t="s">
        <v>18</v>
      </c>
      <c r="C41" s="39">
        <f>SUM(J41:Z41)</f>
        <v>12.5</v>
      </c>
      <c r="D41" s="40"/>
      <c r="E41" s="40"/>
      <c r="F41" s="40"/>
      <c r="G41" s="40"/>
      <c r="H41" s="40"/>
      <c r="I41" s="40"/>
      <c r="J41" s="40">
        <f t="shared" ref="J41:Z41" si="12">SUM(J38:J40)</f>
        <v>2</v>
      </c>
      <c r="K41" s="40">
        <f t="shared" si="12"/>
        <v>3</v>
      </c>
      <c r="L41" s="40">
        <f t="shared" si="12"/>
        <v>0</v>
      </c>
      <c r="M41" s="40">
        <f t="shared" si="12"/>
        <v>0</v>
      </c>
      <c r="N41" s="40">
        <f t="shared" si="12"/>
        <v>0</v>
      </c>
      <c r="O41" s="40">
        <f t="shared" si="12"/>
        <v>2</v>
      </c>
      <c r="P41" s="40">
        <f t="shared" si="12"/>
        <v>0.5</v>
      </c>
      <c r="Q41" s="40">
        <f t="shared" si="12"/>
        <v>2</v>
      </c>
      <c r="R41" s="40">
        <f t="shared" si="12"/>
        <v>0</v>
      </c>
      <c r="S41" s="40">
        <f t="shared" si="12"/>
        <v>0</v>
      </c>
      <c r="T41" s="40">
        <f t="shared" si="12"/>
        <v>0</v>
      </c>
      <c r="U41" s="40">
        <f t="shared" si="12"/>
        <v>1</v>
      </c>
      <c r="V41" s="40">
        <f t="shared" si="12"/>
        <v>0</v>
      </c>
      <c r="W41" s="40">
        <f t="shared" si="12"/>
        <v>0</v>
      </c>
      <c r="X41" s="40">
        <f t="shared" si="12"/>
        <v>1</v>
      </c>
      <c r="Y41" s="40">
        <f t="shared" si="12"/>
        <v>1</v>
      </c>
      <c r="Z41" s="40">
        <f t="shared" si="12"/>
        <v>0</v>
      </c>
    </row>
  </sheetData>
  <sheetProtection formatCells="0"/>
  <autoFilter ref="A5:BI34"/>
  <mergeCells count="4">
    <mergeCell ref="A39:B39"/>
    <mergeCell ref="A40:B40"/>
    <mergeCell ref="J1:BI2"/>
    <mergeCell ref="A3:C3"/>
  </mergeCells>
  <phoneticPr fontId="2" type="noConversion"/>
  <printOptions horizontalCentered="1" verticalCentered="1"/>
  <pageMargins left="0" right="0" top="0" bottom="0" header="0.31496062992125984" footer="0.31496062992125984"/>
  <pageSetup paperSize="9" scale="41" fitToWidth="4" fitToHeight="5" orientation="landscape" r:id="rId1"/>
  <drawing r:id="rId2"/>
  <legacyDrawing r:id="rId3"/>
  <controls>
    <mc:AlternateContent xmlns:mc="http://schemas.openxmlformats.org/markup-compatibility/2006">
      <mc:Choice Requires="x14">
        <control shapeId="1071" r:id="rId4" name="CommandButton5">
          <controlPr defaultSize="0" print="0" autoLine="0" autoPict="0" r:id="rId5">
            <anchor moveWithCells="1">
              <from>
                <xdr:col>1</xdr:col>
                <xdr:colOff>624840</xdr:colOff>
                <xdr:row>3</xdr:row>
                <xdr:rowOff>7620</xdr:rowOff>
              </from>
              <to>
                <xdr:col>3</xdr:col>
                <xdr:colOff>251460</xdr:colOff>
                <xdr:row>4</xdr:row>
                <xdr:rowOff>0</xdr:rowOff>
              </to>
            </anchor>
          </controlPr>
        </control>
      </mc:Choice>
      <mc:Fallback>
        <control shapeId="1071" r:id="rId4" name="CommandButton5"/>
      </mc:Fallback>
    </mc:AlternateContent>
    <mc:AlternateContent xmlns:mc="http://schemas.openxmlformats.org/markup-compatibility/2006">
      <mc:Choice Requires="x14">
        <control shapeId="1070" r:id="rId6" name="CommandButton4">
          <controlPr defaultSize="0" print="0" autoLine="0" autoPict="0" r:id="rId7">
            <anchor moveWithCells="1">
              <from>
                <xdr:col>0</xdr:col>
                <xdr:colOff>7620</xdr:colOff>
                <xdr:row>3</xdr:row>
                <xdr:rowOff>7620</xdr:rowOff>
              </from>
              <to>
                <xdr:col>1</xdr:col>
                <xdr:colOff>640080</xdr:colOff>
                <xdr:row>4</xdr:row>
                <xdr:rowOff>0</xdr:rowOff>
              </to>
            </anchor>
          </controlPr>
        </control>
      </mc:Choice>
      <mc:Fallback>
        <control shapeId="1070" r:id="rId6" name="CommandButton4"/>
      </mc:Fallback>
    </mc:AlternateContent>
    <mc:AlternateContent xmlns:mc="http://schemas.openxmlformats.org/markup-compatibility/2006">
      <mc:Choice Requires="x14">
        <control shapeId="1062" r:id="rId8" name="CommandButton1">
          <controlPr defaultSize="0" print="0" autoLine="0" autoPict="0" r:id="rId9">
            <anchor moveWithCells="1">
              <from>
                <xdr:col>0</xdr:col>
                <xdr:colOff>586740</xdr:colOff>
                <xdr:row>1</xdr:row>
                <xdr:rowOff>15240</xdr:rowOff>
              </from>
              <to>
                <xdr:col>4</xdr:col>
                <xdr:colOff>53340</xdr:colOff>
                <xdr:row>2</xdr:row>
                <xdr:rowOff>7620</xdr:rowOff>
              </to>
            </anchor>
          </controlPr>
        </control>
      </mc:Choice>
      <mc:Fallback>
        <control shapeId="1062" r:id="rId8" name="CommandButton1"/>
      </mc:Fallback>
    </mc:AlternateContent>
    <mc:AlternateContent xmlns:mc="http://schemas.openxmlformats.org/markup-compatibility/2006">
      <mc:Choice Requires="x14">
        <control shapeId="1067" r:id="rId10" name="CommandButton2">
          <controlPr defaultSize="0" print="0" autoLine="0" r:id="rId11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601980</xdr:colOff>
                <xdr:row>0</xdr:row>
                <xdr:rowOff>358140</xdr:rowOff>
              </to>
            </anchor>
          </controlPr>
        </control>
      </mc:Choice>
      <mc:Fallback>
        <control shapeId="1067" r:id="rId10" name="CommandButton2"/>
      </mc:Fallback>
    </mc:AlternateContent>
    <mc:AlternateContent xmlns:mc="http://schemas.openxmlformats.org/markup-compatibility/2006">
      <mc:Choice Requires="x14">
        <control shapeId="1068" r:id="rId12" name="CommandButton3">
          <controlPr defaultSize="0" print="0" autoLine="0" r:id="rId13">
            <anchor moveWithCells="1">
              <from>
                <xdr:col>1</xdr:col>
                <xdr:colOff>594360</xdr:colOff>
                <xdr:row>0</xdr:row>
                <xdr:rowOff>0</xdr:rowOff>
              </from>
              <to>
                <xdr:col>3</xdr:col>
                <xdr:colOff>68580</xdr:colOff>
                <xdr:row>0</xdr:row>
                <xdr:rowOff>358140</xdr:rowOff>
              </to>
            </anchor>
          </controlPr>
        </control>
      </mc:Choice>
      <mc:Fallback>
        <control shapeId="1068" r:id="rId12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9"/>
  <sheetViews>
    <sheetView tabSelected="1" zoomScale="81" zoomScaleNormal="81" workbookViewId="0">
      <pane ySplit="5" topLeftCell="A6" activePane="bottomLeft" state="frozen"/>
      <selection pane="bottomLeft" activeCell="L11" sqref="L11"/>
    </sheetView>
  </sheetViews>
  <sheetFormatPr baseColWidth="10" defaultRowHeight="14.4" x14ac:dyDescent="0.3"/>
  <cols>
    <col min="1" max="1" width="32" customWidth="1"/>
    <col min="2" max="2" width="28.6640625" customWidth="1"/>
    <col min="3" max="3" width="21.77734375" customWidth="1"/>
    <col min="4" max="4" width="26.21875" customWidth="1"/>
    <col min="5" max="5" width="8.88671875" customWidth="1"/>
    <col min="6" max="6" width="8.44140625" customWidth="1"/>
    <col min="7" max="7" width="9.6640625" customWidth="1"/>
    <col min="8" max="8" width="7.21875" customWidth="1"/>
    <col min="9" max="9" width="7.44140625" customWidth="1"/>
    <col min="10" max="10" width="9.5546875" customWidth="1"/>
    <col min="11" max="11" width="8.33203125" customWidth="1"/>
    <col min="12" max="12" width="8.5546875" customWidth="1"/>
    <col min="13" max="13" width="7.6640625" customWidth="1"/>
    <col min="14" max="14" width="7.44140625" hidden="1" customWidth="1"/>
    <col min="15" max="15" width="7.5546875" hidden="1" customWidth="1"/>
    <col min="16" max="26" width="7.88671875" hidden="1" customWidth="1"/>
    <col min="27" max="27" width="7.109375" hidden="1" customWidth="1"/>
    <col min="28" max="28" width="60.6640625" customWidth="1"/>
  </cols>
  <sheetData>
    <row r="1" spans="1:28" s="3" customFormat="1" ht="37.799999999999997" customHeight="1" thickBot="1" x14ac:dyDescent="0.4">
      <c r="A1" s="84" t="s">
        <v>118</v>
      </c>
      <c r="B1" s="84"/>
      <c r="E1" s="48" t="s">
        <v>144</v>
      </c>
      <c r="F1" s="77"/>
      <c r="G1" s="77"/>
      <c r="H1" s="77"/>
      <c r="I1" s="77"/>
      <c r="J1" s="77"/>
      <c r="K1" s="77"/>
      <c r="L1" s="77"/>
      <c r="M1" s="77"/>
      <c r="N1" s="77"/>
      <c r="O1" s="77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28" s="3" customFormat="1" ht="34.200000000000003" customHeight="1" thickBot="1" x14ac:dyDescent="0.4">
      <c r="A2" s="60"/>
      <c r="B2" s="61">
        <v>44928</v>
      </c>
      <c r="C2" s="86" t="s">
        <v>143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</row>
    <row r="3" spans="1:28" s="3" customFormat="1" ht="36.6" customHeight="1" thickBot="1" x14ac:dyDescent="0.45">
      <c r="A3" s="75" t="s">
        <v>123</v>
      </c>
      <c r="B3" s="73" t="s">
        <v>129</v>
      </c>
      <c r="C3" s="74"/>
      <c r="D3" s="62"/>
      <c r="E3" s="48"/>
      <c r="F3" s="46"/>
      <c r="G3" s="46"/>
      <c r="H3" s="46"/>
      <c r="I3" s="46"/>
      <c r="J3" s="46"/>
      <c r="K3" s="49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68"/>
    </row>
    <row r="4" spans="1:28" s="3" customFormat="1" ht="27" customHeight="1" thickBot="1" x14ac:dyDescent="0.4">
      <c r="A4" s="47"/>
      <c r="B4" s="47"/>
      <c r="C4" s="45"/>
      <c r="D4" s="45"/>
      <c r="E4" s="45"/>
      <c r="F4" s="45"/>
      <c r="G4" s="50"/>
      <c r="H4" s="45"/>
      <c r="I4" s="45"/>
      <c r="J4" s="51"/>
      <c r="K4" s="45"/>
      <c r="L4" s="49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</row>
    <row r="5" spans="1:28" s="11" customFormat="1" ht="45" customHeight="1" thickBot="1" x14ac:dyDescent="0.35">
      <c r="A5" s="52" t="s">
        <v>0</v>
      </c>
      <c r="B5" s="53" t="s">
        <v>1</v>
      </c>
      <c r="C5" s="54" t="s">
        <v>119</v>
      </c>
      <c r="D5" s="55" t="s">
        <v>120</v>
      </c>
      <c r="E5" s="56" t="s">
        <v>133</v>
      </c>
      <c r="F5" s="57" t="s">
        <v>134</v>
      </c>
      <c r="G5" s="58" t="s">
        <v>135</v>
      </c>
      <c r="H5" s="57" t="s">
        <v>136</v>
      </c>
      <c r="I5" s="57" t="s">
        <v>137</v>
      </c>
      <c r="J5" s="57" t="s">
        <v>138</v>
      </c>
      <c r="K5" s="57" t="s">
        <v>145</v>
      </c>
      <c r="L5" s="58" t="s">
        <v>146</v>
      </c>
      <c r="M5" s="58" t="s">
        <v>147</v>
      </c>
      <c r="N5" s="58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72" t="s">
        <v>121</v>
      </c>
    </row>
    <row r="6" spans="1:28" s="3" customFormat="1" ht="25.05" customHeight="1" x14ac:dyDescent="0.4">
      <c r="A6" s="69"/>
      <c r="B6" s="70">
        <v>44928</v>
      </c>
      <c r="C6" s="43"/>
      <c r="D6" s="64"/>
      <c r="E6" s="41">
        <v>5</v>
      </c>
      <c r="F6" s="42"/>
      <c r="G6" s="42"/>
      <c r="H6" s="42"/>
      <c r="I6" s="42">
        <v>1</v>
      </c>
      <c r="J6" s="42"/>
      <c r="K6" s="42"/>
      <c r="L6" s="42"/>
      <c r="M6" s="42"/>
      <c r="N6" s="42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71" t="s">
        <v>139</v>
      </c>
    </row>
    <row r="7" spans="1:28" s="3" customFormat="1" ht="25.05" customHeight="1" x14ac:dyDescent="0.4">
      <c r="A7" s="69" t="s">
        <v>128</v>
      </c>
      <c r="B7" s="70"/>
      <c r="C7" s="43" t="s">
        <v>140</v>
      </c>
      <c r="D7" s="64"/>
      <c r="E7" s="41"/>
      <c r="F7" s="42"/>
      <c r="G7" s="42">
        <v>10</v>
      </c>
      <c r="H7" s="42"/>
      <c r="I7" s="42"/>
      <c r="J7" s="42">
        <v>5</v>
      </c>
      <c r="K7" s="42"/>
      <c r="L7" s="42"/>
      <c r="M7" s="42"/>
      <c r="N7" s="42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67"/>
    </row>
    <row r="8" spans="1:28" s="3" customFormat="1" ht="25.05" customHeight="1" x14ac:dyDescent="0.4">
      <c r="A8" s="69" t="s">
        <v>129</v>
      </c>
      <c r="B8" s="70">
        <v>45261</v>
      </c>
      <c r="C8" s="43"/>
      <c r="D8" s="64"/>
      <c r="E8" s="41"/>
      <c r="F8" s="42">
        <v>2</v>
      </c>
      <c r="G8" s="42"/>
      <c r="H8" s="42"/>
      <c r="I8" s="42"/>
      <c r="J8" s="42"/>
      <c r="K8" s="42"/>
      <c r="L8" s="42">
        <v>4</v>
      </c>
      <c r="M8" s="42"/>
      <c r="N8" s="42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67" t="s">
        <v>141</v>
      </c>
    </row>
    <row r="9" spans="1:28" s="3" customFormat="1" ht="25.05" customHeight="1" x14ac:dyDescent="0.4">
      <c r="A9" s="69" t="s">
        <v>132</v>
      </c>
      <c r="B9" s="70">
        <v>44931</v>
      </c>
      <c r="C9" s="76"/>
      <c r="D9" s="64"/>
      <c r="E9" s="41">
        <v>1</v>
      </c>
      <c r="F9" s="42"/>
      <c r="G9" s="42"/>
      <c r="H9" s="42"/>
      <c r="I9" s="42">
        <v>2</v>
      </c>
      <c r="J9" s="42"/>
      <c r="K9" s="42"/>
      <c r="L9" s="42"/>
      <c r="M9" s="42">
        <v>5</v>
      </c>
      <c r="N9" s="42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67" t="s">
        <v>142</v>
      </c>
    </row>
    <row r="10" spans="1:28" s="3" customFormat="1" ht="25.05" customHeight="1" x14ac:dyDescent="0.4">
      <c r="A10" s="69" t="s">
        <v>148</v>
      </c>
      <c r="B10" s="70">
        <v>44936</v>
      </c>
      <c r="C10" s="43"/>
      <c r="D10" s="64"/>
      <c r="E10" s="41"/>
      <c r="F10" s="42">
        <v>10</v>
      </c>
      <c r="G10" s="42"/>
      <c r="H10" s="42"/>
      <c r="I10" s="42"/>
      <c r="J10" s="42">
        <v>10</v>
      </c>
      <c r="K10" s="42"/>
      <c r="L10" s="42">
        <v>3</v>
      </c>
      <c r="M10" s="42"/>
      <c r="N10" s="42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67"/>
    </row>
    <row r="11" spans="1:28" s="3" customFormat="1" ht="25.05" customHeight="1" x14ac:dyDescent="0.4">
      <c r="A11" s="69"/>
      <c r="B11" s="70"/>
      <c r="C11" s="43"/>
      <c r="D11" s="64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67"/>
    </row>
    <row r="12" spans="1:28" s="3" customFormat="1" ht="25.05" customHeight="1" x14ac:dyDescent="0.4">
      <c r="A12" s="69"/>
      <c r="B12" s="70"/>
      <c r="C12" s="43"/>
      <c r="D12" s="64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67"/>
    </row>
    <row r="13" spans="1:28" s="3" customFormat="1" ht="25.05" customHeight="1" x14ac:dyDescent="0.4">
      <c r="A13" s="69"/>
      <c r="B13" s="70"/>
      <c r="C13" s="43"/>
      <c r="D13" s="64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67"/>
    </row>
    <row r="14" spans="1:28" s="3" customFormat="1" ht="25.05" customHeight="1" x14ac:dyDescent="0.4">
      <c r="A14" s="69"/>
      <c r="B14" s="70"/>
      <c r="C14" s="43"/>
      <c r="D14" s="64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67"/>
    </row>
    <row r="15" spans="1:28" s="3" customFormat="1" ht="25.05" customHeight="1" x14ac:dyDescent="0.4">
      <c r="A15" s="69"/>
      <c r="B15" s="70"/>
      <c r="C15" s="43"/>
      <c r="D15" s="64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67"/>
    </row>
    <row r="16" spans="1:28" s="3" customFormat="1" ht="25.05" customHeight="1" x14ac:dyDescent="0.4">
      <c r="A16" s="69"/>
      <c r="B16" s="70"/>
      <c r="C16" s="43"/>
      <c r="D16" s="64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67"/>
    </row>
    <row r="18" spans="1:1" ht="33.6" customHeight="1" x14ac:dyDescent="0.4">
      <c r="A18" s="85" t="s">
        <v>130</v>
      </c>
    </row>
    <row r="19" spans="1:1" ht="23.4" customHeight="1" x14ac:dyDescent="0.4">
      <c r="A19" s="85" t="s">
        <v>131</v>
      </c>
    </row>
  </sheetData>
  <sheetProtection selectLockedCells="1"/>
  <mergeCells count="1">
    <mergeCell ref="A1:B1"/>
  </mergeCells>
  <conditionalFormatting sqref="A10:AB10">
    <cfRule type="expression" dxfId="32" priority="738">
      <formula>IF($A$10="","",$A$10=$B$3)</formula>
    </cfRule>
    <cfRule type="expression" dxfId="31" priority="741">
      <formula>IF($B$10=$B$2,$B$2,"")</formula>
    </cfRule>
  </conditionalFormatting>
  <conditionalFormatting sqref="A11:AB11">
    <cfRule type="expression" dxfId="30" priority="734">
      <formula>IF($A$11="","",$A$11=$B$3)</formula>
    </cfRule>
    <cfRule type="expression" dxfId="29" priority="737">
      <formula>IF($B$11=$B$2,$B$2,"")</formula>
    </cfRule>
  </conditionalFormatting>
  <conditionalFormatting sqref="A12:AB12">
    <cfRule type="expression" dxfId="28" priority="730">
      <formula>IF($A$12="","",$A$12=$B$3)</formula>
    </cfRule>
    <cfRule type="expression" dxfId="27" priority="733">
      <formula>IF($B$12=$B$2,$B$2,"")</formula>
    </cfRule>
  </conditionalFormatting>
  <conditionalFormatting sqref="A13:AB13">
    <cfRule type="expression" dxfId="26" priority="726">
      <formula>IF($A$13="","",$A$13=$B$3)</formula>
    </cfRule>
    <cfRule type="expression" dxfId="25" priority="729">
      <formula>IF($B$13=$B$2,$B$2,"")</formula>
    </cfRule>
  </conditionalFormatting>
  <conditionalFormatting sqref="A14:AB14">
    <cfRule type="expression" dxfId="24" priority="722">
      <formula>IF($A$14="","",$A$14=$B$3)</formula>
    </cfRule>
    <cfRule type="expression" dxfId="23" priority="725">
      <formula>IF($B$14=$B$2,$B$2,"")</formula>
    </cfRule>
  </conditionalFormatting>
  <conditionalFormatting sqref="A15:AB15">
    <cfRule type="expression" dxfId="22" priority="718">
      <formula>IF($A$15="","",$A$15=$B$3)</formula>
    </cfRule>
    <cfRule type="expression" dxfId="21" priority="721">
      <formula>IF($B$15=$B$2,$B$2,"")</formula>
    </cfRule>
  </conditionalFormatting>
  <conditionalFormatting sqref="A16:AB16">
    <cfRule type="expression" dxfId="20" priority="714">
      <formula>IF($A$16="","",$A$16=$B$3)</formula>
    </cfRule>
    <cfRule type="expression" dxfId="19" priority="717">
      <formula>IF($B$16=$B$2,$B$2,"")</formula>
    </cfRule>
  </conditionalFormatting>
  <conditionalFormatting sqref="A9:AB9">
    <cfRule type="expression" dxfId="18" priority="158">
      <formula>IF($A$9="","",$A$9=$B$3)</formula>
    </cfRule>
    <cfRule type="expression" dxfId="17" priority="159">
      <formula>IF($B$9=$B$2,$B$2,"")</formula>
    </cfRule>
  </conditionalFormatting>
  <conditionalFormatting sqref="B6">
    <cfRule type="expression" dxfId="16" priority="961">
      <formula>AND($A$6&gt;1,$B$6="")</formula>
    </cfRule>
  </conditionalFormatting>
  <conditionalFormatting sqref="A6:AB6">
    <cfRule type="expression" dxfId="15" priority="788">
      <formula>IF($A$6="","",$A$6=$B$3)</formula>
    </cfRule>
    <cfRule type="expression" dxfId="14" priority="791">
      <formula>IF($B$6=$B$2,$B$2,"")</formula>
    </cfRule>
  </conditionalFormatting>
  <conditionalFormatting sqref="B7">
    <cfRule type="expression" dxfId="13" priority="120">
      <formula>AND($A$7&gt;1,$B$7="")</formula>
    </cfRule>
  </conditionalFormatting>
  <conditionalFormatting sqref="A7:AB7">
    <cfRule type="expression" dxfId="12" priority="118">
      <formula>IF($A$7="","",$A$7=$B$3)</formula>
    </cfRule>
    <cfRule type="expression" dxfId="11" priority="119">
      <formula>IF($B$7=$B$2,$B$2,"")</formula>
    </cfRule>
  </conditionalFormatting>
  <conditionalFormatting sqref="B8">
    <cfRule type="expression" dxfId="10" priority="114">
      <formula>AND($A$8&gt;1,$B$8="")</formula>
    </cfRule>
  </conditionalFormatting>
  <conditionalFormatting sqref="A8:AB8">
    <cfRule type="expression" dxfId="9" priority="112">
      <formula>IF($A$8="","",$A$8=$B$3)</formula>
    </cfRule>
    <cfRule type="expression" dxfId="8" priority="113">
      <formula>IF($B$8=$B$2,$B$2,"")</formula>
    </cfRule>
  </conditionalFormatting>
  <conditionalFormatting sqref="B9">
    <cfRule type="expression" dxfId="7" priority="111">
      <formula>AND($A$9&gt;1,$B$9="")</formula>
    </cfRule>
  </conditionalFormatting>
  <conditionalFormatting sqref="B10">
    <cfRule type="expression" dxfId="6" priority="108">
      <formula>AND($A$10&gt;1,$B$10="")</formula>
    </cfRule>
  </conditionalFormatting>
  <conditionalFormatting sqref="B11">
    <cfRule type="expression" dxfId="5" priority="105">
      <formula>AND($A$11&gt;1,$B$11="")</formula>
    </cfRule>
  </conditionalFormatting>
  <conditionalFormatting sqref="B12">
    <cfRule type="expression" dxfId="4" priority="102">
      <formula>AND($A$12&gt;1,$B$12="")</formula>
    </cfRule>
  </conditionalFormatting>
  <conditionalFormatting sqref="B13">
    <cfRule type="expression" dxfId="3" priority="99">
      <formula>AND($A$13&gt;1,$B$13="")</formula>
    </cfRule>
  </conditionalFormatting>
  <conditionalFormatting sqref="B14">
    <cfRule type="expression" dxfId="2" priority="96">
      <formula>AND($A$14&gt;1,$B$14="")</formula>
    </cfRule>
  </conditionalFormatting>
  <conditionalFormatting sqref="B15">
    <cfRule type="expression" dxfId="1" priority="93">
      <formula>AND($A$15&gt;1,$B$15="")</formula>
    </cfRule>
  </conditionalFormatting>
  <conditionalFormatting sqref="B16">
    <cfRule type="expression" dxfId="0" priority="962">
      <formula>AND($A$16&gt;1,#REF!="")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D24"/>
  <sheetViews>
    <sheetView workbookViewId="0">
      <selection activeCell="B5" sqref="B5"/>
    </sheetView>
  </sheetViews>
  <sheetFormatPr baseColWidth="10" defaultRowHeight="14.4" x14ac:dyDescent="0.3"/>
  <cols>
    <col min="1" max="1" width="14.6640625" customWidth="1"/>
  </cols>
  <sheetData>
    <row r="3" spans="1:4" x14ac:dyDescent="0.3">
      <c r="A3" t="s">
        <v>124</v>
      </c>
      <c r="C3" t="s">
        <v>122</v>
      </c>
      <c r="D3" t="s">
        <v>126</v>
      </c>
    </row>
    <row r="4" spans="1:4" x14ac:dyDescent="0.3">
      <c r="A4" t="s">
        <v>125</v>
      </c>
    </row>
    <row r="5" spans="1:4" ht="19.95" customHeight="1" x14ac:dyDescent="0.3">
      <c r="A5" s="66">
        <v>44531</v>
      </c>
      <c r="B5" s="65" t="s">
        <v>127</v>
      </c>
      <c r="C5" s="65"/>
    </row>
    <row r="6" spans="1:4" ht="19.95" customHeight="1" x14ac:dyDescent="0.3">
      <c r="A6" s="66">
        <v>44532</v>
      </c>
    </row>
    <row r="7" spans="1:4" ht="19.95" customHeight="1" x14ac:dyDescent="0.3">
      <c r="A7" s="66">
        <v>44533</v>
      </c>
    </row>
    <row r="8" spans="1:4" ht="19.95" customHeight="1" x14ac:dyDescent="0.3">
      <c r="A8" s="66">
        <v>44534</v>
      </c>
    </row>
    <row r="9" spans="1:4" ht="19.95" customHeight="1" x14ac:dyDescent="0.3">
      <c r="A9" s="66">
        <v>44535</v>
      </c>
    </row>
    <row r="10" spans="1:4" ht="19.95" customHeight="1" x14ac:dyDescent="0.3">
      <c r="A10" s="66">
        <v>44536</v>
      </c>
    </row>
    <row r="11" spans="1:4" ht="19.95" customHeight="1" x14ac:dyDescent="0.3">
      <c r="A11" s="66">
        <v>44537</v>
      </c>
    </row>
    <row r="12" spans="1:4" ht="19.95" customHeight="1" x14ac:dyDescent="0.3">
      <c r="A12" s="66">
        <v>44538</v>
      </c>
    </row>
    <row r="13" spans="1:4" ht="19.95" customHeight="1" x14ac:dyDescent="0.3">
      <c r="A13" s="66">
        <v>44539</v>
      </c>
    </row>
    <row r="14" spans="1:4" ht="19.95" customHeight="1" x14ac:dyDescent="0.3">
      <c r="A14" s="66">
        <v>44540</v>
      </c>
    </row>
    <row r="15" spans="1:4" ht="19.95" customHeight="1" x14ac:dyDescent="0.3">
      <c r="A15" s="66">
        <v>44541</v>
      </c>
    </row>
    <row r="16" spans="1:4" ht="19.95" customHeight="1" x14ac:dyDescent="0.3">
      <c r="A16" s="66">
        <v>44542</v>
      </c>
    </row>
    <row r="17" ht="19.95" customHeight="1" x14ac:dyDescent="0.3"/>
    <row r="18" ht="19.95" customHeight="1" x14ac:dyDescent="0.3"/>
    <row r="19" ht="19.95" customHeight="1" x14ac:dyDescent="0.3"/>
    <row r="20" ht="19.95" customHeight="1" x14ac:dyDescent="0.3"/>
    <row r="21" ht="19.95" customHeight="1" x14ac:dyDescent="0.3"/>
    <row r="22" ht="19.95" customHeight="1" x14ac:dyDescent="0.3"/>
    <row r="23" ht="19.95" customHeight="1" x14ac:dyDescent="0.3"/>
    <row r="24" ht="19.95" customHeight="1" x14ac:dyDescent="0.3"/>
  </sheetData>
  <hyperlinks>
    <hyperlink ref="B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Planing</vt:lpstr>
      <vt:lpstr>Suivi Comm</vt:lpstr>
      <vt:lpstr>Feuil1</vt:lpstr>
      <vt:lpstr>Planing!Impression_des_titres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cp:lastPrinted>2010-12-15T18:23:12Z</cp:lastPrinted>
  <dcterms:created xsi:type="dcterms:W3CDTF">2009-12-13T05:44:31Z</dcterms:created>
  <dcterms:modified xsi:type="dcterms:W3CDTF">2023-01-02T15:29:46Z</dcterms:modified>
</cp:coreProperties>
</file>