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HelpMe" sheetId="2" r:id="rId1"/>
    <sheet name="CalculConsoMaison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E2" i="2" s="1"/>
  <c r="F2" i="2" s="1"/>
  <c r="C3" i="2" s="1"/>
  <c r="D3" i="2" l="1"/>
  <c r="E3" i="2" s="1"/>
  <c r="F3" i="2" s="1"/>
  <c r="Q8" i="2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BI8" i="2" s="1"/>
  <c r="BJ8" i="2" s="1"/>
  <c r="BK8" i="2" s="1"/>
  <c r="BL8" i="2" s="1"/>
  <c r="BM8" i="2" s="1"/>
  <c r="BN8" i="2" s="1"/>
  <c r="BO8" i="2" s="1"/>
  <c r="BP8" i="2" s="1"/>
  <c r="BQ8" i="2" s="1"/>
  <c r="BR8" i="2" s="1"/>
  <c r="BS8" i="2" s="1"/>
  <c r="BT8" i="2" s="1"/>
  <c r="BU8" i="2" s="1"/>
  <c r="BV8" i="2" s="1"/>
  <c r="BW8" i="2" s="1"/>
  <c r="BX8" i="2" s="1"/>
  <c r="BY8" i="2" s="1"/>
  <c r="BZ8" i="2" s="1"/>
  <c r="CA8" i="2" s="1"/>
  <c r="CB8" i="2" s="1"/>
  <c r="CC8" i="2" s="1"/>
  <c r="CD8" i="2" s="1"/>
  <c r="CE8" i="2" s="1"/>
  <c r="CF8" i="2" s="1"/>
  <c r="CG8" i="2" s="1"/>
  <c r="CH8" i="2" s="1"/>
  <c r="CI8" i="2" s="1"/>
  <c r="CJ8" i="2" s="1"/>
  <c r="CK8" i="2" s="1"/>
  <c r="CL8" i="2" s="1"/>
  <c r="CM8" i="2" s="1"/>
  <c r="CN8" i="2" s="1"/>
  <c r="CO8" i="2" s="1"/>
  <c r="CP8" i="2" s="1"/>
  <c r="CQ8" i="2" s="1"/>
  <c r="CR8" i="2" s="1"/>
  <c r="CS8" i="2" s="1"/>
  <c r="CT8" i="2" s="1"/>
  <c r="CU8" i="2" s="1"/>
  <c r="CV8" i="2" s="1"/>
  <c r="CW8" i="2" s="1"/>
  <c r="CX8" i="2" s="1"/>
  <c r="CY8" i="2" s="1"/>
  <c r="CZ8" i="2" s="1"/>
  <c r="DA8" i="2" s="1"/>
  <c r="DB8" i="2" s="1"/>
  <c r="DC8" i="2" s="1"/>
  <c r="DD8" i="2" s="1"/>
  <c r="DE8" i="2" s="1"/>
  <c r="DF8" i="2" s="1"/>
  <c r="DG8" i="2" s="1"/>
  <c r="DH8" i="2" s="1"/>
  <c r="DI8" i="2" s="1"/>
  <c r="DJ8" i="2" s="1"/>
  <c r="DK8" i="2" s="1"/>
  <c r="DL8" i="2" s="1"/>
  <c r="DM8" i="2" s="1"/>
  <c r="DN8" i="2" s="1"/>
  <c r="DO8" i="2" s="1"/>
  <c r="DP8" i="2" s="1"/>
  <c r="DQ8" i="2" s="1"/>
  <c r="DR8" i="2" s="1"/>
  <c r="DS8" i="2" s="1"/>
  <c r="DT8" i="2" s="1"/>
  <c r="DU8" i="2" s="1"/>
  <c r="DV8" i="2" s="1"/>
  <c r="DW8" i="2" s="1"/>
  <c r="DX8" i="2" s="1"/>
  <c r="DY8" i="2" s="1"/>
  <c r="DZ8" i="2" s="1"/>
  <c r="EA8" i="2" s="1"/>
  <c r="EB8" i="2" s="1"/>
  <c r="EC8" i="2" s="1"/>
  <c r="ED8" i="2" s="1"/>
  <c r="EE8" i="2" s="1"/>
  <c r="EF8" i="2" s="1"/>
  <c r="EG8" i="2" s="1"/>
  <c r="EH8" i="2" s="1"/>
  <c r="EI8" i="2" s="1"/>
  <c r="EJ8" i="2" s="1"/>
  <c r="EK8" i="2" s="1"/>
  <c r="EL8" i="2" s="1"/>
  <c r="EM8" i="2" s="1"/>
  <c r="EN8" i="2" s="1"/>
  <c r="EO8" i="2" s="1"/>
  <c r="EP8" i="2" s="1"/>
  <c r="EQ8" i="2" s="1"/>
  <c r="ER8" i="2" s="1"/>
  <c r="ES8" i="2" s="1"/>
  <c r="ET8" i="2" s="1"/>
  <c r="EU8" i="2" s="1"/>
  <c r="EV8" i="2" s="1"/>
  <c r="EW8" i="2" s="1"/>
  <c r="EX8" i="2" s="1"/>
  <c r="EY8" i="2" s="1"/>
  <c r="EZ8" i="2" s="1"/>
  <c r="FA8" i="2" s="1"/>
  <c r="FB8" i="2" s="1"/>
  <c r="FC8" i="2" s="1"/>
  <c r="FD8" i="2" s="1"/>
  <c r="FE8" i="2" s="1"/>
  <c r="FF8" i="2" s="1"/>
  <c r="FG8" i="2" s="1"/>
  <c r="FH8" i="2" s="1"/>
  <c r="FI8" i="2" s="1"/>
  <c r="FJ8" i="2" s="1"/>
  <c r="FK8" i="2" s="1"/>
  <c r="FL8" i="2" s="1"/>
  <c r="FM8" i="2" s="1"/>
  <c r="FN8" i="2" s="1"/>
  <c r="FO8" i="2" s="1"/>
  <c r="FP8" i="2" s="1"/>
  <c r="FQ8" i="2" s="1"/>
  <c r="FR8" i="2" s="1"/>
  <c r="FS8" i="2" s="1"/>
  <c r="FT8" i="2" s="1"/>
  <c r="FU8" i="2" s="1"/>
  <c r="FV8" i="2" s="1"/>
  <c r="FW8" i="2" s="1"/>
  <c r="FX8" i="2" s="1"/>
  <c r="FY8" i="2" s="1"/>
  <c r="FZ8" i="2" s="1"/>
  <c r="GA8" i="2" s="1"/>
  <c r="GB8" i="2" s="1"/>
  <c r="GC8" i="2" s="1"/>
  <c r="GD8" i="2" s="1"/>
  <c r="GE8" i="2" s="1"/>
  <c r="GF8" i="2" s="1"/>
  <c r="GG8" i="2" s="1"/>
  <c r="GH8" i="2" s="1"/>
  <c r="GI8" i="2" s="1"/>
  <c r="GJ8" i="2" s="1"/>
  <c r="GK8" i="2" s="1"/>
  <c r="GL8" i="2" s="1"/>
  <c r="GM8" i="2" s="1"/>
  <c r="GN8" i="2" s="1"/>
  <c r="GO8" i="2" s="1"/>
  <c r="GP8" i="2" s="1"/>
  <c r="GQ8" i="2" s="1"/>
  <c r="GR8" i="2" s="1"/>
  <c r="GS8" i="2" s="1"/>
  <c r="GT8" i="2" s="1"/>
  <c r="GU8" i="2" s="1"/>
  <c r="GV8" i="2" s="1"/>
  <c r="GW8" i="2" s="1"/>
  <c r="GX8" i="2" s="1"/>
  <c r="GY8" i="2" s="1"/>
  <c r="GZ8" i="2" s="1"/>
  <c r="HA8" i="2" s="1"/>
  <c r="HB8" i="2" s="1"/>
  <c r="HC8" i="2" s="1"/>
  <c r="HD8" i="2" s="1"/>
  <c r="HE8" i="2" s="1"/>
  <c r="HF8" i="2" s="1"/>
  <c r="HG8" i="2" s="1"/>
  <c r="HH8" i="2" s="1"/>
  <c r="HI8" i="2" s="1"/>
  <c r="HJ8" i="2" s="1"/>
  <c r="HK8" i="2" s="1"/>
  <c r="HL8" i="2" s="1"/>
  <c r="HM8" i="2" s="1"/>
  <c r="HN8" i="2" s="1"/>
  <c r="HO8" i="2" s="1"/>
  <c r="HP8" i="2" s="1"/>
  <c r="HQ8" i="2" s="1"/>
  <c r="HR8" i="2" s="1"/>
  <c r="HS8" i="2" s="1"/>
  <c r="HT8" i="2" s="1"/>
  <c r="HU8" i="2" s="1"/>
  <c r="HV8" i="2" s="1"/>
  <c r="HW8" i="2" s="1"/>
  <c r="HX8" i="2" s="1"/>
  <c r="HY8" i="2" s="1"/>
  <c r="HZ8" i="2" s="1"/>
  <c r="IA8" i="2" s="1"/>
  <c r="IB8" i="2" s="1"/>
  <c r="IC8" i="2" s="1"/>
  <c r="ID8" i="2" s="1"/>
  <c r="IE8" i="2" s="1"/>
  <c r="IF8" i="2" s="1"/>
  <c r="IG8" i="2" s="1"/>
  <c r="IH8" i="2" s="1"/>
  <c r="II8" i="2" s="1"/>
  <c r="IJ8" i="2" s="1"/>
  <c r="IK8" i="2" s="1"/>
  <c r="IL8" i="2" s="1"/>
  <c r="IM8" i="2" s="1"/>
  <c r="IN8" i="2" s="1"/>
  <c r="IO8" i="2" s="1"/>
  <c r="IP8" i="2" s="1"/>
  <c r="IQ8" i="2" s="1"/>
  <c r="IR8" i="2" s="1"/>
  <c r="IS8" i="2" s="1"/>
  <c r="IT8" i="2" s="1"/>
  <c r="IU8" i="2" s="1"/>
  <c r="IV8" i="2" s="1"/>
  <c r="IW8" i="2" s="1"/>
  <c r="IX8" i="2" s="1"/>
  <c r="IY8" i="2" s="1"/>
  <c r="IZ8" i="2" s="1"/>
  <c r="JA8" i="2" s="1"/>
  <c r="JB8" i="2" s="1"/>
  <c r="JC8" i="2" s="1"/>
  <c r="JD8" i="2" s="1"/>
  <c r="JE8" i="2" s="1"/>
  <c r="JF8" i="2" s="1"/>
  <c r="JG8" i="2" s="1"/>
  <c r="JH8" i="2" s="1"/>
  <c r="JI8" i="2" s="1"/>
  <c r="JJ8" i="2" s="1"/>
  <c r="JK8" i="2" s="1"/>
  <c r="JL8" i="2" s="1"/>
  <c r="JM8" i="2" s="1"/>
  <c r="JN8" i="2" s="1"/>
  <c r="JO8" i="2" s="1"/>
  <c r="JP8" i="2" s="1"/>
  <c r="JQ8" i="2" s="1"/>
  <c r="JR8" i="2" s="1"/>
  <c r="JS8" i="2" s="1"/>
  <c r="JT8" i="2" s="1"/>
  <c r="JU8" i="2" s="1"/>
  <c r="JV8" i="2" s="1"/>
  <c r="JW8" i="2" s="1"/>
  <c r="JX8" i="2" s="1"/>
  <c r="JY8" i="2" s="1"/>
  <c r="JZ8" i="2" s="1"/>
  <c r="KA8" i="2" s="1"/>
  <c r="KB8" i="2" s="1"/>
  <c r="KC8" i="2" s="1"/>
  <c r="KD8" i="2" s="1"/>
  <c r="KE8" i="2" s="1"/>
  <c r="KF8" i="2" s="1"/>
  <c r="KG8" i="2" s="1"/>
  <c r="KH8" i="2" s="1"/>
  <c r="KI8" i="2" s="1"/>
  <c r="KJ8" i="2" s="1"/>
  <c r="KK8" i="2" s="1"/>
  <c r="KL8" i="2" s="1"/>
  <c r="KM8" i="2" s="1"/>
  <c r="KN8" i="2" s="1"/>
  <c r="KO8" i="2" s="1"/>
  <c r="KP8" i="2" s="1"/>
  <c r="KQ8" i="2" s="1"/>
  <c r="KR8" i="2" s="1"/>
  <c r="KS8" i="2" s="1"/>
  <c r="KT8" i="2" s="1"/>
  <c r="KU8" i="2" s="1"/>
  <c r="KV8" i="2" s="1"/>
  <c r="KW8" i="2" s="1"/>
  <c r="KX8" i="2" s="1"/>
  <c r="KY8" i="2" s="1"/>
  <c r="KZ8" i="2" s="1"/>
  <c r="LA8" i="2" s="1"/>
  <c r="LB8" i="2" s="1"/>
  <c r="LC8" i="2" s="1"/>
  <c r="LD8" i="2" s="1"/>
  <c r="LE8" i="2" s="1"/>
  <c r="LF8" i="2" s="1"/>
  <c r="LG8" i="2" s="1"/>
  <c r="LH8" i="2" s="1"/>
  <c r="LI8" i="2" s="1"/>
  <c r="LJ8" i="2" s="1"/>
  <c r="LK8" i="2" s="1"/>
  <c r="LL8" i="2" s="1"/>
  <c r="LM8" i="2" s="1"/>
  <c r="LN8" i="2" s="1"/>
  <c r="LO8" i="2" s="1"/>
  <c r="LP8" i="2" s="1"/>
  <c r="LQ8" i="2" s="1"/>
  <c r="LR8" i="2" s="1"/>
  <c r="LS8" i="2" s="1"/>
  <c r="LT8" i="2" s="1"/>
  <c r="LU8" i="2" s="1"/>
  <c r="LV8" i="2" s="1"/>
  <c r="LW8" i="2" s="1"/>
  <c r="LX8" i="2" s="1"/>
  <c r="LY8" i="2" s="1"/>
  <c r="LZ8" i="2" s="1"/>
  <c r="MA8" i="2" s="1"/>
  <c r="MB8" i="2" s="1"/>
  <c r="MC8" i="2" s="1"/>
  <c r="MD8" i="2" s="1"/>
  <c r="ME8" i="2" s="1"/>
  <c r="MF8" i="2" s="1"/>
  <c r="MG8" i="2" s="1"/>
  <c r="MH8" i="2" s="1"/>
  <c r="MI8" i="2" s="1"/>
  <c r="MJ8" i="2" s="1"/>
  <c r="MK8" i="2" s="1"/>
  <c r="ML8" i="2" s="1"/>
  <c r="MM8" i="2" s="1"/>
  <c r="MN8" i="2" s="1"/>
  <c r="MO8" i="2" s="1"/>
  <c r="MP8" i="2" s="1"/>
  <c r="MQ8" i="2" s="1"/>
  <c r="MR8" i="2" s="1"/>
  <c r="MS8" i="2" s="1"/>
  <c r="MT8" i="2" s="1"/>
  <c r="MU8" i="2" s="1"/>
  <c r="MV8" i="2" s="1"/>
  <c r="MW8" i="2" s="1"/>
  <c r="MX8" i="2" s="1"/>
  <c r="MY8" i="2" s="1"/>
  <c r="MZ8" i="2" s="1"/>
  <c r="NA8" i="2" s="1"/>
  <c r="NB8" i="2" s="1"/>
  <c r="NC8" i="2" s="1"/>
  <c r="ND8" i="2" s="1"/>
  <c r="NE8" i="2" s="1"/>
  <c r="NF8" i="2" s="1"/>
  <c r="NG8" i="2" s="1"/>
  <c r="NH8" i="2" s="1"/>
  <c r="NI8" i="2" s="1"/>
  <c r="NJ8" i="2" s="1"/>
  <c r="NK8" i="2" s="1"/>
  <c r="NL8" i="2" s="1"/>
  <c r="NM8" i="2" s="1"/>
  <c r="NN8" i="2" s="1"/>
  <c r="NO8" i="2" s="1"/>
  <c r="NP8" i="2" s="1"/>
  <c r="NQ8" i="2" s="1"/>
  <c r="Y6" i="2"/>
  <c r="AF6" i="2" s="1"/>
  <c r="AM6" i="2" s="1"/>
  <c r="AT6" i="2" s="1"/>
  <c r="BA6" i="2" s="1"/>
  <c r="BH6" i="2" s="1"/>
  <c r="BO6" i="2" s="1"/>
  <c r="BV6" i="2" s="1"/>
  <c r="CC6" i="2" s="1"/>
  <c r="CJ6" i="2" s="1"/>
  <c r="CQ6" i="2" s="1"/>
  <c r="CX6" i="2" s="1"/>
  <c r="DE6" i="2" s="1"/>
  <c r="DL6" i="2" s="1"/>
  <c r="DS6" i="2" s="1"/>
  <c r="DZ6" i="2" s="1"/>
  <c r="EG6" i="2" s="1"/>
  <c r="EN6" i="2" s="1"/>
  <c r="EU6" i="2" s="1"/>
  <c r="FB6" i="2" s="1"/>
  <c r="FI6" i="2" s="1"/>
  <c r="FP6" i="2" s="1"/>
  <c r="FW6" i="2" s="1"/>
  <c r="GD6" i="2" s="1"/>
  <c r="GK6" i="2" s="1"/>
  <c r="GR6" i="2" s="1"/>
  <c r="GY6" i="2" s="1"/>
  <c r="HF6" i="2" s="1"/>
  <c r="HM6" i="2" s="1"/>
  <c r="HT6" i="2" s="1"/>
  <c r="IA6" i="2" s="1"/>
  <c r="IH6" i="2" s="1"/>
  <c r="IO6" i="2" s="1"/>
  <c r="IV6" i="2" s="1"/>
  <c r="JC6" i="2" s="1"/>
  <c r="JJ6" i="2" s="1"/>
  <c r="JQ6" i="2" s="1"/>
  <c r="JX6" i="2" s="1"/>
  <c r="KE6" i="2" s="1"/>
  <c r="KL6" i="2" s="1"/>
  <c r="KS6" i="2" s="1"/>
  <c r="KZ6" i="2" s="1"/>
  <c r="LG6" i="2" s="1"/>
  <c r="LN6" i="2" s="1"/>
  <c r="LU6" i="2" s="1"/>
  <c r="MB6" i="2" s="1"/>
  <c r="MI6" i="2" s="1"/>
  <c r="MP6" i="2" s="1"/>
  <c r="MW6" i="2" s="1"/>
  <c r="ND6" i="2" s="1"/>
  <c r="NK6" i="2" s="1"/>
  <c r="AV5" i="2"/>
  <c r="BX5" i="2" s="1"/>
  <c r="DC5" i="2" s="1"/>
  <c r="EG5" i="2" s="1"/>
  <c r="FL5" i="2" s="1"/>
  <c r="GP5" i="2" s="1"/>
  <c r="HU5" i="2" s="1"/>
  <c r="IZ5" i="2" s="1"/>
  <c r="KD5" i="2" s="1"/>
  <c r="LI5" i="2" s="1"/>
  <c r="MM5" i="2" s="1"/>
  <c r="C4" i="2" l="1"/>
  <c r="D4" i="2" s="1"/>
  <c r="E4" i="2" s="1"/>
  <c r="F4" i="2" s="1"/>
  <c r="G4" i="2" s="1"/>
  <c r="C5" i="2" s="1"/>
  <c r="D5" i="2" s="1"/>
  <c r="E5" i="2" s="1"/>
  <c r="F5" i="2" s="1"/>
  <c r="BB50" i="1"/>
  <c r="BB47" i="1"/>
  <c r="BB44" i="1"/>
  <c r="BB41" i="1"/>
  <c r="BB38" i="1"/>
  <c r="BB35" i="1"/>
  <c r="BB32" i="1"/>
  <c r="BB29" i="1"/>
  <c r="AC84" i="1"/>
  <c r="AI84" i="1" s="1"/>
  <c r="AU83" i="1"/>
  <c r="AR83" i="1"/>
  <c r="AO83" i="1"/>
  <c r="AL83" i="1"/>
  <c r="AI83" i="1"/>
  <c r="AC81" i="1"/>
  <c r="AU81" i="1" s="1"/>
  <c r="AU80" i="1"/>
  <c r="AI80" i="1"/>
  <c r="AR80" i="1" s="1"/>
  <c r="AC78" i="1"/>
  <c r="AI78" i="1" s="1"/>
  <c r="AU77" i="1"/>
  <c r="AI77" i="1"/>
  <c r="AR77" i="1" s="1"/>
  <c r="AC64" i="1"/>
  <c r="AU64" i="1" s="1"/>
  <c r="AC58" i="1"/>
  <c r="AU58" i="1" s="1"/>
  <c r="AC61" i="1"/>
  <c r="AU61" i="1" s="1"/>
  <c r="AC50" i="1"/>
  <c r="AU50" i="1" s="1"/>
  <c r="AC47" i="1"/>
  <c r="AU47" i="1" s="1"/>
  <c r="AC41" i="1"/>
  <c r="AI41" i="1" s="1"/>
  <c r="AC44" i="1"/>
  <c r="AI44" i="1" s="1"/>
  <c r="AC38" i="1"/>
  <c r="AU38" i="1" s="1"/>
  <c r="AC35" i="1"/>
  <c r="AU35" i="1" s="1"/>
  <c r="AC32" i="1"/>
  <c r="AI32" i="1" s="1"/>
  <c r="AC29" i="1"/>
  <c r="AU29" i="1" s="1"/>
  <c r="AC26" i="1"/>
  <c r="AI26" i="1" s="1"/>
  <c r="BB26" i="1" s="1"/>
  <c r="C6" i="2" l="1"/>
  <c r="D6" i="2" s="1"/>
  <c r="E6" i="2" s="1"/>
  <c r="F6" i="2" s="1"/>
  <c r="G6" i="2" s="1"/>
  <c r="C7" i="2" s="1"/>
  <c r="D7" i="2" s="1"/>
  <c r="E7" i="2" s="1"/>
  <c r="F7" i="2" s="1"/>
  <c r="AU84" i="1"/>
  <c r="AO84" i="1"/>
  <c r="BB84" i="1"/>
  <c r="AL84" i="1"/>
  <c r="AI81" i="1"/>
  <c r="AL80" i="1"/>
  <c r="AO80" i="1"/>
  <c r="BB78" i="1"/>
  <c r="AO78" i="1"/>
  <c r="AL78" i="1"/>
  <c r="AL77" i="1"/>
  <c r="AO77" i="1"/>
  <c r="AU78" i="1"/>
  <c r="AI64" i="1"/>
  <c r="AI58" i="1"/>
  <c r="AI61" i="1"/>
  <c r="AI50" i="1"/>
  <c r="AI47" i="1"/>
  <c r="AO41" i="1"/>
  <c r="AL41" i="1"/>
  <c r="AU41" i="1"/>
  <c r="AL44" i="1"/>
  <c r="AO44" i="1"/>
  <c r="AU44" i="1"/>
  <c r="AI38" i="1"/>
  <c r="AI35" i="1"/>
  <c r="AO32" i="1"/>
  <c r="AL32" i="1"/>
  <c r="AU32" i="1"/>
  <c r="AI29" i="1"/>
  <c r="AO26" i="1"/>
  <c r="AL26" i="1"/>
  <c r="AU26" i="1"/>
  <c r="AC18" i="1"/>
  <c r="AU18" i="1" s="1"/>
  <c r="AU17" i="1"/>
  <c r="AI17" i="1"/>
  <c r="AO17" i="1" s="1"/>
  <c r="AC6" i="1"/>
  <c r="AU6" i="1" s="1"/>
  <c r="AC9" i="1"/>
  <c r="AU9" i="1" s="1"/>
  <c r="AC12" i="1"/>
  <c r="AU12" i="1" s="1"/>
  <c r="AC15" i="1"/>
  <c r="AU15" i="1" s="1"/>
  <c r="AC67" i="1"/>
  <c r="AU67" i="1" s="1"/>
  <c r="AC75" i="1"/>
  <c r="AU75" i="1" s="1"/>
  <c r="C8" i="2" l="1"/>
  <c r="D8" i="2" s="1"/>
  <c r="E8" i="2" s="1"/>
  <c r="F8" i="2" s="1"/>
  <c r="BB61" i="1"/>
  <c r="BB58" i="1"/>
  <c r="BB64" i="1"/>
  <c r="BB81" i="1"/>
  <c r="AL81" i="1"/>
  <c r="AO81" i="1"/>
  <c r="AO64" i="1"/>
  <c r="AL64" i="1"/>
  <c r="AO58" i="1"/>
  <c r="AL58" i="1"/>
  <c r="AL61" i="1"/>
  <c r="AO61" i="1"/>
  <c r="AL50" i="1"/>
  <c r="AO50" i="1"/>
  <c r="AL47" i="1"/>
  <c r="AO47" i="1"/>
  <c r="AO38" i="1"/>
  <c r="AL38" i="1"/>
  <c r="AO35" i="1"/>
  <c r="AL35" i="1"/>
  <c r="AO29" i="1"/>
  <c r="AL29" i="1"/>
  <c r="AR17" i="1"/>
  <c r="AI18" i="1"/>
  <c r="BB18" i="1" s="1"/>
  <c r="AL17" i="1"/>
  <c r="AI6" i="1"/>
  <c r="BB6" i="1" s="1"/>
  <c r="AI9" i="1"/>
  <c r="BB9" i="1" s="1"/>
  <c r="AI12" i="1"/>
  <c r="BB12" i="1" s="1"/>
  <c r="AI15" i="1"/>
  <c r="BB15" i="1" s="1"/>
  <c r="AI67" i="1"/>
  <c r="AI75" i="1"/>
  <c r="BB75" i="1" s="1"/>
  <c r="BB88" i="1" s="1"/>
  <c r="AU63" i="1"/>
  <c r="AI63" i="1"/>
  <c r="AR63" i="1" s="1"/>
  <c r="AU14" i="1"/>
  <c r="AI14" i="1"/>
  <c r="AO14" i="1" s="1"/>
  <c r="AU49" i="1"/>
  <c r="AI49" i="1"/>
  <c r="AR49" i="1" s="1"/>
  <c r="AU46" i="1"/>
  <c r="AI46" i="1"/>
  <c r="AR46" i="1" s="1"/>
  <c r="AU43" i="1"/>
  <c r="AI43" i="1"/>
  <c r="AR43" i="1" s="1"/>
  <c r="AU37" i="1"/>
  <c r="AI37" i="1"/>
  <c r="AR37" i="1" s="1"/>
  <c r="AU34" i="1"/>
  <c r="AI34" i="1"/>
  <c r="AL34" i="1" s="1"/>
  <c r="AU40" i="1"/>
  <c r="AI40" i="1"/>
  <c r="AR40" i="1" s="1"/>
  <c r="AU11" i="1"/>
  <c r="AI11" i="1"/>
  <c r="AR11" i="1" s="1"/>
  <c r="AU28" i="1"/>
  <c r="AI28" i="1"/>
  <c r="AR28" i="1" s="1"/>
  <c r="AU74" i="1"/>
  <c r="AI74" i="1"/>
  <c r="AR74" i="1" s="1"/>
  <c r="BB87" i="1" s="1"/>
  <c r="AU60" i="1"/>
  <c r="AI60" i="1"/>
  <c r="AL60" i="1" s="1"/>
  <c r="AU57" i="1"/>
  <c r="AI57" i="1"/>
  <c r="AR57" i="1" s="1"/>
  <c r="AU25" i="1"/>
  <c r="AI25" i="1"/>
  <c r="AO25" i="1" s="1"/>
  <c r="AU31" i="1"/>
  <c r="AI31" i="1"/>
  <c r="AR31" i="1" s="1"/>
  <c r="AU66" i="1"/>
  <c r="AI66" i="1"/>
  <c r="AR66" i="1" s="1"/>
  <c r="AU5" i="1"/>
  <c r="AI5" i="1"/>
  <c r="AU8" i="1"/>
  <c r="AI8" i="1"/>
  <c r="AR8" i="1" s="1"/>
  <c r="C9" i="2" l="1"/>
  <c r="D9" i="2" s="1"/>
  <c r="E9" i="2" s="1"/>
  <c r="F9" i="2" s="1"/>
  <c r="G9" i="2" s="1"/>
  <c r="BB67" i="1"/>
  <c r="BB70" i="1"/>
  <c r="BB54" i="1"/>
  <c r="AO75" i="1"/>
  <c r="AL75" i="1"/>
  <c r="AO5" i="1"/>
  <c r="AR5" i="1"/>
  <c r="AO18" i="1"/>
  <c r="AL18" i="1"/>
  <c r="AO6" i="1"/>
  <c r="AL6" i="1"/>
  <c r="AO9" i="1"/>
  <c r="AL9" i="1"/>
  <c r="AL12" i="1"/>
  <c r="AO12" i="1"/>
  <c r="AR14" i="1"/>
  <c r="AO15" i="1"/>
  <c r="AL15" i="1"/>
  <c r="AL67" i="1"/>
  <c r="BB71" i="1"/>
  <c r="AO67" i="1"/>
  <c r="AL63" i="1"/>
  <c r="AO63" i="1"/>
  <c r="AL14" i="1"/>
  <c r="AL49" i="1"/>
  <c r="AO49" i="1"/>
  <c r="AL46" i="1"/>
  <c r="AO46" i="1"/>
  <c r="AL43" i="1"/>
  <c r="AO43" i="1"/>
  <c r="AO34" i="1"/>
  <c r="AR34" i="1"/>
  <c r="AL37" i="1"/>
  <c r="AO37" i="1"/>
  <c r="AO40" i="1"/>
  <c r="AL40" i="1"/>
  <c r="AO11" i="1"/>
  <c r="AL11" i="1"/>
  <c r="AL28" i="1"/>
  <c r="AO28" i="1"/>
  <c r="AL74" i="1"/>
  <c r="AO74" i="1"/>
  <c r="AO60" i="1"/>
  <c r="AR60" i="1"/>
  <c r="AL57" i="1"/>
  <c r="AO57" i="1"/>
  <c r="AL25" i="1"/>
  <c r="AR25" i="1"/>
  <c r="BB53" i="1" s="1"/>
  <c r="AL31" i="1"/>
  <c r="AO31" i="1"/>
  <c r="AO66" i="1"/>
  <c r="AL66" i="1"/>
  <c r="AL5" i="1"/>
  <c r="AL8" i="1"/>
  <c r="AO8" i="1"/>
  <c r="C10" i="2" l="1"/>
  <c r="D10" i="2" s="1"/>
  <c r="E10" i="2" s="1"/>
  <c r="F10" i="2" s="1"/>
  <c r="BB21" i="1"/>
  <c r="BB22" i="1"/>
  <c r="C11" i="2" l="1"/>
  <c r="D11" i="2" s="1"/>
  <c r="E11" i="2" s="1"/>
  <c r="F11" i="2" s="1"/>
  <c r="C12" i="2" l="1"/>
  <c r="D12" i="2" s="1"/>
  <c r="E12" i="2" s="1"/>
  <c r="F12" i="2" s="1"/>
  <c r="G12" i="2" s="1"/>
  <c r="C13" i="2" l="1"/>
  <c r="D13" i="2" s="1"/>
  <c r="E13" i="2" s="1"/>
  <c r="F13" i="2" s="1"/>
</calcChain>
</file>

<file path=xl/sharedStrings.xml><?xml version="1.0" encoding="utf-8"?>
<sst xmlns="http://schemas.openxmlformats.org/spreadsheetml/2006/main" count="1169" uniqueCount="71">
  <si>
    <t>L</t>
  </si>
  <si>
    <t>M</t>
  </si>
  <si>
    <t>J</t>
  </si>
  <si>
    <t>V</t>
  </si>
  <si>
    <t>PC</t>
  </si>
  <si>
    <t>Conso</t>
  </si>
  <si>
    <t>h</t>
  </si>
  <si>
    <t>€</t>
  </si>
  <si>
    <t>Cout.J</t>
  </si>
  <si>
    <t>Cout.S</t>
  </si>
  <si>
    <t>Cout.M</t>
  </si>
  <si>
    <t>Cout.A</t>
  </si>
  <si>
    <t>Prix.kwh</t>
  </si>
  <si>
    <t>Durée.H</t>
  </si>
  <si>
    <t>Frigo</t>
  </si>
  <si>
    <t>eclairage</t>
  </si>
  <si>
    <t>Kw/A</t>
  </si>
  <si>
    <t>Kw</t>
  </si>
  <si>
    <t>L.Linge</t>
  </si>
  <si>
    <t>L.Vaiseille</t>
  </si>
  <si>
    <t>Nas</t>
  </si>
  <si>
    <t>w</t>
  </si>
  <si>
    <t>CUISINE</t>
  </si>
  <si>
    <t>Boulloir</t>
  </si>
  <si>
    <t>Eclairage</t>
  </si>
  <si>
    <t>Plaque</t>
  </si>
  <si>
    <t>Four</t>
  </si>
  <si>
    <t>M.Honde</t>
  </si>
  <si>
    <t>Hotte</t>
  </si>
  <si>
    <t>M.Cafe</t>
  </si>
  <si>
    <t>Tour</t>
  </si>
  <si>
    <t>Ecran</t>
  </si>
  <si>
    <t>Portable</t>
  </si>
  <si>
    <t>Clim</t>
  </si>
  <si>
    <t>Imprimante</t>
  </si>
  <si>
    <t>ON</t>
  </si>
  <si>
    <t>Veille</t>
  </si>
  <si>
    <t>cout utilisation</t>
  </si>
  <si>
    <t>cout veille</t>
  </si>
  <si>
    <t>SDB</t>
  </si>
  <si>
    <t>SALON</t>
  </si>
  <si>
    <t>TV</t>
  </si>
  <si>
    <t>Alexa</t>
  </si>
  <si>
    <t>Switch</t>
  </si>
  <si>
    <t>economie possible</t>
  </si>
  <si>
    <t>Free.Player</t>
  </si>
  <si>
    <t>D</t>
  </si>
  <si>
    <t>mc</t>
  </si>
  <si>
    <t>S</t>
  </si>
  <si>
    <t>retour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</si>
  <si>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</si>
  <si>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</si>
  <si>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</si>
  <si>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</si>
  <si>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</si>
  <si>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</si>
  <si>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</si>
  <si>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</si>
  <si>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</si>
  <si>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</si>
  <si>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</si>
  <si>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</si>
  <si>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</si>
  <si>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Mois</t>
  </si>
  <si>
    <t>Je voudrais que cette touche fonctionne en "va et vien" clic pour afficher / clic pour cacher</t>
  </si>
  <si>
    <t>(je ne connais pas du vba, il s'agit d'un code que j'ai trouvé sur un forum...) je reste ouvert a des changement / modifications...</t>
  </si>
  <si>
    <t>Toutes fois je preferais les truc simple, que je peut transporter de fichier en ficher (genre je prefere les formule activesheet, plutot que de préciser un fichier</t>
  </si>
  <si>
    <t>ici, je voudrais que quand je clic sur 1 ca ouvre le premier "+" de groupement au dessus du 1 en rouge et que ca ferme tous les autres, et ainsi de suite pour chaque semaine</t>
  </si>
  <si>
    <t>Solution trouvé ! Merci gogle !</t>
  </si>
  <si>
    <t>obselete......</t>
  </si>
  <si>
    <t>Nouveau probleme: je voudrais que quand je reclic ca ouvre la troisieme rangé de groupe (le bouton +..)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</si>
</sst>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0"/>
    <numFmt numFmtId="165" formatCode="d"/>
    <numFmt numFmtId="166" formatCode="mmmm\-yyyy"/>
    <numFmt numFmtId="167" formatCode="[$-40C]mmmm\-yy;@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trike/>
      <u/>
      <sz val="11"/>
      <color theme="1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Fill="1"/>
    <xf numFmtId="164" fontId="0" fillId="0" borderId="0" xfId="0" applyNumberFormat="1"/>
    <xf numFmtId="164" fontId="0" fillId="0" borderId="1" xfId="0" applyNumberFormat="1" applyBorder="1"/>
    <xf numFmtId="4" fontId="0" fillId="0" borderId="0" xfId="0" applyNumberFormat="1"/>
    <xf numFmtId="4" fontId="0" fillId="0" borderId="1" xfId="0" applyNumberFormat="1" applyBorder="1"/>
    <xf numFmtId="164" fontId="0" fillId="0" borderId="0" xfId="0" applyNumberFormat="1" applyBorder="1"/>
    <xf numFmtId="4" fontId="0" fillId="0" borderId="0" xfId="0" applyNumberFormat="1" applyBorder="1"/>
    <xf numFmtId="164" fontId="0" fillId="0" borderId="0" xfId="0" applyNumberFormat="1" applyFill="1"/>
    <xf numFmtId="164" fontId="0" fillId="0" borderId="0" xfId="0" applyNumberFormat="1" applyFill="1" applyBorder="1"/>
    <xf numFmtId="4" fontId="0" fillId="0" borderId="0" xfId="0" applyNumberFormat="1" applyFill="1" applyBorder="1"/>
    <xf numFmtId="4" fontId="0" fillId="0" borderId="0" xfId="0" applyNumberFormat="1" applyFill="1"/>
    <xf numFmtId="3" fontId="1" fillId="0" borderId="0" xfId="0" applyNumberFormat="1" applyFont="1"/>
    <xf numFmtId="3" fontId="1" fillId="3" borderId="1" xfId="0" applyNumberFormat="1" applyFont="1" applyFill="1" applyBorder="1"/>
    <xf numFmtId="3" fontId="1" fillId="0" borderId="0" xfId="0" applyNumberFormat="1" applyFont="1" applyFill="1" applyBorder="1"/>
    <xf numFmtId="3" fontId="1" fillId="0" borderId="0" xfId="0" applyNumberFormat="1" applyFont="1" applyFill="1"/>
    <xf numFmtId="4" fontId="0" fillId="2" borderId="1" xfId="0" applyNumberFormat="1" applyFill="1" applyBorder="1"/>
    <xf numFmtId="4" fontId="0" fillId="3" borderId="1" xfId="0" applyNumberFormat="1" applyFill="1" applyBorder="1"/>
    <xf numFmtId="3" fontId="1" fillId="2" borderId="1" xfId="0" applyNumberFormat="1" applyFont="1" applyFill="1" applyBorder="1"/>
    <xf numFmtId="3" fontId="1" fillId="0" borderId="6" xfId="0" applyNumberFormat="1" applyFont="1" applyFill="1" applyBorder="1"/>
    <xf numFmtId="164" fontId="0" fillId="0" borderId="6" xfId="0" applyNumberFormat="1" applyBorder="1"/>
    <xf numFmtId="4" fontId="0" fillId="0" borderId="6" xfId="0" applyNumberFormat="1" applyBorder="1"/>
    <xf numFmtId="0" fontId="0" fillId="0" borderId="1" xfId="0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3" fontId="1" fillId="0" borderId="14" xfId="0" applyNumberFormat="1" applyFont="1" applyFill="1" applyBorder="1"/>
    <xf numFmtId="4" fontId="0" fillId="0" borderId="14" xfId="0" applyNumberFormat="1" applyBorder="1"/>
    <xf numFmtId="164" fontId="0" fillId="0" borderId="15" xfId="0" applyNumberFormat="1" applyBorder="1"/>
    <xf numFmtId="164" fontId="0" fillId="2" borderId="7" xfId="0" applyNumberFormat="1" applyFill="1" applyBorder="1"/>
    <xf numFmtId="4" fontId="0" fillId="3" borderId="7" xfId="0" applyNumberFormat="1" applyFill="1" applyBorder="1"/>
    <xf numFmtId="164" fontId="0" fillId="0" borderId="1" xfId="0" applyNumberFormat="1" applyFill="1" applyBorder="1"/>
    <xf numFmtId="4" fontId="0" fillId="0" borderId="1" xfId="0" applyNumberFormat="1" applyFill="1" applyBorder="1"/>
    <xf numFmtId="164" fontId="0" fillId="0" borderId="2" xfId="0" applyNumberFormat="1" applyFill="1" applyBorder="1"/>
    <xf numFmtId="3" fontId="1" fillId="0" borderId="5" xfId="0" applyNumberFormat="1" applyFont="1" applyFill="1" applyBorder="1"/>
    <xf numFmtId="164" fontId="0" fillId="0" borderId="5" xfId="0" applyNumberFormat="1" applyFill="1" applyBorder="1"/>
    <xf numFmtId="4" fontId="0" fillId="0" borderId="5" xfId="0" applyNumberFormat="1" applyFill="1" applyBorder="1"/>
    <xf numFmtId="164" fontId="0" fillId="0" borderId="6" xfId="0" applyNumberFormat="1" applyFill="1" applyBorder="1"/>
    <xf numFmtId="3" fontId="1" fillId="0" borderId="16" xfId="0" applyNumberFormat="1" applyFont="1" applyFill="1" applyBorder="1"/>
    <xf numFmtId="164" fontId="0" fillId="0" borderId="16" xfId="0" applyNumberFormat="1" applyFill="1" applyBorder="1"/>
    <xf numFmtId="3" fontId="1" fillId="2" borderId="0" xfId="0" applyNumberFormat="1" applyFont="1" applyFill="1" applyBorder="1"/>
    <xf numFmtId="3" fontId="1" fillId="0" borderId="9" xfId="0" applyNumberFormat="1" applyFont="1" applyFill="1" applyBorder="1"/>
    <xf numFmtId="4" fontId="0" fillId="0" borderId="9" xfId="0" applyNumberFormat="1" applyBorder="1"/>
    <xf numFmtId="4" fontId="0" fillId="2" borderId="17" xfId="0" applyNumberFormat="1" applyFill="1" applyBorder="1"/>
    <xf numFmtId="164" fontId="0" fillId="0" borderId="11" xfId="0" applyNumberFormat="1" applyFill="1" applyBorder="1"/>
    <xf numFmtId="164" fontId="0" fillId="0" borderId="12" xfId="0" applyNumberFormat="1" applyFill="1" applyBorder="1"/>
    <xf numFmtId="164" fontId="0" fillId="0" borderId="13" xfId="0" applyNumberFormat="1" applyFill="1" applyBorder="1"/>
    <xf numFmtId="164" fontId="0" fillId="0" borderId="14" xfId="0" applyNumberFormat="1" applyFill="1" applyBorder="1"/>
    <xf numFmtId="4" fontId="0" fillId="0" borderId="14" xfId="0" applyNumberFormat="1" applyFill="1" applyBorder="1"/>
    <xf numFmtId="164" fontId="0" fillId="0" borderId="15" xfId="0" applyNumberFormat="1" applyFill="1" applyBorder="1"/>
    <xf numFmtId="164" fontId="0" fillId="3" borderId="0" xfId="0" applyNumberFormat="1" applyFill="1"/>
    <xf numFmtId="164" fontId="0" fillId="0" borderId="8" xfId="0" applyNumberFormat="1" applyFill="1" applyBorder="1"/>
    <xf numFmtId="164" fontId="0" fillId="0" borderId="9" xfId="0" applyNumberFormat="1" applyFill="1" applyBorder="1"/>
    <xf numFmtId="4" fontId="0" fillId="0" borderId="9" xfId="0" applyNumberFormat="1" applyFill="1" applyBorder="1"/>
    <xf numFmtId="164" fontId="0" fillId="0" borderId="10" xfId="0" applyNumberFormat="1" applyFill="1" applyBorder="1"/>
    <xf numFmtId="3" fontId="1" fillId="0" borderId="0" xfId="0" applyNumberFormat="1" applyFont="1" applyBorder="1"/>
    <xf numFmtId="164" fontId="1" fillId="0" borderId="0" xfId="0" applyNumberFormat="1" applyFont="1" applyBorder="1"/>
    <xf numFmtId="3" fontId="1" fillId="0" borderId="14" xfId="0" applyNumberFormat="1" applyFont="1" applyBorder="1"/>
    <xf numFmtId="164" fontId="0" fillId="3" borderId="1" xfId="0" applyNumberFormat="1" applyFill="1" applyBorder="1"/>
    <xf numFmtId="3" fontId="1" fillId="0" borderId="9" xfId="0" applyNumberFormat="1" applyFont="1" applyBorder="1"/>
    <xf numFmtId="166" fontId="0" fillId="0" borderId="0" xfId="0" applyNumberFormat="1" applyFill="1"/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8" xfId="0" applyBorder="1"/>
    <xf numFmtId="0" fontId="2" fillId="0" borderId="0" xfId="1"/>
    <xf numFmtId="0" fontId="5" fillId="0" borderId="1" xfId="1" quotePrefix="1" applyFont="1" applyBorder="1" applyAlignment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16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88</xdr:col>
          <xdr:colOff>0</xdr:colOff>
          <xdr:row>15</xdr:row>
          <xdr:rowOff>165156</xdr:rowOff>
        </xdr:from>
        <xdr:to>
          <xdr:col>109</xdr:col>
          <xdr:colOff>0</xdr:colOff>
          <xdr:row>20</xdr:row>
          <xdr:rowOff>169919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Developper tous les +</a:t>
              </a:r>
            </a:p>
          </xdr:txBody>
        </xdr:sp>
        <xdr:clientData fPrintsWithSheet="0"/>
      </xdr:twoCellAnchor>
    </mc:Choice>
    <mc:Fallback/>
  </mc:AlternateContent>
  <xdr:twoCellAnchor>
    <xdr:from>
      <xdr:col>87</xdr:col>
      <xdr:colOff>27213</xdr:colOff>
      <xdr:row>21</xdr:row>
      <xdr:rowOff>76277</xdr:rowOff>
    </xdr:from>
    <xdr:to>
      <xdr:col>94</xdr:col>
      <xdr:colOff>27214</xdr:colOff>
      <xdr:row>25</xdr:row>
      <xdr:rowOff>158936</xdr:rowOff>
    </xdr:to>
    <xdr:sp macro="" textlink="">
      <xdr:nvSpPr>
        <xdr:cNvPr id="2" name="Organigramme : Extraire 1"/>
        <xdr:cNvSpPr/>
      </xdr:nvSpPr>
      <xdr:spPr>
        <a:xfrm>
          <a:off x="5819604" y="3889254"/>
          <a:ext cx="255985" cy="808940"/>
        </a:xfrm>
        <a:prstGeom prst="flowChartExtra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443279</xdr:colOff>
      <xdr:row>13</xdr:row>
      <xdr:rowOff>120894</xdr:rowOff>
    </xdr:from>
    <xdr:to>
      <xdr:col>3</xdr:col>
      <xdr:colOff>29307</xdr:colOff>
      <xdr:row>18</xdr:row>
      <xdr:rowOff>21981</xdr:rowOff>
    </xdr:to>
    <xdr:sp macro="" textlink="">
      <xdr:nvSpPr>
        <xdr:cNvPr id="4" name="Organigramme : Extraire 3"/>
        <xdr:cNvSpPr/>
      </xdr:nvSpPr>
      <xdr:spPr>
        <a:xfrm>
          <a:off x="699721" y="2454519"/>
          <a:ext cx="512884" cy="798635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237759</xdr:colOff>
          <xdr:row>20</xdr:row>
          <xdr:rowOff>9525</xdr:rowOff>
        </xdr:from>
        <xdr:to>
          <xdr:col>38</xdr:col>
          <xdr:colOff>61546</xdr:colOff>
          <xdr:row>22</xdr:row>
          <xdr:rowOff>52388</xdr:rowOff>
        </xdr:to>
        <xdr:sp macro="" textlink="">
          <xdr:nvSpPr>
            <xdr:cNvPr id="2050" name="Toggle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65943</xdr:colOff>
      <xdr:row>23</xdr:row>
      <xdr:rowOff>10989</xdr:rowOff>
    </xdr:from>
    <xdr:to>
      <xdr:col>23</xdr:col>
      <xdr:colOff>32971</xdr:colOff>
      <xdr:row>27</xdr:row>
      <xdr:rowOff>91586</xdr:rowOff>
    </xdr:to>
    <xdr:sp macro="" textlink="">
      <xdr:nvSpPr>
        <xdr:cNvPr id="6" name="Organigramme : Extraire 5"/>
        <xdr:cNvSpPr/>
      </xdr:nvSpPr>
      <xdr:spPr>
        <a:xfrm>
          <a:off x="2787895" y="4139711"/>
          <a:ext cx="2018567" cy="798635"/>
        </a:xfrm>
        <a:prstGeom prst="flowChartExtra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NR30"/>
  <sheetViews>
    <sheetView tabSelected="1" topLeftCell="A13" zoomScale="160" zoomScaleNormal="160" workbookViewId="0">
      <pane xSplit="8" topLeftCell="I1" activePane="topRight" state="frozen"/>
      <selection pane="topRight" activeCell="BA22" sqref="BA22"/>
    </sheetView>
  </sheetViews>
  <sheetFormatPr baseColWidth="10" defaultColWidth="3.59765625" defaultRowHeight="14.25" outlineLevelCol="2" x14ac:dyDescent="0.45"/>
  <cols>
    <col min="2" max="2" width="9.3984375" bestFit="1" customWidth="1"/>
    <col min="3" max="3" width="3.59765625" customWidth="1"/>
    <col min="11" max="16" width="1.59765625" hidden="1" customWidth="1"/>
    <col min="17" max="18" width="3.59765625" customWidth="1"/>
    <col min="19" max="23" width="3.59765625" hidden="1" customWidth="1" outlineLevel="2"/>
    <col min="24" max="24" width="3.59765625" customWidth="1" outlineLevel="1" collapsed="1"/>
    <col min="25" max="25" width="3.59765625" customWidth="1"/>
    <col min="26" max="30" width="3.59765625" hidden="1" customWidth="1" outlineLevel="2"/>
    <col min="31" max="31" width="3.59765625" customWidth="1" outlineLevel="1" collapsed="1"/>
    <col min="32" max="32" width="3.59765625" customWidth="1"/>
    <col min="33" max="37" width="3.59765625" hidden="1" customWidth="1" outlineLevel="2"/>
    <col min="38" max="38" width="3.59765625" customWidth="1" outlineLevel="1" collapsed="1"/>
    <col min="39" max="39" width="3.59765625" customWidth="1"/>
    <col min="40" max="44" width="3.59765625" hidden="1" customWidth="1" outlineLevel="2"/>
    <col min="45" max="45" width="3.59765625" customWidth="1" outlineLevel="1" collapsed="1"/>
    <col min="46" max="46" width="3.59765625" customWidth="1"/>
    <col min="47" max="51" width="3.59765625" hidden="1" customWidth="1" outlineLevel="2"/>
    <col min="52" max="52" width="3.59765625" customWidth="1" outlineLevel="1" collapsed="1"/>
    <col min="53" max="53" width="3.59765625" customWidth="1"/>
    <col min="54" max="58" width="3.59765625" hidden="1" customWidth="1" outlineLevel="2"/>
    <col min="59" max="59" width="3.59765625" customWidth="1" outlineLevel="1" collapsed="1"/>
    <col min="60" max="60" width="3.59765625" customWidth="1"/>
    <col min="61" max="65" width="3.59765625" hidden="1" customWidth="1" outlineLevel="2"/>
    <col min="66" max="66" width="3.59765625" customWidth="1" outlineLevel="1" collapsed="1"/>
    <col min="67" max="67" width="3.59765625" customWidth="1"/>
    <col min="68" max="72" width="3.59765625" hidden="1" customWidth="1" outlineLevel="2"/>
    <col min="73" max="73" width="3.59765625" customWidth="1" outlineLevel="1" collapsed="1"/>
    <col min="74" max="74" width="3.59765625" customWidth="1"/>
    <col min="75" max="79" width="3.59765625" hidden="1" customWidth="1" outlineLevel="2"/>
    <col min="80" max="80" width="3.59765625" customWidth="1" outlineLevel="1" collapsed="1"/>
    <col min="81" max="81" width="3.59765625" customWidth="1"/>
    <col min="82" max="87" width="3.59765625" customWidth="1" outlineLevel="1"/>
    <col min="88" max="88" width="3.59765625" customWidth="1"/>
    <col min="89" max="94" width="3.59765625" customWidth="1" outlineLevel="1"/>
    <col min="95" max="95" width="3.59765625" customWidth="1"/>
    <col min="96" max="101" width="3.59765625" customWidth="1" outlineLevel="1"/>
    <col min="102" max="102" width="3.59765625" customWidth="1"/>
    <col min="103" max="108" width="3.59765625" customWidth="1" outlineLevel="1"/>
    <col min="109" max="109" width="3.59765625" customWidth="1"/>
    <col min="110" max="115" width="3.59765625" customWidth="1" outlineLevel="1"/>
    <col min="116" max="116" width="3.59765625" customWidth="1"/>
    <col min="117" max="122" width="3.59765625" customWidth="1" outlineLevel="1"/>
    <col min="123" max="123" width="3.59765625" customWidth="1"/>
    <col min="124" max="129" width="3.59765625" customWidth="1" outlineLevel="1"/>
    <col min="130" max="130" width="3.59765625" customWidth="1"/>
    <col min="131" max="136" width="3.59765625" customWidth="1" outlineLevel="1"/>
    <col min="137" max="137" width="3.59765625" customWidth="1"/>
    <col min="138" max="143" width="3.59765625" customWidth="1" outlineLevel="1"/>
    <col min="144" max="144" width="3.59765625" customWidth="1"/>
    <col min="145" max="150" width="3.59765625" customWidth="1" outlineLevel="1"/>
    <col min="151" max="151" width="3.59765625" customWidth="1"/>
    <col min="152" max="157" width="3.59765625" customWidth="1" outlineLevel="1"/>
    <col min="158" max="158" width="3.59765625" customWidth="1"/>
    <col min="159" max="164" width="3.59765625" customWidth="1" outlineLevel="1"/>
    <col min="165" max="165" width="3.59765625" customWidth="1"/>
    <col min="166" max="171" width="3.59765625" customWidth="1" outlineLevel="1"/>
    <col min="172" max="172" width="3.59765625" customWidth="1"/>
    <col min="173" max="178" width="3.59765625" customWidth="1" outlineLevel="1"/>
    <col min="179" max="179" width="3.59765625" customWidth="1"/>
    <col min="180" max="185" width="3.59765625" customWidth="1" outlineLevel="1"/>
    <col min="186" max="186" width="3.59765625" customWidth="1"/>
    <col min="187" max="192" width="3.59765625" customWidth="1" outlineLevel="1"/>
    <col min="193" max="193" width="3.59765625" customWidth="1"/>
    <col min="194" max="199" width="3.59765625" customWidth="1" outlineLevel="1"/>
    <col min="200" max="200" width="3.59765625" customWidth="1"/>
    <col min="201" max="206" width="3.59765625" customWidth="1" outlineLevel="1"/>
    <col min="207" max="207" width="3.59765625" customWidth="1"/>
    <col min="208" max="213" width="3.59765625" customWidth="1" outlineLevel="1"/>
    <col min="214" max="214" width="3.59765625" customWidth="1"/>
    <col min="215" max="220" width="3.59765625" customWidth="1" outlineLevel="1"/>
    <col min="221" max="221" width="3.59765625" customWidth="1"/>
    <col min="222" max="227" width="3.59765625" customWidth="1" outlineLevel="1"/>
    <col min="228" max="228" width="3.59765625" customWidth="1"/>
    <col min="229" max="234" width="3.59765625" customWidth="1" outlineLevel="1"/>
    <col min="235" max="235" width="3.59765625" customWidth="1"/>
    <col min="236" max="241" width="3.59765625" customWidth="1" outlineLevel="1"/>
    <col min="242" max="242" width="3.59765625" customWidth="1"/>
    <col min="243" max="248" width="3.59765625" customWidth="1" outlineLevel="1"/>
    <col min="249" max="249" width="3.59765625" customWidth="1"/>
    <col min="250" max="255" width="3.59765625" customWidth="1" outlineLevel="1"/>
    <col min="256" max="256" width="3.59765625" customWidth="1"/>
    <col min="257" max="262" width="3.59765625" customWidth="1" outlineLevel="1"/>
    <col min="263" max="263" width="3.59765625" customWidth="1"/>
    <col min="264" max="269" width="3.59765625" customWidth="1" outlineLevel="1"/>
    <col min="270" max="270" width="3.59765625" customWidth="1"/>
    <col min="271" max="276" width="3.59765625" customWidth="1" outlineLevel="1"/>
    <col min="277" max="277" width="3.59765625" customWidth="1"/>
    <col min="278" max="283" width="3.59765625" customWidth="1" outlineLevel="1"/>
    <col min="284" max="284" width="3.59765625" customWidth="1"/>
    <col min="285" max="290" width="3.59765625" customWidth="1" outlineLevel="1"/>
    <col min="291" max="291" width="3.59765625" customWidth="1"/>
    <col min="292" max="297" width="3.59765625" customWidth="1" outlineLevel="1"/>
    <col min="298" max="298" width="3.59765625" customWidth="1"/>
    <col min="299" max="304" width="3.59765625" customWidth="1" outlineLevel="1"/>
    <col min="305" max="305" width="3.59765625" customWidth="1"/>
    <col min="306" max="311" width="3.59765625" customWidth="1" outlineLevel="1"/>
    <col min="312" max="312" width="3.59765625" customWidth="1"/>
    <col min="313" max="318" width="3.59765625" customWidth="1" outlineLevel="1"/>
    <col min="319" max="319" width="3.59765625" customWidth="1"/>
    <col min="320" max="325" width="3.59765625" customWidth="1" outlineLevel="1"/>
    <col min="326" max="326" width="3.59765625" customWidth="1"/>
    <col min="327" max="332" width="3.59765625" customWidth="1" outlineLevel="1"/>
    <col min="333" max="333" width="3.59765625" customWidth="1"/>
    <col min="334" max="339" width="3.59765625" customWidth="1" outlineLevel="1"/>
    <col min="340" max="340" width="3.59765625" customWidth="1"/>
    <col min="341" max="346" width="3.59765625" customWidth="1" outlineLevel="1"/>
    <col min="347" max="347" width="3.59765625" customWidth="1"/>
    <col min="348" max="353" width="3.59765625" customWidth="1" outlineLevel="1"/>
    <col min="354" max="354" width="3.59765625" customWidth="1"/>
    <col min="355" max="360" width="3.59765625" customWidth="1" outlineLevel="1"/>
    <col min="361" max="361" width="3.59765625" customWidth="1"/>
    <col min="362" max="367" width="3.59765625" customWidth="1" outlineLevel="1"/>
    <col min="368" max="368" width="3.59765625" customWidth="1"/>
    <col min="369" max="374" width="3.59765625" customWidth="1" outlineLevel="1"/>
    <col min="375" max="375" width="3.59765625" customWidth="1"/>
    <col min="376" max="381" width="3.59765625" customWidth="1" outlineLevel="1"/>
    <col min="382" max="384" width="3.59765625" customWidth="1"/>
  </cols>
  <sheetData>
    <row r="1" spans="2:382" x14ac:dyDescent="0.45">
      <c r="B1" t="s">
        <v>63</v>
      </c>
      <c r="C1" s="72" t="s">
        <v>62</v>
      </c>
      <c r="D1" s="72"/>
      <c r="E1" s="72"/>
      <c r="F1" s="72"/>
      <c r="G1" s="72"/>
      <c r="Q1" s="70" t="s">
        <v>49</v>
      </c>
      <c r="R1" s="70" t="s">
        <v>49</v>
      </c>
      <c r="S1" s="70" t="s">
        <v>49</v>
      </c>
      <c r="T1" s="70" t="s">
        <v>49</v>
      </c>
      <c r="U1" s="70" t="s">
        <v>49</v>
      </c>
      <c r="V1" s="70" t="s">
        <v>49</v>
      </c>
      <c r="W1" s="70" t="s">
        <v>49</v>
      </c>
      <c r="X1" s="70" t="s">
        <v>49</v>
      </c>
      <c r="Y1" s="70" t="s">
        <v>49</v>
      </c>
      <c r="Z1" s="70" t="s">
        <v>49</v>
      </c>
      <c r="AA1" s="70" t="s">
        <v>49</v>
      </c>
      <c r="AB1" s="70" t="s">
        <v>49</v>
      </c>
      <c r="AC1" s="70" t="s">
        <v>49</v>
      </c>
      <c r="AD1" s="70" t="s">
        <v>49</v>
      </c>
      <c r="AE1" s="70" t="s">
        <v>49</v>
      </c>
      <c r="AF1" s="70" t="s">
        <v>49</v>
      </c>
      <c r="AG1" s="70" t="s">
        <v>49</v>
      </c>
      <c r="AH1" s="70" t="s">
        <v>49</v>
      </c>
      <c r="AI1" s="70" t="s">
        <v>49</v>
      </c>
      <c r="AJ1" s="70" t="s">
        <v>49</v>
      </c>
      <c r="AK1" s="70" t="s">
        <v>49</v>
      </c>
      <c r="AL1" s="70" t="s">
        <v>49</v>
      </c>
      <c r="AM1" s="70" t="s">
        <v>49</v>
      </c>
      <c r="AN1" s="70" t="s">
        <v>49</v>
      </c>
      <c r="AO1" s="70" t="s">
        <v>49</v>
      </c>
      <c r="AP1" s="70" t="s">
        <v>49</v>
      </c>
      <c r="AQ1" s="70" t="s">
        <v>49</v>
      </c>
      <c r="AR1" s="70" t="s">
        <v>49</v>
      </c>
      <c r="AS1" s="70" t="s">
        <v>49</v>
      </c>
      <c r="AT1" s="70" t="s">
        <v>49</v>
      </c>
      <c r="AU1" s="70" t="s">
        <v>49</v>
      </c>
      <c r="AV1" s="70" t="s">
        <v>49</v>
      </c>
      <c r="AW1" s="70" t="s">
        <v>49</v>
      </c>
      <c r="AX1" s="70" t="s">
        <v>49</v>
      </c>
      <c r="AY1" s="70" t="s">
        <v>49</v>
      </c>
      <c r="AZ1" s="70" t="s">
        <v>49</v>
      </c>
      <c r="BA1" s="70" t="s">
        <v>49</v>
      </c>
      <c r="BB1" s="70" t="s">
        <v>49</v>
      </c>
      <c r="BC1" s="70" t="s">
        <v>49</v>
      </c>
      <c r="BD1" s="70" t="s">
        <v>49</v>
      </c>
      <c r="BE1" s="70" t="s">
        <v>49</v>
      </c>
      <c r="BF1" s="70" t="s">
        <v>49</v>
      </c>
      <c r="BG1" s="70" t="s">
        <v>49</v>
      </c>
      <c r="BH1" s="70" t="s">
        <v>49</v>
      </c>
      <c r="BI1" s="70" t="s">
        <v>49</v>
      </c>
      <c r="BJ1" s="70" t="s">
        <v>49</v>
      </c>
      <c r="BK1" s="70" t="s">
        <v>49</v>
      </c>
      <c r="BL1" s="70" t="s">
        <v>49</v>
      </c>
      <c r="BM1" s="70" t="s">
        <v>49</v>
      </c>
      <c r="BN1" s="70" t="s">
        <v>49</v>
      </c>
      <c r="BO1" s="70" t="s">
        <v>49</v>
      </c>
      <c r="BP1" s="70" t="s">
        <v>49</v>
      </c>
      <c r="BQ1" s="70" t="s">
        <v>49</v>
      </c>
      <c r="BR1" s="70" t="s">
        <v>49</v>
      </c>
      <c r="BS1" s="70" t="s">
        <v>49</v>
      </c>
      <c r="BT1" s="70" t="s">
        <v>49</v>
      </c>
      <c r="BU1" s="70" t="s">
        <v>49</v>
      </c>
      <c r="BV1" s="70" t="s">
        <v>49</v>
      </c>
      <c r="BW1" s="70" t="s">
        <v>49</v>
      </c>
      <c r="BX1" s="70" t="s">
        <v>49</v>
      </c>
      <c r="BY1" s="70" t="s">
        <v>49</v>
      </c>
      <c r="BZ1" s="70" t="s">
        <v>49</v>
      </c>
      <c r="CA1" s="70" t="s">
        <v>49</v>
      </c>
      <c r="CB1" s="70" t="s">
        <v>49</v>
      </c>
      <c r="CC1" s="70" t="s">
        <v>49</v>
      </c>
      <c r="CD1" s="70" t="s">
        <v>49</v>
      </c>
      <c r="CE1" s="70" t="s">
        <v>49</v>
      </c>
      <c r="CF1" s="70" t="s">
        <v>49</v>
      </c>
      <c r="CG1" s="70" t="s">
        <v>49</v>
      </c>
      <c r="CH1" s="70" t="s">
        <v>49</v>
      </c>
      <c r="CI1" s="70" t="s">
        <v>49</v>
      </c>
      <c r="CJ1" s="70" t="s">
        <v>49</v>
      </c>
      <c r="CK1" s="70" t="s">
        <v>49</v>
      </c>
      <c r="CL1" s="70" t="s">
        <v>49</v>
      </c>
      <c r="CM1" s="70" t="s">
        <v>49</v>
      </c>
      <c r="CN1" s="70" t="s">
        <v>49</v>
      </c>
      <c r="CO1" s="70" t="s">
        <v>49</v>
      </c>
      <c r="CP1" s="70" t="s">
        <v>49</v>
      </c>
      <c r="CQ1" s="70" t="s">
        <v>49</v>
      </c>
      <c r="CR1" s="70" t="s">
        <v>49</v>
      </c>
      <c r="CS1" s="70" t="s">
        <v>49</v>
      </c>
      <c r="CT1" s="70" t="s">
        <v>49</v>
      </c>
      <c r="CU1" s="70" t="s">
        <v>49</v>
      </c>
      <c r="CV1" s="70" t="s">
        <v>49</v>
      </c>
      <c r="CW1" s="70" t="s">
        <v>49</v>
      </c>
      <c r="CX1" s="70" t="s">
        <v>49</v>
      </c>
      <c r="CY1" s="70" t="s">
        <v>49</v>
      </c>
      <c r="CZ1" s="70" t="s">
        <v>49</v>
      </c>
      <c r="DA1" s="70" t="s">
        <v>49</v>
      </c>
      <c r="DB1" s="70" t="s">
        <v>49</v>
      </c>
      <c r="DC1" s="70" t="s">
        <v>49</v>
      </c>
      <c r="DD1" s="70" t="s">
        <v>49</v>
      </c>
      <c r="DE1" s="70" t="s">
        <v>49</v>
      </c>
      <c r="DF1" s="70" t="s">
        <v>49</v>
      </c>
      <c r="DG1" s="70" t="s">
        <v>49</v>
      </c>
      <c r="DH1" s="70" t="s">
        <v>49</v>
      </c>
      <c r="DI1" s="70" t="s">
        <v>49</v>
      </c>
      <c r="DJ1" s="70" t="s">
        <v>49</v>
      </c>
      <c r="DK1" s="70" t="s">
        <v>49</v>
      </c>
      <c r="DL1" s="70" t="s">
        <v>49</v>
      </c>
      <c r="DM1" s="70" t="s">
        <v>49</v>
      </c>
      <c r="DN1" s="70" t="s">
        <v>49</v>
      </c>
      <c r="DO1" s="70" t="s">
        <v>49</v>
      </c>
      <c r="DP1" s="70" t="s">
        <v>49</v>
      </c>
      <c r="DQ1" s="70" t="s">
        <v>49</v>
      </c>
      <c r="DR1" s="70" t="s">
        <v>49</v>
      </c>
      <c r="DS1" s="70" t="s">
        <v>49</v>
      </c>
      <c r="DT1" s="70" t="s">
        <v>49</v>
      </c>
      <c r="DU1" s="70" t="s">
        <v>49</v>
      </c>
      <c r="DV1" s="70" t="s">
        <v>49</v>
      </c>
      <c r="DW1" s="70" t="s">
        <v>49</v>
      </c>
      <c r="DX1" s="70" t="s">
        <v>49</v>
      </c>
      <c r="DY1" s="70" t="s">
        <v>49</v>
      </c>
      <c r="DZ1" s="70" t="s">
        <v>49</v>
      </c>
      <c r="EA1" s="70" t="s">
        <v>49</v>
      </c>
      <c r="EB1" s="70" t="s">
        <v>49</v>
      </c>
      <c r="EC1" s="70" t="s">
        <v>49</v>
      </c>
      <c r="ED1" s="70" t="s">
        <v>49</v>
      </c>
      <c r="EE1" s="70" t="s">
        <v>49</v>
      </c>
      <c r="EF1" s="70" t="s">
        <v>49</v>
      </c>
      <c r="EG1" s="70" t="s">
        <v>49</v>
      </c>
      <c r="EH1" s="70" t="s">
        <v>49</v>
      </c>
      <c r="EI1" s="70" t="s">
        <v>49</v>
      </c>
      <c r="EJ1" s="70" t="s">
        <v>49</v>
      </c>
      <c r="EK1" s="70" t="s">
        <v>49</v>
      </c>
      <c r="EL1" s="70" t="s">
        <v>49</v>
      </c>
      <c r="EM1" s="70" t="s">
        <v>49</v>
      </c>
      <c r="EN1" s="70" t="s">
        <v>49</v>
      </c>
      <c r="EO1" s="70" t="s">
        <v>49</v>
      </c>
      <c r="EP1" s="70" t="s">
        <v>49</v>
      </c>
      <c r="EQ1" s="70" t="s">
        <v>49</v>
      </c>
      <c r="ER1" s="70" t="s">
        <v>49</v>
      </c>
      <c r="ES1" s="70" t="s">
        <v>49</v>
      </c>
      <c r="ET1" s="70" t="s">
        <v>49</v>
      </c>
      <c r="EU1" s="70" t="s">
        <v>49</v>
      </c>
      <c r="EV1" s="70" t="s">
        <v>49</v>
      </c>
      <c r="EW1" s="70" t="s">
        <v>49</v>
      </c>
      <c r="EX1" s="70" t="s">
        <v>49</v>
      </c>
      <c r="EY1" s="70" t="s">
        <v>49</v>
      </c>
      <c r="EZ1" s="70" t="s">
        <v>49</v>
      </c>
      <c r="FA1" s="70" t="s">
        <v>49</v>
      </c>
      <c r="FB1" s="70" t="s">
        <v>49</v>
      </c>
      <c r="FC1" s="70" t="s">
        <v>49</v>
      </c>
      <c r="FD1" s="70" t="s">
        <v>49</v>
      </c>
      <c r="FE1" s="70" t="s">
        <v>49</v>
      </c>
      <c r="FF1" s="70" t="s">
        <v>49</v>
      </c>
      <c r="FG1" s="70" t="s">
        <v>49</v>
      </c>
      <c r="FH1" s="70" t="s">
        <v>49</v>
      </c>
      <c r="FI1" s="70" t="s">
        <v>49</v>
      </c>
      <c r="FJ1" s="70" t="s">
        <v>49</v>
      </c>
      <c r="FK1" s="70" t="s">
        <v>49</v>
      </c>
      <c r="FL1" s="70" t="s">
        <v>49</v>
      </c>
      <c r="FM1" s="70" t="s">
        <v>49</v>
      </c>
      <c r="FN1" s="70" t="s">
        <v>49</v>
      </c>
      <c r="FO1" s="70" t="s">
        <v>49</v>
      </c>
      <c r="FP1" s="70" t="s">
        <v>49</v>
      </c>
      <c r="FQ1" s="70" t="s">
        <v>49</v>
      </c>
      <c r="FR1" s="70" t="s">
        <v>49</v>
      </c>
      <c r="FS1" s="70" t="s">
        <v>49</v>
      </c>
      <c r="FT1" s="70" t="s">
        <v>49</v>
      </c>
      <c r="FU1" s="70" t="s">
        <v>49</v>
      </c>
      <c r="FV1" s="70" t="s">
        <v>49</v>
      </c>
      <c r="FW1" s="70" t="s">
        <v>49</v>
      </c>
      <c r="FX1" s="70" t="s">
        <v>49</v>
      </c>
      <c r="FY1" s="70" t="s">
        <v>49</v>
      </c>
      <c r="FZ1" s="70" t="s">
        <v>49</v>
      </c>
      <c r="GA1" s="70" t="s">
        <v>49</v>
      </c>
      <c r="GB1" s="70" t="s">
        <v>49</v>
      </c>
      <c r="GC1" s="70" t="s">
        <v>49</v>
      </c>
      <c r="GD1" s="70" t="s">
        <v>49</v>
      </c>
      <c r="GE1" s="70" t="s">
        <v>49</v>
      </c>
      <c r="GF1" s="70" t="s">
        <v>49</v>
      </c>
      <c r="GG1" s="70" t="s">
        <v>49</v>
      </c>
      <c r="GH1" s="70" t="s">
        <v>49</v>
      </c>
      <c r="GI1" s="70" t="s">
        <v>49</v>
      </c>
      <c r="GJ1" s="70" t="s">
        <v>49</v>
      </c>
      <c r="GK1" s="70" t="s">
        <v>49</v>
      </c>
      <c r="GL1" s="70" t="s">
        <v>49</v>
      </c>
      <c r="GM1" s="70" t="s">
        <v>49</v>
      </c>
      <c r="GN1" s="70" t="s">
        <v>49</v>
      </c>
      <c r="GO1" s="70" t="s">
        <v>49</v>
      </c>
      <c r="GP1" s="70" t="s">
        <v>49</v>
      </c>
      <c r="GQ1" s="70" t="s">
        <v>49</v>
      </c>
      <c r="GR1" s="70" t="s">
        <v>49</v>
      </c>
      <c r="GS1" s="70" t="s">
        <v>49</v>
      </c>
      <c r="GT1" s="70" t="s">
        <v>49</v>
      </c>
      <c r="GU1" s="70" t="s">
        <v>49</v>
      </c>
      <c r="GV1" s="70" t="s">
        <v>49</v>
      </c>
      <c r="GW1" s="70" t="s">
        <v>49</v>
      </c>
      <c r="GX1" s="70" t="s">
        <v>49</v>
      </c>
      <c r="GY1" s="70" t="s">
        <v>49</v>
      </c>
      <c r="GZ1" s="70" t="s">
        <v>49</v>
      </c>
      <c r="HA1" s="70" t="s">
        <v>49</v>
      </c>
      <c r="HB1" s="70" t="s">
        <v>49</v>
      </c>
      <c r="HC1" s="70" t="s">
        <v>49</v>
      </c>
      <c r="HD1" s="70" t="s">
        <v>49</v>
      </c>
      <c r="HE1" s="70" t="s">
        <v>49</v>
      </c>
      <c r="HF1" s="70" t="s">
        <v>49</v>
      </c>
      <c r="HG1" s="70" t="s">
        <v>49</v>
      </c>
      <c r="HH1" s="70" t="s">
        <v>49</v>
      </c>
      <c r="HI1" s="70" t="s">
        <v>49</v>
      </c>
      <c r="HJ1" s="70" t="s">
        <v>49</v>
      </c>
      <c r="HK1" s="70" t="s">
        <v>49</v>
      </c>
      <c r="HL1" s="70" t="s">
        <v>49</v>
      </c>
      <c r="HM1" s="70" t="s">
        <v>49</v>
      </c>
      <c r="HN1" s="70" t="s">
        <v>49</v>
      </c>
      <c r="HO1" s="70" t="s">
        <v>49</v>
      </c>
      <c r="HP1" s="70" t="s">
        <v>49</v>
      </c>
      <c r="HQ1" s="70" t="s">
        <v>49</v>
      </c>
      <c r="HR1" s="70" t="s">
        <v>49</v>
      </c>
      <c r="HS1" s="70" t="s">
        <v>49</v>
      </c>
      <c r="HT1" s="70" t="s">
        <v>49</v>
      </c>
      <c r="HU1" s="70" t="s">
        <v>49</v>
      </c>
      <c r="HV1" s="70" t="s">
        <v>49</v>
      </c>
      <c r="HW1" s="70" t="s">
        <v>49</v>
      </c>
      <c r="HX1" s="70" t="s">
        <v>49</v>
      </c>
      <c r="HY1" s="70" t="s">
        <v>49</v>
      </c>
      <c r="HZ1" s="70" t="s">
        <v>49</v>
      </c>
      <c r="IA1" s="70" t="s">
        <v>49</v>
      </c>
      <c r="IB1" s="70" t="s">
        <v>49</v>
      </c>
      <c r="IC1" s="70" t="s">
        <v>49</v>
      </c>
      <c r="ID1" s="70" t="s">
        <v>49</v>
      </c>
      <c r="IE1" s="70" t="s">
        <v>49</v>
      </c>
      <c r="IF1" s="70" t="s">
        <v>49</v>
      </c>
      <c r="IG1" s="70" t="s">
        <v>49</v>
      </c>
      <c r="IH1" s="70" t="s">
        <v>49</v>
      </c>
      <c r="II1" s="70" t="s">
        <v>49</v>
      </c>
      <c r="IJ1" s="70" t="s">
        <v>49</v>
      </c>
      <c r="IK1" s="70" t="s">
        <v>49</v>
      </c>
      <c r="IL1" s="70" t="s">
        <v>49</v>
      </c>
      <c r="IM1" s="70" t="s">
        <v>49</v>
      </c>
      <c r="IN1" s="70" t="s">
        <v>49</v>
      </c>
      <c r="IO1" s="70" t="s">
        <v>49</v>
      </c>
      <c r="IP1" s="70" t="s">
        <v>49</v>
      </c>
      <c r="IQ1" s="70" t="s">
        <v>49</v>
      </c>
      <c r="IR1" s="70" t="s">
        <v>49</v>
      </c>
      <c r="IS1" s="70" t="s">
        <v>49</v>
      </c>
      <c r="IT1" s="70" t="s">
        <v>49</v>
      </c>
      <c r="IU1" s="70" t="s">
        <v>49</v>
      </c>
      <c r="IV1" s="70" t="s">
        <v>49</v>
      </c>
      <c r="IW1" s="70" t="s">
        <v>49</v>
      </c>
      <c r="IX1" s="70" t="s">
        <v>49</v>
      </c>
      <c r="IY1" s="70" t="s">
        <v>49</v>
      </c>
      <c r="IZ1" s="70" t="s">
        <v>49</v>
      </c>
      <c r="JA1" s="70" t="s">
        <v>49</v>
      </c>
      <c r="JB1" s="70" t="s">
        <v>49</v>
      </c>
      <c r="JC1" s="70" t="s">
        <v>49</v>
      </c>
      <c r="JD1" s="70" t="s">
        <v>49</v>
      </c>
      <c r="JE1" s="70" t="s">
        <v>49</v>
      </c>
      <c r="JF1" s="70" t="s">
        <v>49</v>
      </c>
      <c r="JG1" s="70" t="s">
        <v>49</v>
      </c>
      <c r="JH1" s="70" t="s">
        <v>49</v>
      </c>
      <c r="JI1" s="70" t="s">
        <v>49</v>
      </c>
      <c r="JJ1" s="70" t="s">
        <v>49</v>
      </c>
      <c r="JK1" s="70" t="s">
        <v>49</v>
      </c>
      <c r="JL1" s="70" t="s">
        <v>49</v>
      </c>
      <c r="JM1" s="70" t="s">
        <v>49</v>
      </c>
      <c r="JN1" s="70" t="s">
        <v>49</v>
      </c>
      <c r="JO1" s="70" t="s">
        <v>49</v>
      </c>
      <c r="JP1" s="70" t="s">
        <v>49</v>
      </c>
      <c r="JQ1" s="70" t="s">
        <v>49</v>
      </c>
      <c r="JR1" s="70" t="s">
        <v>49</v>
      </c>
      <c r="JS1" s="70" t="s">
        <v>49</v>
      </c>
      <c r="JT1" s="70" t="s">
        <v>49</v>
      </c>
      <c r="JU1" s="70" t="s">
        <v>49</v>
      </c>
      <c r="JV1" s="70" t="s">
        <v>49</v>
      </c>
      <c r="JW1" s="70" t="s">
        <v>49</v>
      </c>
      <c r="JX1" s="70" t="s">
        <v>49</v>
      </c>
      <c r="JY1" s="70" t="s">
        <v>49</v>
      </c>
      <c r="JZ1" s="70" t="s">
        <v>49</v>
      </c>
      <c r="KA1" s="70" t="s">
        <v>49</v>
      </c>
      <c r="KB1" s="70" t="s">
        <v>49</v>
      </c>
      <c r="KC1" s="70" t="s">
        <v>49</v>
      </c>
      <c r="KD1" s="70" t="s">
        <v>49</v>
      </c>
      <c r="KE1" s="70" t="s">
        <v>49</v>
      </c>
      <c r="KF1" s="70" t="s">
        <v>49</v>
      </c>
      <c r="KG1" s="70" t="s">
        <v>49</v>
      </c>
      <c r="KH1" s="70" t="s">
        <v>49</v>
      </c>
      <c r="KI1" s="70" t="s">
        <v>49</v>
      </c>
      <c r="KJ1" s="70" t="s">
        <v>49</v>
      </c>
      <c r="KK1" s="70" t="s">
        <v>49</v>
      </c>
      <c r="KL1" s="70" t="s">
        <v>49</v>
      </c>
      <c r="KM1" s="70" t="s">
        <v>49</v>
      </c>
      <c r="KN1" s="70" t="s">
        <v>49</v>
      </c>
      <c r="KO1" s="70" t="s">
        <v>49</v>
      </c>
      <c r="KP1" s="70" t="s">
        <v>49</v>
      </c>
      <c r="KQ1" s="70" t="s">
        <v>49</v>
      </c>
      <c r="KR1" s="70" t="s">
        <v>49</v>
      </c>
      <c r="KS1" s="70" t="s">
        <v>49</v>
      </c>
      <c r="KT1" s="70" t="s">
        <v>49</v>
      </c>
      <c r="KU1" s="70" t="s">
        <v>49</v>
      </c>
      <c r="KV1" s="70" t="s">
        <v>49</v>
      </c>
      <c r="KW1" s="70" t="s">
        <v>49</v>
      </c>
      <c r="KX1" s="70" t="s">
        <v>49</v>
      </c>
      <c r="KY1" s="70" t="s">
        <v>49</v>
      </c>
      <c r="KZ1" s="70" t="s">
        <v>49</v>
      </c>
      <c r="LA1" s="70" t="s">
        <v>49</v>
      </c>
      <c r="LB1" s="70" t="s">
        <v>49</v>
      </c>
      <c r="LC1" s="70" t="s">
        <v>49</v>
      </c>
      <c r="LD1" s="70" t="s">
        <v>49</v>
      </c>
      <c r="LE1" s="70" t="s">
        <v>49</v>
      </c>
      <c r="LF1" s="70" t="s">
        <v>49</v>
      </c>
      <c r="LG1" s="70" t="s">
        <v>49</v>
      </c>
      <c r="LH1" s="70" t="s">
        <v>49</v>
      </c>
      <c r="LI1" s="70" t="s">
        <v>49</v>
      </c>
      <c r="LJ1" s="70" t="s">
        <v>49</v>
      </c>
      <c r="LK1" s="70" t="s">
        <v>49</v>
      </c>
      <c r="LL1" s="70" t="s">
        <v>49</v>
      </c>
      <c r="LM1" s="70" t="s">
        <v>49</v>
      </c>
      <c r="LN1" s="70" t="s">
        <v>49</v>
      </c>
      <c r="LO1" s="70" t="s">
        <v>49</v>
      </c>
      <c r="LP1" s="70" t="s">
        <v>49</v>
      </c>
      <c r="LQ1" s="70" t="s">
        <v>49</v>
      </c>
      <c r="LR1" s="70" t="s">
        <v>49</v>
      </c>
      <c r="LS1" s="70" t="s">
        <v>49</v>
      </c>
      <c r="LT1" s="70" t="s">
        <v>49</v>
      </c>
      <c r="LU1" s="70" t="s">
        <v>49</v>
      </c>
      <c r="LV1" s="70" t="s">
        <v>49</v>
      </c>
      <c r="LW1" s="70" t="s">
        <v>49</v>
      </c>
      <c r="LX1" s="70" t="s">
        <v>49</v>
      </c>
      <c r="LY1" s="70" t="s">
        <v>49</v>
      </c>
      <c r="LZ1" s="70" t="s">
        <v>49</v>
      </c>
      <c r="MA1" s="70" t="s">
        <v>49</v>
      </c>
      <c r="MB1" s="70" t="s">
        <v>49</v>
      </c>
      <c r="MC1" s="70" t="s">
        <v>49</v>
      </c>
      <c r="MD1" s="70" t="s">
        <v>49</v>
      </c>
      <c r="ME1" s="70" t="s">
        <v>49</v>
      </c>
      <c r="MF1" s="70" t="s">
        <v>49</v>
      </c>
      <c r="MG1" s="70" t="s">
        <v>49</v>
      </c>
      <c r="MH1" s="70" t="s">
        <v>49</v>
      </c>
      <c r="MI1" s="70" t="s">
        <v>49</v>
      </c>
      <c r="MJ1" s="70" t="s">
        <v>49</v>
      </c>
      <c r="MK1" s="70" t="s">
        <v>49</v>
      </c>
      <c r="ML1" s="70" t="s">
        <v>49</v>
      </c>
      <c r="MM1" s="70" t="s">
        <v>49</v>
      </c>
      <c r="MN1" s="70" t="s">
        <v>49</v>
      </c>
      <c r="MO1" s="70" t="s">
        <v>49</v>
      </c>
      <c r="MP1" s="70" t="s">
        <v>49</v>
      </c>
      <c r="MQ1" s="70" t="s">
        <v>49</v>
      </c>
      <c r="MR1" s="70" t="s">
        <v>49</v>
      </c>
      <c r="MS1" s="70" t="s">
        <v>49</v>
      </c>
      <c r="MT1" s="70" t="s">
        <v>49</v>
      </c>
      <c r="MU1" s="70" t="s">
        <v>49</v>
      </c>
      <c r="MV1" s="70" t="s">
        <v>49</v>
      </c>
      <c r="MW1" s="70" t="s">
        <v>49</v>
      </c>
      <c r="MX1" s="70" t="s">
        <v>49</v>
      </c>
      <c r="MY1" s="70" t="s">
        <v>49</v>
      </c>
      <c r="MZ1" s="70" t="s">
        <v>49</v>
      </c>
      <c r="NA1" s="70" t="s">
        <v>49</v>
      </c>
      <c r="NB1" s="70" t="s">
        <v>49</v>
      </c>
      <c r="NC1" s="70" t="s">
        <v>49</v>
      </c>
      <c r="ND1" s="70" t="s">
        <v>49</v>
      </c>
      <c r="NE1" s="70" t="s">
        <v>49</v>
      </c>
      <c r="NF1" s="70" t="s">
        <v>49</v>
      </c>
      <c r="NG1" s="70" t="s">
        <v>49</v>
      </c>
      <c r="NH1" s="70" t="s">
        <v>49</v>
      </c>
      <c r="NI1" s="70" t="s">
        <v>49</v>
      </c>
      <c r="NJ1" s="70" t="s">
        <v>49</v>
      </c>
      <c r="NK1" s="70" t="s">
        <v>49</v>
      </c>
      <c r="NL1" s="70" t="s">
        <v>49</v>
      </c>
      <c r="NM1" s="70" t="s">
        <v>49</v>
      </c>
      <c r="NN1" s="70" t="s">
        <v>49</v>
      </c>
      <c r="NO1" s="70" t="s">
        <v>49</v>
      </c>
      <c r="NP1" s="70" t="s">
        <v>49</v>
      </c>
      <c r="NQ1" s="70" t="s">
        <v>49</v>
      </c>
    </row>
    <row r="2" spans="2:382" x14ac:dyDescent="0.45">
      <c r="B2" t="s">
        <v>50</v>
      </c>
      <c r="C2" s="69">
        <v>1</v>
      </c>
      <c r="D2">
        <f>C2+1</f>
        <v>2</v>
      </c>
      <c r="E2">
        <f t="shared" ref="E2:F3" si="0">D2+1</f>
        <v>3</v>
      </c>
      <c r="F2">
        <f t="shared" si="0"/>
        <v>4</v>
      </c>
      <c r="R2" s="71">
        <v>0</v>
      </c>
      <c r="S2" s="71"/>
      <c r="T2" s="71"/>
      <c r="U2" s="71"/>
      <c r="V2" s="71"/>
      <c r="W2" s="71"/>
      <c r="X2" s="71"/>
      <c r="Y2" s="71">
        <v>1</v>
      </c>
      <c r="Z2" s="71"/>
      <c r="AA2" s="71"/>
      <c r="AB2" s="71"/>
      <c r="AC2" s="71"/>
      <c r="AD2" s="71"/>
      <c r="AE2" s="71"/>
      <c r="AF2" s="71">
        <v>2</v>
      </c>
      <c r="AG2" s="71"/>
      <c r="AH2" s="71"/>
      <c r="AI2" s="71"/>
      <c r="AJ2" s="71"/>
      <c r="AK2" s="71"/>
      <c r="AL2" s="71"/>
      <c r="AM2" s="71">
        <v>3</v>
      </c>
      <c r="AN2" s="71"/>
      <c r="AO2" s="71"/>
      <c r="AP2" s="71"/>
      <c r="AQ2" s="71"/>
      <c r="AR2" s="71"/>
      <c r="AS2" s="71"/>
      <c r="AT2" s="71">
        <v>4</v>
      </c>
      <c r="AU2" s="71"/>
      <c r="AV2" s="71"/>
      <c r="AW2" s="71"/>
      <c r="AX2" s="71"/>
      <c r="AY2" s="71"/>
      <c r="AZ2" s="71"/>
      <c r="BA2" s="71">
        <v>5</v>
      </c>
      <c r="BB2" s="71"/>
      <c r="BC2" s="71"/>
      <c r="BD2" s="71"/>
      <c r="BE2" s="71"/>
      <c r="BF2" s="71"/>
      <c r="BG2" s="71"/>
      <c r="BH2" s="71">
        <v>6</v>
      </c>
      <c r="BI2" s="71"/>
      <c r="BJ2" s="71"/>
      <c r="BK2" s="71"/>
      <c r="BL2" s="71"/>
      <c r="BM2" s="71"/>
      <c r="BN2" s="71"/>
      <c r="BO2" s="71">
        <v>7</v>
      </c>
      <c r="BP2" s="71"/>
      <c r="BQ2" s="71"/>
      <c r="BR2" s="71"/>
      <c r="BS2" s="71"/>
      <c r="BT2" s="71"/>
      <c r="BU2" s="71"/>
      <c r="BV2" s="71">
        <v>8</v>
      </c>
      <c r="BW2" s="71"/>
      <c r="BX2" s="71"/>
      <c r="BY2" s="71"/>
      <c r="BZ2" s="71"/>
      <c r="CA2" s="71"/>
      <c r="CB2" s="71"/>
      <c r="CC2" s="71">
        <v>9</v>
      </c>
      <c r="CD2" s="71"/>
      <c r="CE2" s="71"/>
      <c r="CF2" s="71"/>
      <c r="CG2" s="71"/>
      <c r="CH2" s="71"/>
      <c r="CI2" s="71"/>
      <c r="CJ2" s="71">
        <v>10</v>
      </c>
      <c r="CK2" s="71"/>
      <c r="CL2" s="71"/>
      <c r="CM2" s="71"/>
      <c r="CN2" s="71"/>
      <c r="CO2" s="71"/>
      <c r="CP2" s="71"/>
      <c r="CQ2" s="71">
        <v>11</v>
      </c>
      <c r="CR2" s="71"/>
      <c r="CS2" s="71"/>
      <c r="CT2" s="71"/>
      <c r="CU2" s="71"/>
      <c r="CV2" s="71"/>
      <c r="CW2" s="71"/>
      <c r="CX2" s="71">
        <v>12</v>
      </c>
      <c r="CY2" s="71"/>
      <c r="CZ2" s="71"/>
      <c r="DA2" s="71"/>
      <c r="DB2" s="71"/>
      <c r="DC2" s="71"/>
      <c r="DD2" s="71"/>
      <c r="DE2" s="71">
        <v>13</v>
      </c>
      <c r="DF2" s="71"/>
      <c r="DG2" s="71"/>
      <c r="DH2" s="71"/>
      <c r="DI2" s="71"/>
      <c r="DJ2" s="71"/>
      <c r="DK2" s="71"/>
      <c r="DL2" s="71">
        <v>14</v>
      </c>
      <c r="DM2" s="71"/>
      <c r="DN2" s="71"/>
      <c r="DO2" s="71"/>
      <c r="DP2" s="71"/>
      <c r="DQ2" s="71"/>
      <c r="DR2" s="71"/>
      <c r="DS2" s="71">
        <v>15</v>
      </c>
      <c r="DT2" s="71"/>
      <c r="DU2" s="71"/>
      <c r="DV2" s="71"/>
      <c r="DW2" s="71"/>
      <c r="DX2" s="71"/>
      <c r="DY2" s="71"/>
      <c r="DZ2" s="71">
        <v>16</v>
      </c>
      <c r="EA2" s="71"/>
      <c r="EB2" s="71"/>
      <c r="EC2" s="71"/>
      <c r="ED2" s="71"/>
      <c r="EE2" s="71"/>
      <c r="EF2" s="71"/>
      <c r="EG2" s="71">
        <v>17</v>
      </c>
      <c r="EH2" s="71"/>
      <c r="EI2" s="71"/>
      <c r="EJ2" s="71"/>
      <c r="EK2" s="71"/>
      <c r="EL2" s="71"/>
      <c r="EM2" s="71"/>
      <c r="EN2" s="71">
        <v>18</v>
      </c>
      <c r="EO2" s="71"/>
      <c r="EP2" s="71"/>
      <c r="EQ2" s="71"/>
      <c r="ER2" s="71"/>
      <c r="ES2" s="71"/>
      <c r="ET2" s="71"/>
      <c r="EU2" s="71">
        <v>19</v>
      </c>
      <c r="EV2" s="71"/>
      <c r="EW2" s="71"/>
      <c r="EX2" s="71"/>
      <c r="EY2" s="71"/>
      <c r="EZ2" s="71"/>
      <c r="FA2" s="71"/>
      <c r="FB2" s="71">
        <v>20</v>
      </c>
      <c r="FC2" s="71"/>
      <c r="FD2" s="71"/>
      <c r="FE2" s="71"/>
      <c r="FF2" s="71"/>
      <c r="FG2" s="71"/>
      <c r="FH2" s="71"/>
      <c r="FI2" s="71">
        <v>21</v>
      </c>
      <c r="FJ2" s="71"/>
      <c r="FK2" s="71"/>
      <c r="FL2" s="71"/>
      <c r="FM2" s="71"/>
      <c r="FN2" s="71"/>
      <c r="FO2" s="71"/>
      <c r="FP2" s="71">
        <v>22</v>
      </c>
      <c r="FQ2" s="71"/>
      <c r="FR2" s="71"/>
      <c r="FS2" s="71"/>
      <c r="FT2" s="71"/>
      <c r="FU2" s="71"/>
      <c r="FV2" s="71"/>
      <c r="FW2" s="71">
        <v>23</v>
      </c>
      <c r="FX2" s="71"/>
      <c r="FY2" s="71"/>
      <c r="FZ2" s="71"/>
      <c r="GA2" s="71"/>
      <c r="GB2" s="71"/>
      <c r="GC2" s="71"/>
      <c r="GD2" s="71">
        <v>24</v>
      </c>
      <c r="GE2" s="71"/>
      <c r="GF2" s="71"/>
      <c r="GG2" s="71"/>
      <c r="GH2" s="71"/>
      <c r="GI2" s="71"/>
      <c r="GJ2" s="71"/>
      <c r="GK2" s="71">
        <v>25</v>
      </c>
      <c r="GL2" s="71"/>
      <c r="GM2" s="71"/>
      <c r="GN2" s="71"/>
      <c r="GO2" s="71"/>
      <c r="GP2" s="71"/>
      <c r="GQ2" s="71"/>
      <c r="GR2" s="71">
        <v>26</v>
      </c>
      <c r="GS2" s="71"/>
      <c r="GT2" s="71"/>
      <c r="GU2" s="71"/>
      <c r="GV2" s="71"/>
      <c r="GW2" s="71"/>
      <c r="GX2" s="71"/>
      <c r="GY2" s="71">
        <v>27</v>
      </c>
      <c r="GZ2" s="71"/>
      <c r="HA2" s="71"/>
      <c r="HB2" s="71"/>
      <c r="HC2" s="71"/>
      <c r="HD2" s="71"/>
      <c r="HE2" s="71"/>
      <c r="HF2" s="71">
        <v>28</v>
      </c>
      <c r="HG2" s="71"/>
      <c r="HH2" s="71"/>
      <c r="HI2" s="71"/>
      <c r="HJ2" s="71"/>
      <c r="HK2" s="71"/>
      <c r="HL2" s="71"/>
      <c r="HM2" s="71">
        <v>29</v>
      </c>
      <c r="HN2" s="71"/>
      <c r="HO2" s="71"/>
      <c r="HP2" s="71"/>
      <c r="HQ2" s="71"/>
      <c r="HR2" s="71"/>
      <c r="HS2" s="71"/>
      <c r="HT2" s="71">
        <v>30</v>
      </c>
      <c r="HU2" s="71"/>
      <c r="HV2" s="71"/>
      <c r="HW2" s="71"/>
      <c r="HX2" s="71"/>
      <c r="HY2" s="71"/>
      <c r="HZ2" s="71"/>
      <c r="IA2" s="71">
        <v>31</v>
      </c>
      <c r="IB2" s="71"/>
      <c r="IC2" s="71"/>
      <c r="ID2" s="71"/>
      <c r="IE2" s="71"/>
      <c r="IF2" s="71"/>
      <c r="IG2" s="71"/>
      <c r="IH2" s="71">
        <v>32</v>
      </c>
      <c r="II2" s="71"/>
      <c r="IJ2" s="71"/>
      <c r="IK2" s="71"/>
      <c r="IL2" s="71"/>
      <c r="IM2" s="71"/>
      <c r="IN2" s="71"/>
      <c r="IO2" s="71">
        <v>33</v>
      </c>
      <c r="IP2" s="71"/>
      <c r="IQ2" s="71"/>
      <c r="IR2" s="71"/>
      <c r="IS2" s="71"/>
      <c r="IT2" s="71"/>
      <c r="IU2" s="71"/>
      <c r="IV2" s="71">
        <v>34</v>
      </c>
      <c r="IW2" s="71"/>
      <c r="IX2" s="71"/>
      <c r="IY2" s="71"/>
      <c r="IZ2" s="71"/>
      <c r="JA2" s="71"/>
      <c r="JB2" s="71"/>
      <c r="JC2" s="71">
        <v>35</v>
      </c>
      <c r="JD2" s="71"/>
      <c r="JE2" s="71"/>
      <c r="JF2" s="71"/>
      <c r="JG2" s="71"/>
      <c r="JH2" s="71"/>
      <c r="JI2" s="71"/>
      <c r="JJ2" s="71">
        <v>36</v>
      </c>
      <c r="JK2" s="71"/>
      <c r="JL2" s="71"/>
      <c r="JM2" s="71"/>
      <c r="JN2" s="71"/>
      <c r="JO2" s="71"/>
      <c r="JP2" s="71"/>
      <c r="JQ2" s="71">
        <v>37</v>
      </c>
      <c r="JR2" s="71"/>
      <c r="JS2" s="71"/>
      <c r="JT2" s="71"/>
      <c r="JU2" s="71"/>
      <c r="JV2" s="71"/>
      <c r="JW2" s="71"/>
      <c r="JX2" s="71">
        <v>38</v>
      </c>
      <c r="JY2" s="71"/>
      <c r="JZ2" s="71"/>
      <c r="KA2" s="71"/>
      <c r="KB2" s="71"/>
      <c r="KC2" s="71"/>
      <c r="KD2" s="71"/>
      <c r="KE2" s="71">
        <v>39</v>
      </c>
      <c r="KF2" s="71"/>
      <c r="KG2" s="71"/>
      <c r="KH2" s="71"/>
      <c r="KI2" s="71"/>
      <c r="KJ2" s="71"/>
      <c r="KK2" s="71"/>
      <c r="KL2" s="71">
        <v>40</v>
      </c>
      <c r="KM2" s="71"/>
      <c r="KN2" s="71"/>
      <c r="KO2" s="71"/>
      <c r="KP2" s="71"/>
      <c r="KQ2" s="71"/>
      <c r="KR2" s="71"/>
      <c r="KS2" s="71">
        <v>41</v>
      </c>
      <c r="KT2" s="71"/>
      <c r="KU2" s="71"/>
      <c r="KV2" s="71"/>
      <c r="KW2" s="71"/>
      <c r="KX2" s="71"/>
      <c r="KY2" s="71"/>
      <c r="KZ2" s="71">
        <v>42</v>
      </c>
      <c r="LA2" s="71"/>
      <c r="LB2" s="71"/>
      <c r="LC2" s="71"/>
      <c r="LD2" s="71"/>
      <c r="LE2" s="71"/>
      <c r="LF2" s="71"/>
      <c r="LG2" s="71">
        <v>43</v>
      </c>
      <c r="LH2" s="71"/>
      <c r="LI2" s="71"/>
      <c r="LJ2" s="71"/>
      <c r="LK2" s="71"/>
      <c r="LL2" s="71"/>
      <c r="LM2" s="71"/>
      <c r="LN2" s="71">
        <v>44</v>
      </c>
      <c r="LO2" s="71"/>
      <c r="LP2" s="71"/>
      <c r="LQ2" s="71"/>
      <c r="LR2" s="71"/>
      <c r="LS2" s="71"/>
      <c r="LT2" s="71"/>
      <c r="LU2" s="71">
        <v>45</v>
      </c>
      <c r="LV2" s="71"/>
      <c r="LW2" s="71"/>
      <c r="LX2" s="71"/>
      <c r="LY2" s="71"/>
      <c r="LZ2" s="71"/>
      <c r="MA2" s="71"/>
      <c r="MB2" s="71">
        <v>46</v>
      </c>
      <c r="MC2" s="71"/>
      <c r="MD2" s="71"/>
      <c r="ME2" s="71"/>
      <c r="MF2" s="71"/>
      <c r="MG2" s="71"/>
      <c r="MH2" s="71"/>
      <c r="MI2" s="71">
        <v>47</v>
      </c>
      <c r="MJ2" s="71"/>
      <c r="MK2" s="71"/>
      <c r="ML2" s="71"/>
      <c r="MM2" s="71"/>
      <c r="MN2" s="71"/>
      <c r="MO2" s="71"/>
      <c r="MP2" s="71">
        <v>48</v>
      </c>
      <c r="MQ2" s="71"/>
      <c r="MR2" s="71"/>
      <c r="MS2" s="71"/>
      <c r="MT2" s="71"/>
      <c r="MU2" s="71"/>
      <c r="MV2" s="71"/>
      <c r="MW2" s="71">
        <v>49</v>
      </c>
      <c r="MX2" s="71"/>
      <c r="MY2" s="71"/>
      <c r="MZ2" s="71"/>
      <c r="NA2" s="71"/>
      <c r="NB2" s="71"/>
      <c r="NC2" s="71"/>
      <c r="ND2" s="71">
        <v>50</v>
      </c>
      <c r="NE2" s="71"/>
      <c r="NF2" s="71"/>
      <c r="NG2" s="71"/>
      <c r="NH2" s="71"/>
      <c r="NI2" s="71"/>
      <c r="NJ2" s="71"/>
      <c r="NK2" s="71">
        <v>51</v>
      </c>
      <c r="NL2" s="71"/>
      <c r="NM2" s="71"/>
      <c r="NN2" s="71"/>
      <c r="NO2" s="71"/>
      <c r="NP2" s="71"/>
      <c r="NQ2" s="71"/>
      <c r="NR2" s="71">
        <v>52</v>
      </c>
    </row>
    <row r="3" spans="2:382" x14ac:dyDescent="0.45">
      <c r="B3" t="s">
        <v>51</v>
      </c>
      <c r="C3">
        <f t="shared" ref="C3:C4" si="1">IF(G2&gt;0,G2+1,F2+1)</f>
        <v>5</v>
      </c>
      <c r="D3">
        <f>C3+1</f>
        <v>6</v>
      </c>
      <c r="E3">
        <f t="shared" si="0"/>
        <v>7</v>
      </c>
      <c r="F3">
        <f t="shared" si="0"/>
        <v>8</v>
      </c>
    </row>
    <row r="4" spans="2:382" x14ac:dyDescent="0.45">
      <c r="B4" t="s">
        <v>52</v>
      </c>
      <c r="C4">
        <f t="shared" si="1"/>
        <v>9</v>
      </c>
      <c r="D4">
        <f>C4+1</f>
        <v>10</v>
      </c>
      <c r="E4">
        <f t="shared" ref="E4:G4" si="2">D4+1</f>
        <v>11</v>
      </c>
      <c r="F4">
        <f t="shared" si="2"/>
        <v>12</v>
      </c>
      <c r="G4">
        <f t="shared" si="2"/>
        <v>13</v>
      </c>
    </row>
    <row r="5" spans="2:382" x14ac:dyDescent="0.45">
      <c r="B5" t="s">
        <v>53</v>
      </c>
      <c r="C5">
        <f>IF(G4&gt;0,G4+1,F4+1)</f>
        <v>14</v>
      </c>
      <c r="D5">
        <f t="shared" ref="D5:F5" si="3">C5+1</f>
        <v>15</v>
      </c>
      <c r="E5">
        <f t="shared" si="3"/>
        <v>16</v>
      </c>
      <c r="F5">
        <f t="shared" si="3"/>
        <v>17</v>
      </c>
      <c r="R5" s="77">
        <v>44927</v>
      </c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7"/>
      <c r="AH5" s="77"/>
      <c r="AI5" s="77"/>
      <c r="AJ5" s="77"/>
      <c r="AK5" s="77"/>
      <c r="AL5" s="77"/>
      <c r="AM5" s="77"/>
      <c r="AN5" s="77"/>
      <c r="AO5" s="77"/>
      <c r="AP5" s="77"/>
      <c r="AQ5" s="77"/>
      <c r="AR5" s="77"/>
      <c r="AS5" s="77"/>
      <c r="AT5" s="77"/>
      <c r="AU5" s="77"/>
      <c r="AV5" s="74">
        <f>EDATE(R5,1)</f>
        <v>44958</v>
      </c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>
        <f>EDATE(AV5,1)</f>
        <v>44986</v>
      </c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  <c r="CL5" s="74"/>
      <c r="CM5" s="74"/>
      <c r="CN5" s="74"/>
      <c r="CO5" s="74"/>
      <c r="CP5" s="74"/>
      <c r="CQ5" s="74"/>
      <c r="CR5" s="74"/>
      <c r="CS5" s="74"/>
      <c r="CT5" s="74"/>
      <c r="CU5" s="74"/>
      <c r="CV5" s="74"/>
      <c r="CW5" s="74"/>
      <c r="CX5" s="74"/>
      <c r="CY5" s="74"/>
      <c r="CZ5" s="74"/>
      <c r="DA5" s="74"/>
      <c r="DB5" s="74"/>
      <c r="DC5" s="74">
        <f>EDATE(BX5,1)</f>
        <v>45017</v>
      </c>
      <c r="DD5" s="74"/>
      <c r="DE5" s="74"/>
      <c r="DF5" s="74"/>
      <c r="DG5" s="74"/>
      <c r="DH5" s="74"/>
      <c r="DI5" s="74"/>
      <c r="DJ5" s="74"/>
      <c r="DK5" s="74"/>
      <c r="DL5" s="74"/>
      <c r="DM5" s="74"/>
      <c r="DN5" s="74"/>
      <c r="DO5" s="74"/>
      <c r="DP5" s="74"/>
      <c r="DQ5" s="74"/>
      <c r="DR5" s="74"/>
      <c r="DS5" s="74"/>
      <c r="DT5" s="74"/>
      <c r="DU5" s="74"/>
      <c r="DV5" s="74"/>
      <c r="DW5" s="74"/>
      <c r="DX5" s="74"/>
      <c r="DY5" s="74"/>
      <c r="DZ5" s="74"/>
      <c r="EA5" s="74"/>
      <c r="EB5" s="74"/>
      <c r="EC5" s="74"/>
      <c r="ED5" s="74"/>
      <c r="EE5" s="74"/>
      <c r="EF5" s="74"/>
      <c r="EG5" s="74">
        <f>EDATE(DC5,1)</f>
        <v>45047</v>
      </c>
      <c r="EH5" s="74"/>
      <c r="EI5" s="74"/>
      <c r="EJ5" s="74"/>
      <c r="EK5" s="74"/>
      <c r="EL5" s="74"/>
      <c r="EM5" s="74"/>
      <c r="EN5" s="74"/>
      <c r="EO5" s="74"/>
      <c r="EP5" s="74"/>
      <c r="EQ5" s="74"/>
      <c r="ER5" s="74"/>
      <c r="ES5" s="74"/>
      <c r="ET5" s="74"/>
      <c r="EU5" s="74"/>
      <c r="EV5" s="74"/>
      <c r="EW5" s="74"/>
      <c r="EX5" s="74"/>
      <c r="EY5" s="74"/>
      <c r="EZ5" s="74"/>
      <c r="FA5" s="74"/>
      <c r="FB5" s="74"/>
      <c r="FC5" s="74"/>
      <c r="FD5" s="74"/>
      <c r="FE5" s="74"/>
      <c r="FF5" s="74"/>
      <c r="FG5" s="74"/>
      <c r="FH5" s="74"/>
      <c r="FI5" s="74"/>
      <c r="FJ5" s="74"/>
      <c r="FK5" s="74"/>
      <c r="FL5" s="74">
        <f>EDATE(EG5,1)</f>
        <v>45078</v>
      </c>
      <c r="FM5" s="74"/>
      <c r="FN5" s="74"/>
      <c r="FO5" s="74"/>
      <c r="FP5" s="74"/>
      <c r="FQ5" s="74"/>
      <c r="FR5" s="74"/>
      <c r="FS5" s="74"/>
      <c r="FT5" s="74"/>
      <c r="FU5" s="74"/>
      <c r="FV5" s="74"/>
      <c r="FW5" s="74"/>
      <c r="FX5" s="74"/>
      <c r="FY5" s="74"/>
      <c r="FZ5" s="74"/>
      <c r="GA5" s="74"/>
      <c r="GB5" s="74"/>
      <c r="GC5" s="74"/>
      <c r="GD5" s="74"/>
      <c r="GE5" s="74"/>
      <c r="GF5" s="74"/>
      <c r="GG5" s="74"/>
      <c r="GH5" s="74"/>
      <c r="GI5" s="74"/>
      <c r="GJ5" s="74"/>
      <c r="GK5" s="74"/>
      <c r="GL5" s="74"/>
      <c r="GM5" s="74"/>
      <c r="GN5" s="74"/>
      <c r="GO5" s="74"/>
      <c r="GP5" s="74">
        <f>EDATE(FL5,1)</f>
        <v>45108</v>
      </c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>
        <f>EDATE(GP5,1)</f>
        <v>45139</v>
      </c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  <c r="IG5" s="74"/>
      <c r="IH5" s="74"/>
      <c r="II5" s="74"/>
      <c r="IJ5" s="74"/>
      <c r="IK5" s="74"/>
      <c r="IL5" s="74"/>
      <c r="IM5" s="74"/>
      <c r="IN5" s="74"/>
      <c r="IO5" s="74"/>
      <c r="IP5" s="74"/>
      <c r="IQ5" s="74"/>
      <c r="IR5" s="74"/>
      <c r="IS5" s="74"/>
      <c r="IT5" s="74"/>
      <c r="IU5" s="74"/>
      <c r="IV5" s="74"/>
      <c r="IW5" s="74"/>
      <c r="IX5" s="74"/>
      <c r="IY5" s="74"/>
      <c r="IZ5" s="74">
        <f>EDATE(HU5,1)</f>
        <v>45170</v>
      </c>
      <c r="JA5" s="74"/>
      <c r="JB5" s="74"/>
      <c r="JC5" s="74"/>
      <c r="JD5" s="74"/>
      <c r="JE5" s="74"/>
      <c r="JF5" s="74"/>
      <c r="JG5" s="74"/>
      <c r="JH5" s="74"/>
      <c r="JI5" s="74"/>
      <c r="JJ5" s="74"/>
      <c r="JK5" s="74"/>
      <c r="JL5" s="74"/>
      <c r="JM5" s="74"/>
      <c r="JN5" s="74"/>
      <c r="JO5" s="74"/>
      <c r="JP5" s="74"/>
      <c r="JQ5" s="74"/>
      <c r="JR5" s="74"/>
      <c r="JS5" s="74"/>
      <c r="JT5" s="74"/>
      <c r="JU5" s="74"/>
      <c r="JV5" s="74"/>
      <c r="JW5" s="74"/>
      <c r="JX5" s="74"/>
      <c r="JY5" s="74"/>
      <c r="JZ5" s="74"/>
      <c r="KA5" s="74"/>
      <c r="KB5" s="74"/>
      <c r="KC5" s="74"/>
      <c r="KD5" s="74">
        <f>EDATE(IZ5,1)</f>
        <v>45200</v>
      </c>
      <c r="KE5" s="74"/>
      <c r="KF5" s="74"/>
      <c r="KG5" s="74"/>
      <c r="KH5" s="74"/>
      <c r="KI5" s="74"/>
      <c r="KJ5" s="74"/>
      <c r="KK5" s="74"/>
      <c r="KL5" s="74"/>
      <c r="KM5" s="74"/>
      <c r="KN5" s="74"/>
      <c r="KO5" s="74"/>
      <c r="KP5" s="74"/>
      <c r="KQ5" s="74"/>
      <c r="KR5" s="74"/>
      <c r="KS5" s="74"/>
      <c r="KT5" s="74"/>
      <c r="KU5" s="74"/>
      <c r="KV5" s="74"/>
      <c r="KW5" s="74"/>
      <c r="KX5" s="74"/>
      <c r="KY5" s="74"/>
      <c r="KZ5" s="74"/>
      <c r="LA5" s="74"/>
      <c r="LB5" s="74"/>
      <c r="LC5" s="74"/>
      <c r="LD5" s="74"/>
      <c r="LE5" s="74"/>
      <c r="LF5" s="74"/>
      <c r="LG5" s="74"/>
      <c r="LH5" s="74"/>
      <c r="LI5" s="74">
        <f>EDATE(KD5,1)</f>
        <v>45231</v>
      </c>
      <c r="LJ5" s="74"/>
      <c r="LK5" s="74"/>
      <c r="LL5" s="74"/>
      <c r="LM5" s="74"/>
      <c r="LN5" s="74"/>
      <c r="LO5" s="74"/>
      <c r="LP5" s="74"/>
      <c r="LQ5" s="74"/>
      <c r="LR5" s="74"/>
      <c r="LS5" s="74"/>
      <c r="LT5" s="74"/>
      <c r="LU5" s="74"/>
      <c r="LV5" s="74"/>
      <c r="LW5" s="74"/>
      <c r="LX5" s="74"/>
      <c r="LY5" s="74"/>
      <c r="LZ5" s="74"/>
      <c r="MA5" s="74"/>
      <c r="MB5" s="74"/>
      <c r="MC5" s="74"/>
      <c r="MD5" s="74"/>
      <c r="ME5" s="74"/>
      <c r="MF5" s="74"/>
      <c r="MG5" s="74"/>
      <c r="MH5" s="74"/>
      <c r="MI5" s="74"/>
      <c r="MJ5" s="74"/>
      <c r="MK5" s="74"/>
      <c r="ML5" s="74"/>
      <c r="MM5" s="74">
        <f>EDATE(LI5,1)</f>
        <v>45261</v>
      </c>
      <c r="MN5" s="74"/>
      <c r="MO5" s="74"/>
      <c r="MP5" s="74"/>
      <c r="MQ5" s="74"/>
      <c r="MR5" s="74"/>
      <c r="MS5" s="74"/>
      <c r="MT5" s="74"/>
      <c r="MU5" s="74"/>
      <c r="MV5" s="74"/>
      <c r="MW5" s="74"/>
      <c r="MX5" s="74"/>
      <c r="MY5" s="74"/>
      <c r="MZ5" s="74"/>
      <c r="NA5" s="74"/>
      <c r="NB5" s="74"/>
      <c r="NC5" s="74"/>
      <c r="ND5" s="74"/>
      <c r="NE5" s="74"/>
      <c r="NF5" s="74"/>
      <c r="NG5" s="74"/>
      <c r="NH5" s="74"/>
      <c r="NI5" s="74"/>
      <c r="NJ5" s="74"/>
      <c r="NK5" s="74"/>
      <c r="NL5" s="74"/>
      <c r="NM5" s="74"/>
      <c r="NN5" s="74"/>
      <c r="NO5" s="74"/>
      <c r="NP5" s="74"/>
      <c r="NQ5" s="74"/>
      <c r="NR5" s="68"/>
    </row>
    <row r="6" spans="2:382" x14ac:dyDescent="0.45">
      <c r="B6" t="s">
        <v>54</v>
      </c>
      <c r="C6">
        <f t="shared" ref="C6:C13" si="4">IF(G5&gt;0,G5+1,F5+1)</f>
        <v>18</v>
      </c>
      <c r="D6">
        <f t="shared" ref="D6:G6" si="5">C6+1</f>
        <v>19</v>
      </c>
      <c r="E6">
        <f t="shared" si="5"/>
        <v>20</v>
      </c>
      <c r="F6">
        <f t="shared" si="5"/>
        <v>21</v>
      </c>
      <c r="G6">
        <f t="shared" si="5"/>
        <v>22</v>
      </c>
      <c r="K6" s="75">
        <v>52</v>
      </c>
      <c r="L6" s="75"/>
      <c r="M6" s="75"/>
      <c r="N6" s="75"/>
      <c r="O6" s="75"/>
      <c r="P6" s="75"/>
      <c r="Q6" s="76"/>
      <c r="R6" s="75">
        <v>1</v>
      </c>
      <c r="S6" s="75"/>
      <c r="T6" s="75"/>
      <c r="U6" s="75"/>
      <c r="V6" s="75"/>
      <c r="W6" s="75"/>
      <c r="X6" s="75"/>
      <c r="Y6" s="75">
        <f>R6+1</f>
        <v>2</v>
      </c>
      <c r="Z6" s="75"/>
      <c r="AA6" s="75"/>
      <c r="AB6" s="75"/>
      <c r="AC6" s="75"/>
      <c r="AD6" s="75"/>
      <c r="AE6" s="75"/>
      <c r="AF6" s="75">
        <f t="shared" ref="AF6" si="6">Y6+1</f>
        <v>3</v>
      </c>
      <c r="AG6" s="75"/>
      <c r="AH6" s="75"/>
      <c r="AI6" s="75"/>
      <c r="AJ6" s="75"/>
      <c r="AK6" s="75"/>
      <c r="AL6" s="75"/>
      <c r="AM6" s="75">
        <f t="shared" ref="AM6" si="7">AF6+1</f>
        <v>4</v>
      </c>
      <c r="AN6" s="75"/>
      <c r="AO6" s="75"/>
      <c r="AP6" s="75"/>
      <c r="AQ6" s="75"/>
      <c r="AR6" s="75"/>
      <c r="AS6" s="75"/>
      <c r="AT6" s="75">
        <f t="shared" ref="AT6" si="8">AM6+1</f>
        <v>5</v>
      </c>
      <c r="AU6" s="75"/>
      <c r="AV6" s="75"/>
      <c r="AW6" s="75"/>
      <c r="AX6" s="75"/>
      <c r="AY6" s="75"/>
      <c r="AZ6" s="75"/>
      <c r="BA6" s="75">
        <f t="shared" ref="BA6" si="9">AT6+1</f>
        <v>6</v>
      </c>
      <c r="BB6" s="75"/>
      <c r="BC6" s="75"/>
      <c r="BD6" s="75"/>
      <c r="BE6" s="75"/>
      <c r="BF6" s="75"/>
      <c r="BG6" s="75"/>
      <c r="BH6" s="75">
        <f t="shared" ref="BH6" si="10">BA6+1</f>
        <v>7</v>
      </c>
      <c r="BI6" s="75"/>
      <c r="BJ6" s="75"/>
      <c r="BK6" s="75"/>
      <c r="BL6" s="75"/>
      <c r="BM6" s="75"/>
      <c r="BN6" s="75"/>
      <c r="BO6" s="75">
        <f t="shared" ref="BO6" si="11">BH6+1</f>
        <v>8</v>
      </c>
      <c r="BP6" s="75"/>
      <c r="BQ6" s="75"/>
      <c r="BR6" s="75"/>
      <c r="BS6" s="75"/>
      <c r="BT6" s="75"/>
      <c r="BU6" s="75"/>
      <c r="BV6" s="75">
        <f t="shared" ref="BV6" si="12">BO6+1</f>
        <v>9</v>
      </c>
      <c r="BW6" s="75"/>
      <c r="BX6" s="75"/>
      <c r="BY6" s="75"/>
      <c r="BZ6" s="75"/>
      <c r="CA6" s="75"/>
      <c r="CB6" s="75"/>
      <c r="CC6" s="75">
        <f t="shared" ref="CC6" si="13">BV6+1</f>
        <v>10</v>
      </c>
      <c r="CD6" s="75"/>
      <c r="CE6" s="75"/>
      <c r="CF6" s="75"/>
      <c r="CG6" s="75"/>
      <c r="CH6" s="75"/>
      <c r="CI6" s="75"/>
      <c r="CJ6" s="75">
        <f t="shared" ref="CJ6" si="14">CC6+1</f>
        <v>11</v>
      </c>
      <c r="CK6" s="75"/>
      <c r="CL6" s="75"/>
      <c r="CM6" s="75"/>
      <c r="CN6" s="75"/>
      <c r="CO6" s="75"/>
      <c r="CP6" s="75"/>
      <c r="CQ6" s="75">
        <f t="shared" ref="CQ6" si="15">CJ6+1</f>
        <v>12</v>
      </c>
      <c r="CR6" s="75"/>
      <c r="CS6" s="75"/>
      <c r="CT6" s="75"/>
      <c r="CU6" s="75"/>
      <c r="CV6" s="75"/>
      <c r="CW6" s="75"/>
      <c r="CX6" s="75">
        <f t="shared" ref="CX6" si="16">CQ6+1</f>
        <v>13</v>
      </c>
      <c r="CY6" s="75"/>
      <c r="CZ6" s="75"/>
      <c r="DA6" s="75"/>
      <c r="DB6" s="75"/>
      <c r="DC6" s="75"/>
      <c r="DD6" s="75"/>
      <c r="DE6" s="75">
        <f t="shared" ref="DE6" si="17">CX6+1</f>
        <v>14</v>
      </c>
      <c r="DF6" s="75"/>
      <c r="DG6" s="75"/>
      <c r="DH6" s="75"/>
      <c r="DI6" s="75"/>
      <c r="DJ6" s="75"/>
      <c r="DK6" s="75"/>
      <c r="DL6" s="75">
        <f t="shared" ref="DL6" si="18">DE6+1</f>
        <v>15</v>
      </c>
      <c r="DM6" s="75"/>
      <c r="DN6" s="75"/>
      <c r="DO6" s="75"/>
      <c r="DP6" s="75"/>
      <c r="DQ6" s="75"/>
      <c r="DR6" s="75"/>
      <c r="DS6" s="75">
        <f t="shared" ref="DS6" si="19">DL6+1</f>
        <v>16</v>
      </c>
      <c r="DT6" s="75"/>
      <c r="DU6" s="75"/>
      <c r="DV6" s="75"/>
      <c r="DW6" s="75"/>
      <c r="DX6" s="75"/>
      <c r="DY6" s="75"/>
      <c r="DZ6" s="75">
        <f t="shared" ref="DZ6" si="20">DS6+1</f>
        <v>17</v>
      </c>
      <c r="EA6" s="75"/>
      <c r="EB6" s="75"/>
      <c r="EC6" s="75"/>
      <c r="ED6" s="75"/>
      <c r="EE6" s="75"/>
      <c r="EF6" s="75"/>
      <c r="EG6" s="75">
        <f t="shared" ref="EG6" si="21">DZ6+1</f>
        <v>18</v>
      </c>
      <c r="EH6" s="75"/>
      <c r="EI6" s="75"/>
      <c r="EJ6" s="75"/>
      <c r="EK6" s="75"/>
      <c r="EL6" s="75"/>
      <c r="EM6" s="75"/>
      <c r="EN6" s="75">
        <f t="shared" ref="EN6" si="22">EG6+1</f>
        <v>19</v>
      </c>
      <c r="EO6" s="75"/>
      <c r="EP6" s="75"/>
      <c r="EQ6" s="75"/>
      <c r="ER6" s="75"/>
      <c r="ES6" s="75"/>
      <c r="ET6" s="75"/>
      <c r="EU6" s="75">
        <f t="shared" ref="EU6" si="23">EN6+1</f>
        <v>20</v>
      </c>
      <c r="EV6" s="75"/>
      <c r="EW6" s="75"/>
      <c r="EX6" s="75"/>
      <c r="EY6" s="75"/>
      <c r="EZ6" s="75"/>
      <c r="FA6" s="75"/>
      <c r="FB6" s="75">
        <f t="shared" ref="FB6" si="24">EU6+1</f>
        <v>21</v>
      </c>
      <c r="FC6" s="75"/>
      <c r="FD6" s="75"/>
      <c r="FE6" s="75"/>
      <c r="FF6" s="75"/>
      <c r="FG6" s="75"/>
      <c r="FH6" s="75"/>
      <c r="FI6" s="75">
        <f t="shared" ref="FI6" si="25">FB6+1</f>
        <v>22</v>
      </c>
      <c r="FJ6" s="75"/>
      <c r="FK6" s="75"/>
      <c r="FL6" s="75"/>
      <c r="FM6" s="75"/>
      <c r="FN6" s="75"/>
      <c r="FO6" s="75"/>
      <c r="FP6" s="75">
        <f t="shared" ref="FP6" si="26">FI6+1</f>
        <v>23</v>
      </c>
      <c r="FQ6" s="75"/>
      <c r="FR6" s="75"/>
      <c r="FS6" s="75"/>
      <c r="FT6" s="75"/>
      <c r="FU6" s="75"/>
      <c r="FV6" s="75"/>
      <c r="FW6" s="75">
        <f t="shared" ref="FW6" si="27">FP6+1</f>
        <v>24</v>
      </c>
      <c r="FX6" s="75"/>
      <c r="FY6" s="75"/>
      <c r="FZ6" s="75"/>
      <c r="GA6" s="75"/>
      <c r="GB6" s="75"/>
      <c r="GC6" s="75"/>
      <c r="GD6" s="75">
        <f t="shared" ref="GD6" si="28">FW6+1</f>
        <v>25</v>
      </c>
      <c r="GE6" s="75"/>
      <c r="GF6" s="75"/>
      <c r="GG6" s="75"/>
      <c r="GH6" s="75"/>
      <c r="GI6" s="75"/>
      <c r="GJ6" s="75"/>
      <c r="GK6" s="75">
        <f t="shared" ref="GK6" si="29">GD6+1</f>
        <v>26</v>
      </c>
      <c r="GL6" s="75"/>
      <c r="GM6" s="75"/>
      <c r="GN6" s="75"/>
      <c r="GO6" s="75"/>
      <c r="GP6" s="75"/>
      <c r="GQ6" s="75"/>
      <c r="GR6" s="75">
        <f t="shared" ref="GR6" si="30">GK6+1</f>
        <v>27</v>
      </c>
      <c r="GS6" s="75"/>
      <c r="GT6" s="75"/>
      <c r="GU6" s="75"/>
      <c r="GV6" s="75"/>
      <c r="GW6" s="75"/>
      <c r="GX6" s="75"/>
      <c r="GY6" s="75">
        <f t="shared" ref="GY6" si="31">GR6+1</f>
        <v>28</v>
      </c>
      <c r="GZ6" s="75"/>
      <c r="HA6" s="75"/>
      <c r="HB6" s="75"/>
      <c r="HC6" s="75"/>
      <c r="HD6" s="75"/>
      <c r="HE6" s="75"/>
      <c r="HF6" s="75">
        <f t="shared" ref="HF6" si="32">GY6+1</f>
        <v>29</v>
      </c>
      <c r="HG6" s="75"/>
      <c r="HH6" s="75"/>
      <c r="HI6" s="75"/>
      <c r="HJ6" s="75"/>
      <c r="HK6" s="75"/>
      <c r="HL6" s="75"/>
      <c r="HM6" s="75">
        <f t="shared" ref="HM6" si="33">HF6+1</f>
        <v>30</v>
      </c>
      <c r="HN6" s="75"/>
      <c r="HO6" s="75"/>
      <c r="HP6" s="75"/>
      <c r="HQ6" s="75"/>
      <c r="HR6" s="75"/>
      <c r="HS6" s="75"/>
      <c r="HT6" s="75">
        <f t="shared" ref="HT6" si="34">HM6+1</f>
        <v>31</v>
      </c>
      <c r="HU6" s="75"/>
      <c r="HV6" s="75"/>
      <c r="HW6" s="75"/>
      <c r="HX6" s="75"/>
      <c r="HY6" s="75"/>
      <c r="HZ6" s="75"/>
      <c r="IA6" s="75">
        <f t="shared" ref="IA6" si="35">HT6+1</f>
        <v>32</v>
      </c>
      <c r="IB6" s="75"/>
      <c r="IC6" s="75"/>
      <c r="ID6" s="75"/>
      <c r="IE6" s="75"/>
      <c r="IF6" s="75"/>
      <c r="IG6" s="75"/>
      <c r="IH6" s="75">
        <f t="shared" ref="IH6" si="36">IA6+1</f>
        <v>33</v>
      </c>
      <c r="II6" s="75"/>
      <c r="IJ6" s="75"/>
      <c r="IK6" s="75"/>
      <c r="IL6" s="75"/>
      <c r="IM6" s="75"/>
      <c r="IN6" s="75"/>
      <c r="IO6" s="75">
        <f t="shared" ref="IO6" si="37">IH6+1</f>
        <v>34</v>
      </c>
      <c r="IP6" s="75"/>
      <c r="IQ6" s="75"/>
      <c r="IR6" s="75"/>
      <c r="IS6" s="75"/>
      <c r="IT6" s="75"/>
      <c r="IU6" s="75"/>
      <c r="IV6" s="75">
        <f t="shared" ref="IV6" si="38">IO6+1</f>
        <v>35</v>
      </c>
      <c r="IW6" s="75"/>
      <c r="IX6" s="75"/>
      <c r="IY6" s="75"/>
      <c r="IZ6" s="75"/>
      <c r="JA6" s="75"/>
      <c r="JB6" s="75"/>
      <c r="JC6" s="75">
        <f t="shared" ref="JC6" si="39">IV6+1</f>
        <v>36</v>
      </c>
      <c r="JD6" s="75"/>
      <c r="JE6" s="75"/>
      <c r="JF6" s="75"/>
      <c r="JG6" s="75"/>
      <c r="JH6" s="75"/>
      <c r="JI6" s="75"/>
      <c r="JJ6" s="75">
        <f t="shared" ref="JJ6" si="40">JC6+1</f>
        <v>37</v>
      </c>
      <c r="JK6" s="75"/>
      <c r="JL6" s="75"/>
      <c r="JM6" s="75"/>
      <c r="JN6" s="75"/>
      <c r="JO6" s="75"/>
      <c r="JP6" s="75"/>
      <c r="JQ6" s="75">
        <f t="shared" ref="JQ6" si="41">JJ6+1</f>
        <v>38</v>
      </c>
      <c r="JR6" s="75"/>
      <c r="JS6" s="75"/>
      <c r="JT6" s="75"/>
      <c r="JU6" s="75"/>
      <c r="JV6" s="75"/>
      <c r="JW6" s="75"/>
      <c r="JX6" s="75">
        <f t="shared" ref="JX6" si="42">JQ6+1</f>
        <v>39</v>
      </c>
      <c r="JY6" s="75"/>
      <c r="JZ6" s="75"/>
      <c r="KA6" s="75"/>
      <c r="KB6" s="75"/>
      <c r="KC6" s="75"/>
      <c r="KD6" s="75"/>
      <c r="KE6" s="75">
        <f t="shared" ref="KE6" si="43">JX6+1</f>
        <v>40</v>
      </c>
      <c r="KF6" s="75"/>
      <c r="KG6" s="75"/>
      <c r="KH6" s="75"/>
      <c r="KI6" s="75"/>
      <c r="KJ6" s="75"/>
      <c r="KK6" s="75"/>
      <c r="KL6" s="75">
        <f t="shared" ref="KL6" si="44">KE6+1</f>
        <v>41</v>
      </c>
      <c r="KM6" s="75"/>
      <c r="KN6" s="75"/>
      <c r="KO6" s="75"/>
      <c r="KP6" s="75"/>
      <c r="KQ6" s="75"/>
      <c r="KR6" s="75"/>
      <c r="KS6" s="75">
        <f t="shared" ref="KS6" si="45">KL6+1</f>
        <v>42</v>
      </c>
      <c r="KT6" s="75"/>
      <c r="KU6" s="75"/>
      <c r="KV6" s="75"/>
      <c r="KW6" s="75"/>
      <c r="KX6" s="75"/>
      <c r="KY6" s="75"/>
      <c r="KZ6" s="75">
        <f t="shared" ref="KZ6" si="46">KS6+1</f>
        <v>43</v>
      </c>
      <c r="LA6" s="75"/>
      <c r="LB6" s="75"/>
      <c r="LC6" s="75"/>
      <c r="LD6" s="75"/>
      <c r="LE6" s="75"/>
      <c r="LF6" s="75"/>
      <c r="LG6" s="75">
        <f t="shared" ref="LG6" si="47">KZ6+1</f>
        <v>44</v>
      </c>
      <c r="LH6" s="75"/>
      <c r="LI6" s="75"/>
      <c r="LJ6" s="75"/>
      <c r="LK6" s="75"/>
      <c r="LL6" s="75"/>
      <c r="LM6" s="75"/>
      <c r="LN6" s="75">
        <f t="shared" ref="LN6" si="48">LG6+1</f>
        <v>45</v>
      </c>
      <c r="LO6" s="75"/>
      <c r="LP6" s="75"/>
      <c r="LQ6" s="75"/>
      <c r="LR6" s="75"/>
      <c r="LS6" s="75"/>
      <c r="LT6" s="75"/>
      <c r="LU6" s="75">
        <f t="shared" ref="LU6" si="49">LN6+1</f>
        <v>46</v>
      </c>
      <c r="LV6" s="75"/>
      <c r="LW6" s="75"/>
      <c r="LX6" s="75"/>
      <c r="LY6" s="75"/>
      <c r="LZ6" s="75"/>
      <c r="MA6" s="75"/>
      <c r="MB6" s="75">
        <f t="shared" ref="MB6" si="50">LU6+1</f>
        <v>47</v>
      </c>
      <c r="MC6" s="75"/>
      <c r="MD6" s="75"/>
      <c r="ME6" s="75"/>
      <c r="MF6" s="75"/>
      <c r="MG6" s="75"/>
      <c r="MH6" s="75"/>
      <c r="MI6" s="75">
        <f t="shared" ref="MI6" si="51">MB6+1</f>
        <v>48</v>
      </c>
      <c r="MJ6" s="75"/>
      <c r="MK6" s="75"/>
      <c r="ML6" s="75"/>
      <c r="MM6" s="75"/>
      <c r="MN6" s="75"/>
      <c r="MO6" s="75"/>
      <c r="MP6" s="75">
        <f t="shared" ref="MP6" si="52">MI6+1</f>
        <v>49</v>
      </c>
      <c r="MQ6" s="75"/>
      <c r="MR6" s="75"/>
      <c r="MS6" s="75"/>
      <c r="MT6" s="75"/>
      <c r="MU6" s="75"/>
      <c r="MV6" s="75"/>
      <c r="MW6" s="75">
        <f t="shared" ref="MW6" si="53">MP6+1</f>
        <v>50</v>
      </c>
      <c r="MX6" s="75"/>
      <c r="MY6" s="75"/>
      <c r="MZ6" s="75"/>
      <c r="NA6" s="75"/>
      <c r="NB6" s="75"/>
      <c r="NC6" s="75"/>
      <c r="ND6" s="75">
        <f t="shared" ref="ND6" si="54">MW6+1</f>
        <v>51</v>
      </c>
      <c r="NE6" s="75"/>
      <c r="NF6" s="75"/>
      <c r="NG6" s="75"/>
      <c r="NH6" s="75"/>
      <c r="NI6" s="75"/>
      <c r="NJ6" s="75"/>
      <c r="NK6" s="75">
        <f t="shared" ref="NK6" si="55">ND6+1</f>
        <v>52</v>
      </c>
      <c r="NL6" s="75"/>
      <c r="NM6" s="75"/>
      <c r="NN6" s="75"/>
      <c r="NO6" s="75"/>
      <c r="NP6" s="75"/>
      <c r="NQ6" s="75"/>
      <c r="NR6" s="68"/>
    </row>
    <row r="7" spans="2:382" x14ac:dyDescent="0.45">
      <c r="B7" t="s">
        <v>55</v>
      </c>
      <c r="C7">
        <f t="shared" si="4"/>
        <v>23</v>
      </c>
      <c r="D7">
        <f t="shared" ref="D7:F7" si="56">C7+1</f>
        <v>24</v>
      </c>
      <c r="E7">
        <f t="shared" si="56"/>
        <v>25</v>
      </c>
      <c r="F7">
        <f t="shared" si="56"/>
        <v>26</v>
      </c>
      <c r="K7" s="67"/>
      <c r="L7" s="67"/>
      <c r="M7" s="67"/>
      <c r="N7" s="67"/>
      <c r="O7" s="67"/>
      <c r="P7" s="67"/>
      <c r="Q7" s="22" t="s">
        <v>46</v>
      </c>
      <c r="R7" s="22" t="s">
        <v>0</v>
      </c>
      <c r="S7" s="22" t="s">
        <v>1</v>
      </c>
      <c r="T7" s="22" t="s">
        <v>47</v>
      </c>
      <c r="U7" s="22" t="s">
        <v>2</v>
      </c>
      <c r="V7" s="22" t="s">
        <v>3</v>
      </c>
      <c r="W7" s="22" t="s">
        <v>48</v>
      </c>
      <c r="X7" s="22" t="s">
        <v>46</v>
      </c>
      <c r="Y7" s="22" t="s">
        <v>0</v>
      </c>
      <c r="Z7" s="22" t="s">
        <v>1</v>
      </c>
      <c r="AA7" s="22" t="s">
        <v>47</v>
      </c>
      <c r="AB7" s="22" t="s">
        <v>2</v>
      </c>
      <c r="AC7" s="22" t="s">
        <v>3</v>
      </c>
      <c r="AD7" s="22" t="s">
        <v>48</v>
      </c>
      <c r="AE7" s="22" t="s">
        <v>46</v>
      </c>
      <c r="AF7" s="22" t="s">
        <v>0</v>
      </c>
      <c r="AG7" s="22" t="s">
        <v>1</v>
      </c>
      <c r="AH7" s="22" t="s">
        <v>47</v>
      </c>
      <c r="AI7" s="22" t="s">
        <v>2</v>
      </c>
      <c r="AJ7" s="22" t="s">
        <v>3</v>
      </c>
      <c r="AK7" s="22" t="s">
        <v>48</v>
      </c>
      <c r="AL7" s="22" t="s">
        <v>46</v>
      </c>
      <c r="AM7" s="22" t="s">
        <v>0</v>
      </c>
      <c r="AN7" s="22" t="s">
        <v>1</v>
      </c>
      <c r="AO7" s="22" t="s">
        <v>47</v>
      </c>
      <c r="AP7" s="22" t="s">
        <v>2</v>
      </c>
      <c r="AQ7" s="22" t="s">
        <v>3</v>
      </c>
      <c r="AR7" s="22" t="s">
        <v>48</v>
      </c>
      <c r="AS7" s="22" t="s">
        <v>46</v>
      </c>
      <c r="AT7" s="22" t="s">
        <v>0</v>
      </c>
      <c r="AU7" s="22" t="s">
        <v>1</v>
      </c>
      <c r="AV7" s="22" t="s">
        <v>47</v>
      </c>
      <c r="AW7" s="22" t="s">
        <v>2</v>
      </c>
      <c r="AX7" s="22" t="s">
        <v>3</v>
      </c>
      <c r="AY7" s="22" t="s">
        <v>48</v>
      </c>
      <c r="AZ7" s="22" t="s">
        <v>46</v>
      </c>
      <c r="BA7" s="22" t="s">
        <v>0</v>
      </c>
      <c r="BB7" s="22" t="s">
        <v>1</v>
      </c>
      <c r="BC7" s="22" t="s">
        <v>47</v>
      </c>
      <c r="BD7" s="22" t="s">
        <v>2</v>
      </c>
      <c r="BE7" s="22" t="s">
        <v>3</v>
      </c>
      <c r="BF7" s="22" t="s">
        <v>48</v>
      </c>
      <c r="BG7" s="22" t="s">
        <v>46</v>
      </c>
      <c r="BH7" s="22" t="s">
        <v>0</v>
      </c>
      <c r="BI7" s="22" t="s">
        <v>1</v>
      </c>
      <c r="BJ7" s="22" t="s">
        <v>47</v>
      </c>
      <c r="BK7" s="22" t="s">
        <v>2</v>
      </c>
      <c r="BL7" s="22" t="s">
        <v>3</v>
      </c>
      <c r="BM7" s="22" t="s">
        <v>48</v>
      </c>
      <c r="BN7" s="22" t="s">
        <v>46</v>
      </c>
      <c r="BO7" s="22" t="s">
        <v>0</v>
      </c>
      <c r="BP7" s="22" t="s">
        <v>1</v>
      </c>
      <c r="BQ7" s="22" t="s">
        <v>47</v>
      </c>
      <c r="BR7" s="22" t="s">
        <v>2</v>
      </c>
      <c r="BS7" s="22" t="s">
        <v>3</v>
      </c>
      <c r="BT7" s="22" t="s">
        <v>48</v>
      </c>
      <c r="BU7" s="22" t="s">
        <v>46</v>
      </c>
      <c r="BV7" s="22" t="s">
        <v>0</v>
      </c>
      <c r="BW7" s="22" t="s">
        <v>1</v>
      </c>
      <c r="BX7" s="22" t="s">
        <v>47</v>
      </c>
      <c r="BY7" s="22" t="s">
        <v>2</v>
      </c>
      <c r="BZ7" s="22" t="s">
        <v>3</v>
      </c>
      <c r="CA7" s="22" t="s">
        <v>48</v>
      </c>
      <c r="CB7" s="22" t="s">
        <v>46</v>
      </c>
      <c r="CC7" s="22" t="s">
        <v>0</v>
      </c>
      <c r="CD7" s="22" t="s">
        <v>1</v>
      </c>
      <c r="CE7" s="22" t="s">
        <v>47</v>
      </c>
      <c r="CF7" s="22" t="s">
        <v>2</v>
      </c>
      <c r="CG7" s="22" t="s">
        <v>3</v>
      </c>
      <c r="CH7" s="22" t="s">
        <v>48</v>
      </c>
      <c r="CI7" s="22" t="s">
        <v>46</v>
      </c>
      <c r="CJ7" s="22" t="s">
        <v>0</v>
      </c>
      <c r="CK7" s="22" t="s">
        <v>1</v>
      </c>
      <c r="CL7" s="22" t="s">
        <v>47</v>
      </c>
      <c r="CM7" s="22" t="s">
        <v>2</v>
      </c>
      <c r="CN7" s="22" t="s">
        <v>3</v>
      </c>
      <c r="CO7" s="22" t="s">
        <v>48</v>
      </c>
      <c r="CP7" s="22" t="s">
        <v>46</v>
      </c>
      <c r="CQ7" s="22" t="s">
        <v>0</v>
      </c>
      <c r="CR7" s="22" t="s">
        <v>1</v>
      </c>
      <c r="CS7" s="22" t="s">
        <v>47</v>
      </c>
      <c r="CT7" s="22" t="s">
        <v>2</v>
      </c>
      <c r="CU7" s="22" t="s">
        <v>3</v>
      </c>
      <c r="CV7" s="22" t="s">
        <v>48</v>
      </c>
      <c r="CW7" s="22" t="s">
        <v>46</v>
      </c>
      <c r="CX7" s="22" t="s">
        <v>0</v>
      </c>
      <c r="CY7" s="22" t="s">
        <v>1</v>
      </c>
      <c r="CZ7" s="22" t="s">
        <v>47</v>
      </c>
      <c r="DA7" s="22" t="s">
        <v>2</v>
      </c>
      <c r="DB7" s="22" t="s">
        <v>3</v>
      </c>
      <c r="DC7" s="22" t="s">
        <v>48</v>
      </c>
      <c r="DD7" s="22" t="s">
        <v>46</v>
      </c>
      <c r="DE7" s="22" t="s">
        <v>0</v>
      </c>
      <c r="DF7" s="22" t="s">
        <v>1</v>
      </c>
      <c r="DG7" s="22" t="s">
        <v>47</v>
      </c>
      <c r="DH7" s="22" t="s">
        <v>2</v>
      </c>
      <c r="DI7" s="22" t="s">
        <v>3</v>
      </c>
      <c r="DJ7" s="22" t="s">
        <v>48</v>
      </c>
      <c r="DK7" s="22" t="s">
        <v>46</v>
      </c>
      <c r="DL7" s="22" t="s">
        <v>0</v>
      </c>
      <c r="DM7" s="22" t="s">
        <v>1</v>
      </c>
      <c r="DN7" s="22" t="s">
        <v>47</v>
      </c>
      <c r="DO7" s="22" t="s">
        <v>2</v>
      </c>
      <c r="DP7" s="22" t="s">
        <v>3</v>
      </c>
      <c r="DQ7" s="22" t="s">
        <v>48</v>
      </c>
      <c r="DR7" s="22" t="s">
        <v>46</v>
      </c>
      <c r="DS7" s="22" t="s">
        <v>0</v>
      </c>
      <c r="DT7" s="22" t="s">
        <v>1</v>
      </c>
      <c r="DU7" s="22" t="s">
        <v>47</v>
      </c>
      <c r="DV7" s="22" t="s">
        <v>2</v>
      </c>
      <c r="DW7" s="22" t="s">
        <v>3</v>
      </c>
      <c r="DX7" s="22" t="s">
        <v>48</v>
      </c>
      <c r="DY7" s="22" t="s">
        <v>46</v>
      </c>
      <c r="DZ7" s="22" t="s">
        <v>0</v>
      </c>
      <c r="EA7" s="22" t="s">
        <v>1</v>
      </c>
      <c r="EB7" s="22" t="s">
        <v>47</v>
      </c>
      <c r="EC7" s="22" t="s">
        <v>2</v>
      </c>
      <c r="ED7" s="22" t="s">
        <v>3</v>
      </c>
      <c r="EE7" s="22" t="s">
        <v>48</v>
      </c>
      <c r="EF7" s="22" t="s">
        <v>46</v>
      </c>
      <c r="EG7" s="22" t="s">
        <v>0</v>
      </c>
      <c r="EH7" s="22" t="s">
        <v>1</v>
      </c>
      <c r="EI7" s="22" t="s">
        <v>47</v>
      </c>
      <c r="EJ7" s="22" t="s">
        <v>2</v>
      </c>
      <c r="EK7" s="22" t="s">
        <v>3</v>
      </c>
      <c r="EL7" s="22" t="s">
        <v>48</v>
      </c>
      <c r="EM7" s="22" t="s">
        <v>46</v>
      </c>
      <c r="EN7" s="22" t="s">
        <v>0</v>
      </c>
      <c r="EO7" s="22" t="s">
        <v>1</v>
      </c>
      <c r="EP7" s="22" t="s">
        <v>47</v>
      </c>
      <c r="EQ7" s="22" t="s">
        <v>2</v>
      </c>
      <c r="ER7" s="22" t="s">
        <v>3</v>
      </c>
      <c r="ES7" s="22" t="s">
        <v>48</v>
      </c>
      <c r="ET7" s="22" t="s">
        <v>46</v>
      </c>
      <c r="EU7" s="22" t="s">
        <v>0</v>
      </c>
      <c r="EV7" s="22" t="s">
        <v>1</v>
      </c>
      <c r="EW7" s="22" t="s">
        <v>47</v>
      </c>
      <c r="EX7" s="22" t="s">
        <v>2</v>
      </c>
      <c r="EY7" s="22" t="s">
        <v>3</v>
      </c>
      <c r="EZ7" s="22" t="s">
        <v>48</v>
      </c>
      <c r="FA7" s="22" t="s">
        <v>46</v>
      </c>
      <c r="FB7" s="22" t="s">
        <v>0</v>
      </c>
      <c r="FC7" s="22" t="s">
        <v>1</v>
      </c>
      <c r="FD7" s="22" t="s">
        <v>47</v>
      </c>
      <c r="FE7" s="22" t="s">
        <v>2</v>
      </c>
      <c r="FF7" s="22" t="s">
        <v>3</v>
      </c>
      <c r="FG7" s="22" t="s">
        <v>48</v>
      </c>
      <c r="FH7" s="22" t="s">
        <v>46</v>
      </c>
      <c r="FI7" s="22" t="s">
        <v>0</v>
      </c>
      <c r="FJ7" s="22" t="s">
        <v>1</v>
      </c>
      <c r="FK7" s="22" t="s">
        <v>47</v>
      </c>
      <c r="FL7" s="22" t="s">
        <v>2</v>
      </c>
      <c r="FM7" s="22" t="s">
        <v>3</v>
      </c>
      <c r="FN7" s="22" t="s">
        <v>48</v>
      </c>
      <c r="FO7" s="22" t="s">
        <v>46</v>
      </c>
      <c r="FP7" s="22" t="s">
        <v>0</v>
      </c>
      <c r="FQ7" s="22" t="s">
        <v>1</v>
      </c>
      <c r="FR7" s="22" t="s">
        <v>47</v>
      </c>
      <c r="FS7" s="22" t="s">
        <v>2</v>
      </c>
      <c r="FT7" s="22" t="s">
        <v>3</v>
      </c>
      <c r="FU7" s="22" t="s">
        <v>48</v>
      </c>
      <c r="FV7" s="22" t="s">
        <v>46</v>
      </c>
      <c r="FW7" s="22" t="s">
        <v>0</v>
      </c>
      <c r="FX7" s="22" t="s">
        <v>1</v>
      </c>
      <c r="FY7" s="22" t="s">
        <v>47</v>
      </c>
      <c r="FZ7" s="22" t="s">
        <v>2</v>
      </c>
      <c r="GA7" s="22" t="s">
        <v>3</v>
      </c>
      <c r="GB7" s="22" t="s">
        <v>48</v>
      </c>
      <c r="GC7" s="22" t="s">
        <v>46</v>
      </c>
      <c r="GD7" s="22" t="s">
        <v>0</v>
      </c>
      <c r="GE7" s="22" t="s">
        <v>1</v>
      </c>
      <c r="GF7" s="22" t="s">
        <v>47</v>
      </c>
      <c r="GG7" s="22" t="s">
        <v>2</v>
      </c>
      <c r="GH7" s="22" t="s">
        <v>3</v>
      </c>
      <c r="GI7" s="22" t="s">
        <v>48</v>
      </c>
      <c r="GJ7" s="22" t="s">
        <v>46</v>
      </c>
      <c r="GK7" s="22" t="s">
        <v>0</v>
      </c>
      <c r="GL7" s="22" t="s">
        <v>1</v>
      </c>
      <c r="GM7" s="22" t="s">
        <v>47</v>
      </c>
      <c r="GN7" s="22" t="s">
        <v>2</v>
      </c>
      <c r="GO7" s="22" t="s">
        <v>3</v>
      </c>
      <c r="GP7" s="22" t="s">
        <v>48</v>
      </c>
      <c r="GQ7" s="22" t="s">
        <v>46</v>
      </c>
      <c r="GR7" s="22" t="s">
        <v>0</v>
      </c>
      <c r="GS7" s="22" t="s">
        <v>1</v>
      </c>
      <c r="GT7" s="22" t="s">
        <v>47</v>
      </c>
      <c r="GU7" s="22" t="s">
        <v>2</v>
      </c>
      <c r="GV7" s="22" t="s">
        <v>3</v>
      </c>
      <c r="GW7" s="22" t="s">
        <v>48</v>
      </c>
      <c r="GX7" s="22" t="s">
        <v>46</v>
      </c>
      <c r="GY7" s="22" t="s">
        <v>0</v>
      </c>
      <c r="GZ7" s="22" t="s">
        <v>1</v>
      </c>
      <c r="HA7" s="22" t="s">
        <v>47</v>
      </c>
      <c r="HB7" s="22" t="s">
        <v>2</v>
      </c>
      <c r="HC7" s="22" t="s">
        <v>3</v>
      </c>
      <c r="HD7" s="22" t="s">
        <v>48</v>
      </c>
      <c r="HE7" s="22" t="s">
        <v>46</v>
      </c>
      <c r="HF7" s="22" t="s">
        <v>0</v>
      </c>
      <c r="HG7" s="22" t="s">
        <v>1</v>
      </c>
      <c r="HH7" s="22" t="s">
        <v>47</v>
      </c>
      <c r="HI7" s="22" t="s">
        <v>2</v>
      </c>
      <c r="HJ7" s="22" t="s">
        <v>3</v>
      </c>
      <c r="HK7" s="22" t="s">
        <v>48</v>
      </c>
      <c r="HL7" s="22" t="s">
        <v>46</v>
      </c>
      <c r="HM7" s="22" t="s">
        <v>0</v>
      </c>
      <c r="HN7" s="22" t="s">
        <v>1</v>
      </c>
      <c r="HO7" s="22" t="s">
        <v>47</v>
      </c>
      <c r="HP7" s="22" t="s">
        <v>2</v>
      </c>
      <c r="HQ7" s="22" t="s">
        <v>3</v>
      </c>
      <c r="HR7" s="22" t="s">
        <v>48</v>
      </c>
      <c r="HS7" s="22" t="s">
        <v>46</v>
      </c>
      <c r="HT7" s="22" t="s">
        <v>0</v>
      </c>
      <c r="HU7" s="22" t="s">
        <v>1</v>
      </c>
      <c r="HV7" s="22" t="s">
        <v>47</v>
      </c>
      <c r="HW7" s="22" t="s">
        <v>2</v>
      </c>
      <c r="HX7" s="22" t="s">
        <v>3</v>
      </c>
      <c r="HY7" s="22" t="s">
        <v>48</v>
      </c>
      <c r="HZ7" s="22" t="s">
        <v>46</v>
      </c>
      <c r="IA7" s="22" t="s">
        <v>0</v>
      </c>
      <c r="IB7" s="22" t="s">
        <v>1</v>
      </c>
      <c r="IC7" s="22" t="s">
        <v>47</v>
      </c>
      <c r="ID7" s="22" t="s">
        <v>2</v>
      </c>
      <c r="IE7" s="22" t="s">
        <v>3</v>
      </c>
      <c r="IF7" s="22" t="s">
        <v>48</v>
      </c>
      <c r="IG7" s="22" t="s">
        <v>46</v>
      </c>
      <c r="IH7" s="22" t="s">
        <v>0</v>
      </c>
      <c r="II7" s="22" t="s">
        <v>1</v>
      </c>
      <c r="IJ7" s="22" t="s">
        <v>47</v>
      </c>
      <c r="IK7" s="22" t="s">
        <v>2</v>
      </c>
      <c r="IL7" s="22" t="s">
        <v>3</v>
      </c>
      <c r="IM7" s="22" t="s">
        <v>48</v>
      </c>
      <c r="IN7" s="22" t="s">
        <v>46</v>
      </c>
      <c r="IO7" s="22" t="s">
        <v>0</v>
      </c>
      <c r="IP7" s="22" t="s">
        <v>1</v>
      </c>
      <c r="IQ7" s="22" t="s">
        <v>47</v>
      </c>
      <c r="IR7" s="22" t="s">
        <v>2</v>
      </c>
      <c r="IS7" s="22" t="s">
        <v>3</v>
      </c>
      <c r="IT7" s="22" t="s">
        <v>48</v>
      </c>
      <c r="IU7" s="22" t="s">
        <v>46</v>
      </c>
      <c r="IV7" s="22" t="s">
        <v>0</v>
      </c>
      <c r="IW7" s="22" t="s">
        <v>1</v>
      </c>
      <c r="IX7" s="22" t="s">
        <v>47</v>
      </c>
      <c r="IY7" s="22" t="s">
        <v>2</v>
      </c>
      <c r="IZ7" s="22" t="s">
        <v>3</v>
      </c>
      <c r="JA7" s="22" t="s">
        <v>48</v>
      </c>
      <c r="JB7" s="22" t="s">
        <v>46</v>
      </c>
      <c r="JC7" s="22" t="s">
        <v>0</v>
      </c>
      <c r="JD7" s="22" t="s">
        <v>1</v>
      </c>
      <c r="JE7" s="22" t="s">
        <v>47</v>
      </c>
      <c r="JF7" s="22" t="s">
        <v>2</v>
      </c>
      <c r="JG7" s="22" t="s">
        <v>3</v>
      </c>
      <c r="JH7" s="22" t="s">
        <v>48</v>
      </c>
      <c r="JI7" s="22" t="s">
        <v>46</v>
      </c>
      <c r="JJ7" s="22" t="s">
        <v>0</v>
      </c>
      <c r="JK7" s="22" t="s">
        <v>1</v>
      </c>
      <c r="JL7" s="22" t="s">
        <v>47</v>
      </c>
      <c r="JM7" s="22" t="s">
        <v>2</v>
      </c>
      <c r="JN7" s="22" t="s">
        <v>3</v>
      </c>
      <c r="JO7" s="22" t="s">
        <v>48</v>
      </c>
      <c r="JP7" s="22" t="s">
        <v>46</v>
      </c>
      <c r="JQ7" s="22" t="s">
        <v>0</v>
      </c>
      <c r="JR7" s="22" t="s">
        <v>1</v>
      </c>
      <c r="JS7" s="22" t="s">
        <v>47</v>
      </c>
      <c r="JT7" s="22" t="s">
        <v>2</v>
      </c>
      <c r="JU7" s="22" t="s">
        <v>3</v>
      </c>
      <c r="JV7" s="22" t="s">
        <v>48</v>
      </c>
      <c r="JW7" s="22" t="s">
        <v>46</v>
      </c>
      <c r="JX7" s="22" t="s">
        <v>0</v>
      </c>
      <c r="JY7" s="22" t="s">
        <v>1</v>
      </c>
      <c r="JZ7" s="22" t="s">
        <v>47</v>
      </c>
      <c r="KA7" s="22" t="s">
        <v>2</v>
      </c>
      <c r="KB7" s="22" t="s">
        <v>3</v>
      </c>
      <c r="KC7" s="22" t="s">
        <v>48</v>
      </c>
      <c r="KD7" s="22" t="s">
        <v>46</v>
      </c>
      <c r="KE7" s="22" t="s">
        <v>0</v>
      </c>
      <c r="KF7" s="22" t="s">
        <v>1</v>
      </c>
      <c r="KG7" s="22" t="s">
        <v>47</v>
      </c>
      <c r="KH7" s="22" t="s">
        <v>2</v>
      </c>
      <c r="KI7" s="22" t="s">
        <v>3</v>
      </c>
      <c r="KJ7" s="22" t="s">
        <v>48</v>
      </c>
      <c r="KK7" s="22" t="s">
        <v>46</v>
      </c>
      <c r="KL7" s="22" t="s">
        <v>0</v>
      </c>
      <c r="KM7" s="22" t="s">
        <v>1</v>
      </c>
      <c r="KN7" s="22" t="s">
        <v>47</v>
      </c>
      <c r="KO7" s="22" t="s">
        <v>2</v>
      </c>
      <c r="KP7" s="22" t="s">
        <v>3</v>
      </c>
      <c r="KQ7" s="22" t="s">
        <v>48</v>
      </c>
      <c r="KR7" s="22" t="s">
        <v>46</v>
      </c>
      <c r="KS7" s="22" t="s">
        <v>0</v>
      </c>
      <c r="KT7" s="22" t="s">
        <v>1</v>
      </c>
      <c r="KU7" s="22" t="s">
        <v>47</v>
      </c>
      <c r="KV7" s="22" t="s">
        <v>2</v>
      </c>
      <c r="KW7" s="22" t="s">
        <v>3</v>
      </c>
      <c r="KX7" s="22" t="s">
        <v>48</v>
      </c>
      <c r="KY7" s="22" t="s">
        <v>46</v>
      </c>
      <c r="KZ7" s="22" t="s">
        <v>0</v>
      </c>
      <c r="LA7" s="22" t="s">
        <v>1</v>
      </c>
      <c r="LB7" s="22" t="s">
        <v>47</v>
      </c>
      <c r="LC7" s="22" t="s">
        <v>2</v>
      </c>
      <c r="LD7" s="22" t="s">
        <v>3</v>
      </c>
      <c r="LE7" s="22" t="s">
        <v>48</v>
      </c>
      <c r="LF7" s="22" t="s">
        <v>46</v>
      </c>
      <c r="LG7" s="22" t="s">
        <v>0</v>
      </c>
      <c r="LH7" s="22" t="s">
        <v>1</v>
      </c>
      <c r="LI7" s="22" t="s">
        <v>47</v>
      </c>
      <c r="LJ7" s="22" t="s">
        <v>2</v>
      </c>
      <c r="LK7" s="22" t="s">
        <v>3</v>
      </c>
      <c r="LL7" s="22" t="s">
        <v>48</v>
      </c>
      <c r="LM7" s="22" t="s">
        <v>46</v>
      </c>
      <c r="LN7" s="22" t="s">
        <v>0</v>
      </c>
      <c r="LO7" s="22" t="s">
        <v>1</v>
      </c>
      <c r="LP7" s="22" t="s">
        <v>47</v>
      </c>
      <c r="LQ7" s="22" t="s">
        <v>2</v>
      </c>
      <c r="LR7" s="22" t="s">
        <v>3</v>
      </c>
      <c r="LS7" s="22" t="s">
        <v>48</v>
      </c>
      <c r="LT7" s="22" t="s">
        <v>46</v>
      </c>
      <c r="LU7" s="22" t="s">
        <v>0</v>
      </c>
      <c r="LV7" s="22" t="s">
        <v>1</v>
      </c>
      <c r="LW7" s="22" t="s">
        <v>47</v>
      </c>
      <c r="LX7" s="22" t="s">
        <v>2</v>
      </c>
      <c r="LY7" s="22" t="s">
        <v>3</v>
      </c>
      <c r="LZ7" s="22" t="s">
        <v>48</v>
      </c>
      <c r="MA7" s="22" t="s">
        <v>46</v>
      </c>
      <c r="MB7" s="22" t="s">
        <v>0</v>
      </c>
      <c r="MC7" s="22" t="s">
        <v>1</v>
      </c>
      <c r="MD7" s="22" t="s">
        <v>47</v>
      </c>
      <c r="ME7" s="22" t="s">
        <v>2</v>
      </c>
      <c r="MF7" s="22" t="s">
        <v>3</v>
      </c>
      <c r="MG7" s="22" t="s">
        <v>48</v>
      </c>
      <c r="MH7" s="22" t="s">
        <v>46</v>
      </c>
      <c r="MI7" s="22" t="s">
        <v>0</v>
      </c>
      <c r="MJ7" s="22" t="s">
        <v>1</v>
      </c>
      <c r="MK7" s="22" t="s">
        <v>47</v>
      </c>
      <c r="ML7" s="22" t="s">
        <v>2</v>
      </c>
      <c r="MM7" s="22" t="s">
        <v>3</v>
      </c>
      <c r="MN7" s="22" t="s">
        <v>48</v>
      </c>
      <c r="MO7" s="22" t="s">
        <v>46</v>
      </c>
      <c r="MP7" s="22" t="s">
        <v>0</v>
      </c>
      <c r="MQ7" s="22" t="s">
        <v>1</v>
      </c>
      <c r="MR7" s="22" t="s">
        <v>47</v>
      </c>
      <c r="MS7" s="22" t="s">
        <v>2</v>
      </c>
      <c r="MT7" s="22" t="s">
        <v>3</v>
      </c>
      <c r="MU7" s="22" t="s">
        <v>48</v>
      </c>
      <c r="MV7" s="22" t="s">
        <v>46</v>
      </c>
      <c r="MW7" s="22" t="s">
        <v>0</v>
      </c>
      <c r="MX7" s="22" t="s">
        <v>1</v>
      </c>
      <c r="MY7" s="22" t="s">
        <v>47</v>
      </c>
      <c r="MZ7" s="22" t="s">
        <v>2</v>
      </c>
      <c r="NA7" s="22" t="s">
        <v>3</v>
      </c>
      <c r="NB7" s="22" t="s">
        <v>48</v>
      </c>
      <c r="NC7" s="22" t="s">
        <v>46</v>
      </c>
      <c r="ND7" s="22" t="s">
        <v>0</v>
      </c>
      <c r="NE7" s="22" t="s">
        <v>1</v>
      </c>
      <c r="NF7" s="22" t="s">
        <v>47</v>
      </c>
      <c r="NG7" s="22" t="s">
        <v>2</v>
      </c>
      <c r="NH7" s="22" t="s">
        <v>3</v>
      </c>
      <c r="NI7" s="22" t="s">
        <v>48</v>
      </c>
      <c r="NJ7" s="22" t="s">
        <v>46</v>
      </c>
      <c r="NK7" s="22" t="s">
        <v>0</v>
      </c>
      <c r="NL7" s="22" t="s">
        <v>1</v>
      </c>
      <c r="NM7" s="22" t="s">
        <v>47</v>
      </c>
      <c r="NN7" s="22" t="s">
        <v>2</v>
      </c>
      <c r="NO7" s="22" t="s">
        <v>3</v>
      </c>
      <c r="NP7" s="22" t="s">
        <v>48</v>
      </c>
      <c r="NQ7" s="22" t="s">
        <v>46</v>
      </c>
      <c r="NR7" s="68"/>
    </row>
    <row r="8" spans="2:382" x14ac:dyDescent="0.45">
      <c r="B8" t="s">
        <v>56</v>
      </c>
      <c r="C8">
        <f t="shared" si="4"/>
        <v>27</v>
      </c>
      <c r="D8">
        <f t="shared" ref="D8:F8" si="57">C8+1</f>
        <v>28</v>
      </c>
      <c r="E8">
        <f t="shared" si="57"/>
        <v>29</v>
      </c>
      <c r="F8">
        <f t="shared" si="57"/>
        <v>30</v>
      </c>
      <c r="K8" s="67"/>
      <c r="L8" s="67"/>
      <c r="M8" s="67"/>
      <c r="N8" s="67"/>
      <c r="O8" s="67"/>
      <c r="P8" s="67"/>
      <c r="Q8" s="66">
        <f>R5</f>
        <v>44927</v>
      </c>
      <c r="R8" s="66">
        <f>Q8+1</f>
        <v>44928</v>
      </c>
      <c r="S8" s="66">
        <f t="shared" ref="S8:CB8" si="58">R8+1</f>
        <v>44929</v>
      </c>
      <c r="T8" s="66">
        <f t="shared" si="58"/>
        <v>44930</v>
      </c>
      <c r="U8" s="66">
        <f t="shared" si="58"/>
        <v>44931</v>
      </c>
      <c r="V8" s="66">
        <f t="shared" si="58"/>
        <v>44932</v>
      </c>
      <c r="W8" s="66">
        <f t="shared" si="58"/>
        <v>44933</v>
      </c>
      <c r="X8" s="66">
        <f t="shared" si="58"/>
        <v>44934</v>
      </c>
      <c r="Y8" s="66">
        <f t="shared" si="58"/>
        <v>44935</v>
      </c>
      <c r="Z8" s="66">
        <f t="shared" si="58"/>
        <v>44936</v>
      </c>
      <c r="AA8" s="66">
        <f t="shared" si="58"/>
        <v>44937</v>
      </c>
      <c r="AB8" s="66">
        <f t="shared" si="58"/>
        <v>44938</v>
      </c>
      <c r="AC8" s="66">
        <f t="shared" si="58"/>
        <v>44939</v>
      </c>
      <c r="AD8" s="66">
        <f t="shared" si="58"/>
        <v>44940</v>
      </c>
      <c r="AE8" s="66">
        <f t="shared" si="58"/>
        <v>44941</v>
      </c>
      <c r="AF8" s="66">
        <f t="shared" si="58"/>
        <v>44942</v>
      </c>
      <c r="AG8" s="66">
        <f t="shared" si="58"/>
        <v>44943</v>
      </c>
      <c r="AH8" s="66">
        <f t="shared" si="58"/>
        <v>44944</v>
      </c>
      <c r="AI8" s="66">
        <f t="shared" si="58"/>
        <v>44945</v>
      </c>
      <c r="AJ8" s="66">
        <f t="shared" si="58"/>
        <v>44946</v>
      </c>
      <c r="AK8" s="66">
        <f t="shared" si="58"/>
        <v>44947</v>
      </c>
      <c r="AL8" s="66">
        <f t="shared" si="58"/>
        <v>44948</v>
      </c>
      <c r="AM8" s="66">
        <f t="shared" si="58"/>
        <v>44949</v>
      </c>
      <c r="AN8" s="66">
        <f t="shared" si="58"/>
        <v>44950</v>
      </c>
      <c r="AO8" s="66">
        <f t="shared" si="58"/>
        <v>44951</v>
      </c>
      <c r="AP8" s="66">
        <f t="shared" si="58"/>
        <v>44952</v>
      </c>
      <c r="AQ8" s="66">
        <f t="shared" si="58"/>
        <v>44953</v>
      </c>
      <c r="AR8" s="66">
        <f t="shared" si="58"/>
        <v>44954</v>
      </c>
      <c r="AS8" s="66">
        <f t="shared" si="58"/>
        <v>44955</v>
      </c>
      <c r="AT8" s="66">
        <f t="shared" si="58"/>
        <v>44956</v>
      </c>
      <c r="AU8" s="66">
        <f t="shared" si="58"/>
        <v>44957</v>
      </c>
      <c r="AV8" s="66">
        <f t="shared" si="58"/>
        <v>44958</v>
      </c>
      <c r="AW8" s="66">
        <f t="shared" si="58"/>
        <v>44959</v>
      </c>
      <c r="AX8" s="66">
        <f t="shared" si="58"/>
        <v>44960</v>
      </c>
      <c r="AY8" s="66">
        <f t="shared" si="58"/>
        <v>44961</v>
      </c>
      <c r="AZ8" s="66">
        <f t="shared" si="58"/>
        <v>44962</v>
      </c>
      <c r="BA8" s="66">
        <f t="shared" si="58"/>
        <v>44963</v>
      </c>
      <c r="BB8" s="66">
        <f t="shared" si="58"/>
        <v>44964</v>
      </c>
      <c r="BC8" s="66">
        <f t="shared" si="58"/>
        <v>44965</v>
      </c>
      <c r="BD8" s="66">
        <f t="shared" si="58"/>
        <v>44966</v>
      </c>
      <c r="BE8" s="66">
        <f t="shared" si="58"/>
        <v>44967</v>
      </c>
      <c r="BF8" s="66">
        <f t="shared" si="58"/>
        <v>44968</v>
      </c>
      <c r="BG8" s="66">
        <f t="shared" si="58"/>
        <v>44969</v>
      </c>
      <c r="BH8" s="66">
        <f t="shared" si="58"/>
        <v>44970</v>
      </c>
      <c r="BI8" s="66">
        <f t="shared" si="58"/>
        <v>44971</v>
      </c>
      <c r="BJ8" s="66">
        <f t="shared" si="58"/>
        <v>44972</v>
      </c>
      <c r="BK8" s="66">
        <f t="shared" si="58"/>
        <v>44973</v>
      </c>
      <c r="BL8" s="66">
        <f t="shared" si="58"/>
        <v>44974</v>
      </c>
      <c r="BM8" s="66">
        <f t="shared" si="58"/>
        <v>44975</v>
      </c>
      <c r="BN8" s="66">
        <f t="shared" si="58"/>
        <v>44976</v>
      </c>
      <c r="BO8" s="66">
        <f t="shared" si="58"/>
        <v>44977</v>
      </c>
      <c r="BP8" s="66">
        <f t="shared" si="58"/>
        <v>44978</v>
      </c>
      <c r="BQ8" s="66">
        <f t="shared" si="58"/>
        <v>44979</v>
      </c>
      <c r="BR8" s="66">
        <f t="shared" si="58"/>
        <v>44980</v>
      </c>
      <c r="BS8" s="66">
        <f t="shared" si="58"/>
        <v>44981</v>
      </c>
      <c r="BT8" s="66">
        <f t="shared" si="58"/>
        <v>44982</v>
      </c>
      <c r="BU8" s="66">
        <f t="shared" si="58"/>
        <v>44983</v>
      </c>
      <c r="BV8" s="66">
        <f t="shared" si="58"/>
        <v>44984</v>
      </c>
      <c r="BW8" s="66">
        <f t="shared" si="58"/>
        <v>44985</v>
      </c>
      <c r="BX8" s="66">
        <f t="shared" si="58"/>
        <v>44986</v>
      </c>
      <c r="BY8" s="66">
        <f t="shared" si="58"/>
        <v>44987</v>
      </c>
      <c r="BZ8" s="66">
        <f t="shared" si="58"/>
        <v>44988</v>
      </c>
      <c r="CA8" s="66">
        <f t="shared" si="58"/>
        <v>44989</v>
      </c>
      <c r="CB8" s="66">
        <f t="shared" si="58"/>
        <v>44990</v>
      </c>
      <c r="CC8" s="66">
        <f t="shared" ref="CC8:CP8" si="59">CB8+1</f>
        <v>44991</v>
      </c>
      <c r="CD8" s="66">
        <f t="shared" si="59"/>
        <v>44992</v>
      </c>
      <c r="CE8" s="66">
        <f t="shared" si="59"/>
        <v>44993</v>
      </c>
      <c r="CF8" s="66">
        <f t="shared" si="59"/>
        <v>44994</v>
      </c>
      <c r="CG8" s="66">
        <f t="shared" si="59"/>
        <v>44995</v>
      </c>
      <c r="CH8" s="66">
        <f t="shared" si="59"/>
        <v>44996</v>
      </c>
      <c r="CI8" s="66">
        <f t="shared" si="59"/>
        <v>44997</v>
      </c>
      <c r="CJ8" s="66">
        <f t="shared" si="59"/>
        <v>44998</v>
      </c>
      <c r="CK8" s="66">
        <f t="shared" si="59"/>
        <v>44999</v>
      </c>
      <c r="CL8" s="66">
        <f t="shared" si="59"/>
        <v>45000</v>
      </c>
      <c r="CM8" s="66">
        <f t="shared" si="59"/>
        <v>45001</v>
      </c>
      <c r="CN8" s="66">
        <f t="shared" si="59"/>
        <v>45002</v>
      </c>
      <c r="CO8" s="66">
        <f t="shared" si="59"/>
        <v>45003</v>
      </c>
      <c r="CP8" s="66">
        <f t="shared" si="59"/>
        <v>45004</v>
      </c>
      <c r="CQ8" s="66">
        <f t="shared" ref="CQ8:DR8" si="60">CP8+1</f>
        <v>45005</v>
      </c>
      <c r="CR8" s="66">
        <f t="shared" si="60"/>
        <v>45006</v>
      </c>
      <c r="CS8" s="66">
        <f t="shared" si="60"/>
        <v>45007</v>
      </c>
      <c r="CT8" s="66">
        <f t="shared" si="60"/>
        <v>45008</v>
      </c>
      <c r="CU8" s="66">
        <f t="shared" si="60"/>
        <v>45009</v>
      </c>
      <c r="CV8" s="66">
        <f t="shared" si="60"/>
        <v>45010</v>
      </c>
      <c r="CW8" s="66">
        <f t="shared" si="60"/>
        <v>45011</v>
      </c>
      <c r="CX8" s="66">
        <f t="shared" si="60"/>
        <v>45012</v>
      </c>
      <c r="CY8" s="66">
        <f t="shared" si="60"/>
        <v>45013</v>
      </c>
      <c r="CZ8" s="66">
        <f t="shared" si="60"/>
        <v>45014</v>
      </c>
      <c r="DA8" s="66">
        <f t="shared" si="60"/>
        <v>45015</v>
      </c>
      <c r="DB8" s="66">
        <f t="shared" si="60"/>
        <v>45016</v>
      </c>
      <c r="DC8" s="66">
        <f t="shared" si="60"/>
        <v>45017</v>
      </c>
      <c r="DD8" s="66">
        <f t="shared" si="60"/>
        <v>45018</v>
      </c>
      <c r="DE8" s="66">
        <f t="shared" si="60"/>
        <v>45019</v>
      </c>
      <c r="DF8" s="66">
        <f t="shared" si="60"/>
        <v>45020</v>
      </c>
      <c r="DG8" s="66">
        <f t="shared" si="60"/>
        <v>45021</v>
      </c>
      <c r="DH8" s="66">
        <f t="shared" si="60"/>
        <v>45022</v>
      </c>
      <c r="DI8" s="66">
        <f t="shared" si="60"/>
        <v>45023</v>
      </c>
      <c r="DJ8" s="66">
        <f t="shared" si="60"/>
        <v>45024</v>
      </c>
      <c r="DK8" s="66">
        <f t="shared" si="60"/>
        <v>45025</v>
      </c>
      <c r="DL8" s="66">
        <f t="shared" si="60"/>
        <v>45026</v>
      </c>
      <c r="DM8" s="66">
        <f t="shared" si="60"/>
        <v>45027</v>
      </c>
      <c r="DN8" s="66">
        <f t="shared" si="60"/>
        <v>45028</v>
      </c>
      <c r="DO8" s="66">
        <f t="shared" si="60"/>
        <v>45029</v>
      </c>
      <c r="DP8" s="66">
        <f t="shared" si="60"/>
        <v>45030</v>
      </c>
      <c r="DQ8" s="66">
        <f t="shared" si="60"/>
        <v>45031</v>
      </c>
      <c r="DR8" s="66">
        <f t="shared" si="60"/>
        <v>45032</v>
      </c>
      <c r="DS8" s="66">
        <f t="shared" ref="DS8:DY8" si="61">DR8+1</f>
        <v>45033</v>
      </c>
      <c r="DT8" s="66">
        <f t="shared" si="61"/>
        <v>45034</v>
      </c>
      <c r="DU8" s="66">
        <f t="shared" si="61"/>
        <v>45035</v>
      </c>
      <c r="DV8" s="66">
        <f t="shared" si="61"/>
        <v>45036</v>
      </c>
      <c r="DW8" s="66">
        <f t="shared" si="61"/>
        <v>45037</v>
      </c>
      <c r="DX8" s="66">
        <f t="shared" si="61"/>
        <v>45038</v>
      </c>
      <c r="DY8" s="66">
        <f t="shared" si="61"/>
        <v>45039</v>
      </c>
      <c r="DZ8" s="66">
        <f t="shared" ref="DZ8:EM8" si="62">DY8+1</f>
        <v>45040</v>
      </c>
      <c r="EA8" s="66">
        <f t="shared" si="62"/>
        <v>45041</v>
      </c>
      <c r="EB8" s="66">
        <f t="shared" si="62"/>
        <v>45042</v>
      </c>
      <c r="EC8" s="66">
        <f t="shared" si="62"/>
        <v>45043</v>
      </c>
      <c r="ED8" s="66">
        <f t="shared" si="62"/>
        <v>45044</v>
      </c>
      <c r="EE8" s="66">
        <f t="shared" si="62"/>
        <v>45045</v>
      </c>
      <c r="EF8" s="66">
        <f t="shared" si="62"/>
        <v>45046</v>
      </c>
      <c r="EG8" s="66">
        <f t="shared" si="62"/>
        <v>45047</v>
      </c>
      <c r="EH8" s="66">
        <f t="shared" si="62"/>
        <v>45048</v>
      </c>
      <c r="EI8" s="66">
        <f t="shared" si="62"/>
        <v>45049</v>
      </c>
      <c r="EJ8" s="66">
        <f t="shared" si="62"/>
        <v>45050</v>
      </c>
      <c r="EK8" s="66">
        <f t="shared" si="62"/>
        <v>45051</v>
      </c>
      <c r="EL8" s="66">
        <f t="shared" si="62"/>
        <v>45052</v>
      </c>
      <c r="EM8" s="66">
        <f t="shared" si="62"/>
        <v>45053</v>
      </c>
      <c r="EN8" s="66">
        <f t="shared" ref="EN8:ET8" si="63">EM8+1</f>
        <v>45054</v>
      </c>
      <c r="EO8" s="66">
        <f t="shared" si="63"/>
        <v>45055</v>
      </c>
      <c r="EP8" s="66">
        <f t="shared" si="63"/>
        <v>45056</v>
      </c>
      <c r="EQ8" s="66">
        <f t="shared" si="63"/>
        <v>45057</v>
      </c>
      <c r="ER8" s="66">
        <f t="shared" si="63"/>
        <v>45058</v>
      </c>
      <c r="ES8" s="66">
        <f t="shared" si="63"/>
        <v>45059</v>
      </c>
      <c r="ET8" s="66">
        <f t="shared" si="63"/>
        <v>45060</v>
      </c>
      <c r="EU8" s="66">
        <f t="shared" ref="EU8:FH8" si="64">ET8+1</f>
        <v>45061</v>
      </c>
      <c r="EV8" s="66">
        <f t="shared" si="64"/>
        <v>45062</v>
      </c>
      <c r="EW8" s="66">
        <f t="shared" si="64"/>
        <v>45063</v>
      </c>
      <c r="EX8" s="66">
        <f t="shared" si="64"/>
        <v>45064</v>
      </c>
      <c r="EY8" s="66">
        <f t="shared" si="64"/>
        <v>45065</v>
      </c>
      <c r="EZ8" s="66">
        <f t="shared" si="64"/>
        <v>45066</v>
      </c>
      <c r="FA8" s="66">
        <f t="shared" si="64"/>
        <v>45067</v>
      </c>
      <c r="FB8" s="66">
        <f t="shared" si="64"/>
        <v>45068</v>
      </c>
      <c r="FC8" s="66">
        <f t="shared" si="64"/>
        <v>45069</v>
      </c>
      <c r="FD8" s="66">
        <f t="shared" si="64"/>
        <v>45070</v>
      </c>
      <c r="FE8" s="66">
        <f t="shared" si="64"/>
        <v>45071</v>
      </c>
      <c r="FF8" s="66">
        <f t="shared" si="64"/>
        <v>45072</v>
      </c>
      <c r="FG8" s="66">
        <f t="shared" si="64"/>
        <v>45073</v>
      </c>
      <c r="FH8" s="66">
        <f t="shared" si="64"/>
        <v>45074</v>
      </c>
      <c r="FI8" s="66">
        <f t="shared" ref="FI8:FO8" si="65">FH8+1</f>
        <v>45075</v>
      </c>
      <c r="FJ8" s="66">
        <f t="shared" si="65"/>
        <v>45076</v>
      </c>
      <c r="FK8" s="66">
        <f t="shared" si="65"/>
        <v>45077</v>
      </c>
      <c r="FL8" s="66">
        <f t="shared" si="65"/>
        <v>45078</v>
      </c>
      <c r="FM8" s="66">
        <f t="shared" si="65"/>
        <v>45079</v>
      </c>
      <c r="FN8" s="66">
        <f t="shared" si="65"/>
        <v>45080</v>
      </c>
      <c r="FO8" s="66">
        <f t="shared" si="65"/>
        <v>45081</v>
      </c>
      <c r="FP8" s="66">
        <f t="shared" ref="FP8:IA8" si="66">FO8+1</f>
        <v>45082</v>
      </c>
      <c r="FQ8" s="66">
        <f t="shared" si="66"/>
        <v>45083</v>
      </c>
      <c r="FR8" s="66">
        <f t="shared" si="66"/>
        <v>45084</v>
      </c>
      <c r="FS8" s="66">
        <f t="shared" si="66"/>
        <v>45085</v>
      </c>
      <c r="FT8" s="66">
        <f t="shared" si="66"/>
        <v>45086</v>
      </c>
      <c r="FU8" s="66">
        <f t="shared" si="66"/>
        <v>45087</v>
      </c>
      <c r="FV8" s="66">
        <f t="shared" si="66"/>
        <v>45088</v>
      </c>
      <c r="FW8" s="66">
        <f t="shared" si="66"/>
        <v>45089</v>
      </c>
      <c r="FX8" s="66">
        <f t="shared" si="66"/>
        <v>45090</v>
      </c>
      <c r="FY8" s="66">
        <f t="shared" si="66"/>
        <v>45091</v>
      </c>
      <c r="FZ8" s="66">
        <f t="shared" si="66"/>
        <v>45092</v>
      </c>
      <c r="GA8" s="66">
        <f t="shared" si="66"/>
        <v>45093</v>
      </c>
      <c r="GB8" s="66">
        <f t="shared" si="66"/>
        <v>45094</v>
      </c>
      <c r="GC8" s="66">
        <f t="shared" si="66"/>
        <v>45095</v>
      </c>
      <c r="GD8" s="66">
        <f t="shared" si="66"/>
        <v>45096</v>
      </c>
      <c r="GE8" s="66">
        <f t="shared" si="66"/>
        <v>45097</v>
      </c>
      <c r="GF8" s="66">
        <f t="shared" si="66"/>
        <v>45098</v>
      </c>
      <c r="GG8" s="66">
        <f t="shared" si="66"/>
        <v>45099</v>
      </c>
      <c r="GH8" s="66">
        <f t="shared" si="66"/>
        <v>45100</v>
      </c>
      <c r="GI8" s="66">
        <f t="shared" si="66"/>
        <v>45101</v>
      </c>
      <c r="GJ8" s="66">
        <f t="shared" si="66"/>
        <v>45102</v>
      </c>
      <c r="GK8" s="66">
        <f t="shared" si="66"/>
        <v>45103</v>
      </c>
      <c r="GL8" s="66">
        <f t="shared" si="66"/>
        <v>45104</v>
      </c>
      <c r="GM8" s="66">
        <f t="shared" si="66"/>
        <v>45105</v>
      </c>
      <c r="GN8" s="66">
        <f t="shared" si="66"/>
        <v>45106</v>
      </c>
      <c r="GO8" s="66">
        <f t="shared" si="66"/>
        <v>45107</v>
      </c>
      <c r="GP8" s="66">
        <f t="shared" si="66"/>
        <v>45108</v>
      </c>
      <c r="GQ8" s="66">
        <f t="shared" si="66"/>
        <v>45109</v>
      </c>
      <c r="GR8" s="66">
        <f t="shared" si="66"/>
        <v>45110</v>
      </c>
      <c r="GS8" s="66">
        <f t="shared" si="66"/>
        <v>45111</v>
      </c>
      <c r="GT8" s="66">
        <f t="shared" si="66"/>
        <v>45112</v>
      </c>
      <c r="GU8" s="66">
        <f t="shared" si="66"/>
        <v>45113</v>
      </c>
      <c r="GV8" s="66">
        <f t="shared" si="66"/>
        <v>45114</v>
      </c>
      <c r="GW8" s="66">
        <f t="shared" si="66"/>
        <v>45115</v>
      </c>
      <c r="GX8" s="66">
        <f t="shared" si="66"/>
        <v>45116</v>
      </c>
      <c r="GY8" s="66">
        <f t="shared" si="66"/>
        <v>45117</v>
      </c>
      <c r="GZ8" s="66">
        <f t="shared" si="66"/>
        <v>45118</v>
      </c>
      <c r="HA8" s="66">
        <f t="shared" si="66"/>
        <v>45119</v>
      </c>
      <c r="HB8" s="66">
        <f t="shared" si="66"/>
        <v>45120</v>
      </c>
      <c r="HC8" s="66">
        <f t="shared" si="66"/>
        <v>45121</v>
      </c>
      <c r="HD8" s="66">
        <f t="shared" si="66"/>
        <v>45122</v>
      </c>
      <c r="HE8" s="66">
        <f t="shared" si="66"/>
        <v>45123</v>
      </c>
      <c r="HF8" s="66">
        <f t="shared" si="66"/>
        <v>45124</v>
      </c>
      <c r="HG8" s="66">
        <f t="shared" si="66"/>
        <v>45125</v>
      </c>
      <c r="HH8" s="66">
        <f t="shared" si="66"/>
        <v>45126</v>
      </c>
      <c r="HI8" s="66">
        <f t="shared" si="66"/>
        <v>45127</v>
      </c>
      <c r="HJ8" s="66">
        <f t="shared" si="66"/>
        <v>45128</v>
      </c>
      <c r="HK8" s="66">
        <f t="shared" si="66"/>
        <v>45129</v>
      </c>
      <c r="HL8" s="66">
        <f t="shared" si="66"/>
        <v>45130</v>
      </c>
      <c r="HM8" s="66">
        <f t="shared" si="66"/>
        <v>45131</v>
      </c>
      <c r="HN8" s="66">
        <f t="shared" si="66"/>
        <v>45132</v>
      </c>
      <c r="HO8" s="66">
        <f t="shared" si="66"/>
        <v>45133</v>
      </c>
      <c r="HP8" s="66">
        <f t="shared" si="66"/>
        <v>45134</v>
      </c>
      <c r="HQ8" s="66">
        <f t="shared" si="66"/>
        <v>45135</v>
      </c>
      <c r="HR8" s="66">
        <f t="shared" si="66"/>
        <v>45136</v>
      </c>
      <c r="HS8" s="66">
        <f t="shared" si="66"/>
        <v>45137</v>
      </c>
      <c r="HT8" s="66">
        <f t="shared" si="66"/>
        <v>45138</v>
      </c>
      <c r="HU8" s="66">
        <f t="shared" si="66"/>
        <v>45139</v>
      </c>
      <c r="HV8" s="66">
        <f t="shared" si="66"/>
        <v>45140</v>
      </c>
      <c r="HW8" s="66">
        <f t="shared" si="66"/>
        <v>45141</v>
      </c>
      <c r="HX8" s="66">
        <f t="shared" si="66"/>
        <v>45142</v>
      </c>
      <c r="HY8" s="66">
        <f t="shared" si="66"/>
        <v>45143</v>
      </c>
      <c r="HZ8" s="66">
        <f t="shared" si="66"/>
        <v>45144</v>
      </c>
      <c r="IA8" s="66">
        <f t="shared" si="66"/>
        <v>45145</v>
      </c>
      <c r="IB8" s="66">
        <f t="shared" ref="IB8:KM8" si="67">IA8+1</f>
        <v>45146</v>
      </c>
      <c r="IC8" s="66">
        <f t="shared" si="67"/>
        <v>45147</v>
      </c>
      <c r="ID8" s="66">
        <f t="shared" si="67"/>
        <v>45148</v>
      </c>
      <c r="IE8" s="66">
        <f t="shared" si="67"/>
        <v>45149</v>
      </c>
      <c r="IF8" s="66">
        <f t="shared" si="67"/>
        <v>45150</v>
      </c>
      <c r="IG8" s="66">
        <f t="shared" si="67"/>
        <v>45151</v>
      </c>
      <c r="IH8" s="66">
        <f t="shared" si="67"/>
        <v>45152</v>
      </c>
      <c r="II8" s="66">
        <f t="shared" si="67"/>
        <v>45153</v>
      </c>
      <c r="IJ8" s="66">
        <f t="shared" si="67"/>
        <v>45154</v>
      </c>
      <c r="IK8" s="66">
        <f t="shared" si="67"/>
        <v>45155</v>
      </c>
      <c r="IL8" s="66">
        <f t="shared" si="67"/>
        <v>45156</v>
      </c>
      <c r="IM8" s="66">
        <f t="shared" si="67"/>
        <v>45157</v>
      </c>
      <c r="IN8" s="66">
        <f t="shared" si="67"/>
        <v>45158</v>
      </c>
      <c r="IO8" s="66">
        <f t="shared" si="67"/>
        <v>45159</v>
      </c>
      <c r="IP8" s="66">
        <f t="shared" si="67"/>
        <v>45160</v>
      </c>
      <c r="IQ8" s="66">
        <f t="shared" si="67"/>
        <v>45161</v>
      </c>
      <c r="IR8" s="66">
        <f t="shared" si="67"/>
        <v>45162</v>
      </c>
      <c r="IS8" s="66">
        <f t="shared" si="67"/>
        <v>45163</v>
      </c>
      <c r="IT8" s="66">
        <f t="shared" si="67"/>
        <v>45164</v>
      </c>
      <c r="IU8" s="66">
        <f t="shared" si="67"/>
        <v>45165</v>
      </c>
      <c r="IV8" s="66">
        <f t="shared" si="67"/>
        <v>45166</v>
      </c>
      <c r="IW8" s="66">
        <f t="shared" si="67"/>
        <v>45167</v>
      </c>
      <c r="IX8" s="66">
        <f t="shared" si="67"/>
        <v>45168</v>
      </c>
      <c r="IY8" s="66">
        <f t="shared" si="67"/>
        <v>45169</v>
      </c>
      <c r="IZ8" s="66">
        <f t="shared" si="67"/>
        <v>45170</v>
      </c>
      <c r="JA8" s="66">
        <f t="shared" si="67"/>
        <v>45171</v>
      </c>
      <c r="JB8" s="66">
        <f t="shared" si="67"/>
        <v>45172</v>
      </c>
      <c r="JC8" s="66">
        <f t="shared" si="67"/>
        <v>45173</v>
      </c>
      <c r="JD8" s="66">
        <f t="shared" si="67"/>
        <v>45174</v>
      </c>
      <c r="JE8" s="66">
        <f t="shared" si="67"/>
        <v>45175</v>
      </c>
      <c r="JF8" s="66">
        <f t="shared" si="67"/>
        <v>45176</v>
      </c>
      <c r="JG8" s="66">
        <f t="shared" si="67"/>
        <v>45177</v>
      </c>
      <c r="JH8" s="66">
        <f t="shared" si="67"/>
        <v>45178</v>
      </c>
      <c r="JI8" s="66">
        <f t="shared" si="67"/>
        <v>45179</v>
      </c>
      <c r="JJ8" s="66">
        <f t="shared" si="67"/>
        <v>45180</v>
      </c>
      <c r="JK8" s="66">
        <f t="shared" si="67"/>
        <v>45181</v>
      </c>
      <c r="JL8" s="66">
        <f t="shared" si="67"/>
        <v>45182</v>
      </c>
      <c r="JM8" s="66">
        <f t="shared" si="67"/>
        <v>45183</v>
      </c>
      <c r="JN8" s="66">
        <f t="shared" si="67"/>
        <v>45184</v>
      </c>
      <c r="JO8" s="66">
        <f t="shared" si="67"/>
        <v>45185</v>
      </c>
      <c r="JP8" s="66">
        <f t="shared" si="67"/>
        <v>45186</v>
      </c>
      <c r="JQ8" s="66">
        <f t="shared" si="67"/>
        <v>45187</v>
      </c>
      <c r="JR8" s="66">
        <f t="shared" si="67"/>
        <v>45188</v>
      </c>
      <c r="JS8" s="66">
        <f t="shared" si="67"/>
        <v>45189</v>
      </c>
      <c r="JT8" s="66">
        <f t="shared" si="67"/>
        <v>45190</v>
      </c>
      <c r="JU8" s="66">
        <f t="shared" si="67"/>
        <v>45191</v>
      </c>
      <c r="JV8" s="66">
        <f t="shared" si="67"/>
        <v>45192</v>
      </c>
      <c r="JW8" s="66">
        <f t="shared" si="67"/>
        <v>45193</v>
      </c>
      <c r="JX8" s="66">
        <f t="shared" si="67"/>
        <v>45194</v>
      </c>
      <c r="JY8" s="66">
        <f t="shared" si="67"/>
        <v>45195</v>
      </c>
      <c r="JZ8" s="66">
        <f t="shared" si="67"/>
        <v>45196</v>
      </c>
      <c r="KA8" s="66">
        <f t="shared" si="67"/>
        <v>45197</v>
      </c>
      <c r="KB8" s="66">
        <f t="shared" si="67"/>
        <v>45198</v>
      </c>
      <c r="KC8" s="66">
        <f t="shared" si="67"/>
        <v>45199</v>
      </c>
      <c r="KD8" s="66">
        <f t="shared" si="67"/>
        <v>45200</v>
      </c>
      <c r="KE8" s="66">
        <f t="shared" si="67"/>
        <v>45201</v>
      </c>
      <c r="KF8" s="66">
        <f t="shared" si="67"/>
        <v>45202</v>
      </c>
      <c r="KG8" s="66">
        <f t="shared" si="67"/>
        <v>45203</v>
      </c>
      <c r="KH8" s="66">
        <f t="shared" si="67"/>
        <v>45204</v>
      </c>
      <c r="KI8" s="66">
        <f t="shared" si="67"/>
        <v>45205</v>
      </c>
      <c r="KJ8" s="66">
        <f t="shared" si="67"/>
        <v>45206</v>
      </c>
      <c r="KK8" s="66">
        <f t="shared" si="67"/>
        <v>45207</v>
      </c>
      <c r="KL8" s="66">
        <f t="shared" si="67"/>
        <v>45208</v>
      </c>
      <c r="KM8" s="66">
        <f t="shared" si="67"/>
        <v>45209</v>
      </c>
      <c r="KN8" s="66">
        <f t="shared" ref="KN8:MY8" si="68">KM8+1</f>
        <v>45210</v>
      </c>
      <c r="KO8" s="66">
        <f t="shared" si="68"/>
        <v>45211</v>
      </c>
      <c r="KP8" s="66">
        <f t="shared" si="68"/>
        <v>45212</v>
      </c>
      <c r="KQ8" s="66">
        <f t="shared" si="68"/>
        <v>45213</v>
      </c>
      <c r="KR8" s="66">
        <f t="shared" si="68"/>
        <v>45214</v>
      </c>
      <c r="KS8" s="66">
        <f t="shared" si="68"/>
        <v>45215</v>
      </c>
      <c r="KT8" s="66">
        <f t="shared" si="68"/>
        <v>45216</v>
      </c>
      <c r="KU8" s="66">
        <f t="shared" si="68"/>
        <v>45217</v>
      </c>
      <c r="KV8" s="66">
        <f t="shared" si="68"/>
        <v>45218</v>
      </c>
      <c r="KW8" s="66">
        <f t="shared" si="68"/>
        <v>45219</v>
      </c>
      <c r="KX8" s="66">
        <f t="shared" si="68"/>
        <v>45220</v>
      </c>
      <c r="KY8" s="66">
        <f t="shared" si="68"/>
        <v>45221</v>
      </c>
      <c r="KZ8" s="66">
        <f t="shared" si="68"/>
        <v>45222</v>
      </c>
      <c r="LA8" s="66">
        <f t="shared" si="68"/>
        <v>45223</v>
      </c>
      <c r="LB8" s="66">
        <f t="shared" si="68"/>
        <v>45224</v>
      </c>
      <c r="LC8" s="66">
        <f t="shared" si="68"/>
        <v>45225</v>
      </c>
      <c r="LD8" s="66">
        <f t="shared" si="68"/>
        <v>45226</v>
      </c>
      <c r="LE8" s="66">
        <f t="shared" si="68"/>
        <v>45227</v>
      </c>
      <c r="LF8" s="66">
        <f t="shared" si="68"/>
        <v>45228</v>
      </c>
      <c r="LG8" s="66">
        <f t="shared" si="68"/>
        <v>45229</v>
      </c>
      <c r="LH8" s="66">
        <f t="shared" si="68"/>
        <v>45230</v>
      </c>
      <c r="LI8" s="66">
        <f t="shared" si="68"/>
        <v>45231</v>
      </c>
      <c r="LJ8" s="66">
        <f t="shared" si="68"/>
        <v>45232</v>
      </c>
      <c r="LK8" s="66">
        <f t="shared" si="68"/>
        <v>45233</v>
      </c>
      <c r="LL8" s="66">
        <f t="shared" si="68"/>
        <v>45234</v>
      </c>
      <c r="LM8" s="66">
        <f t="shared" si="68"/>
        <v>45235</v>
      </c>
      <c r="LN8" s="66">
        <f t="shared" si="68"/>
        <v>45236</v>
      </c>
      <c r="LO8" s="66">
        <f t="shared" si="68"/>
        <v>45237</v>
      </c>
      <c r="LP8" s="66">
        <f t="shared" si="68"/>
        <v>45238</v>
      </c>
      <c r="LQ8" s="66">
        <f t="shared" si="68"/>
        <v>45239</v>
      </c>
      <c r="LR8" s="66">
        <f t="shared" si="68"/>
        <v>45240</v>
      </c>
      <c r="LS8" s="66">
        <f t="shared" si="68"/>
        <v>45241</v>
      </c>
      <c r="LT8" s="66">
        <f t="shared" si="68"/>
        <v>45242</v>
      </c>
      <c r="LU8" s="66">
        <f t="shared" si="68"/>
        <v>45243</v>
      </c>
      <c r="LV8" s="66">
        <f t="shared" si="68"/>
        <v>45244</v>
      </c>
      <c r="LW8" s="66">
        <f t="shared" si="68"/>
        <v>45245</v>
      </c>
      <c r="LX8" s="66">
        <f t="shared" si="68"/>
        <v>45246</v>
      </c>
      <c r="LY8" s="66">
        <f t="shared" si="68"/>
        <v>45247</v>
      </c>
      <c r="LZ8" s="66">
        <f t="shared" si="68"/>
        <v>45248</v>
      </c>
      <c r="MA8" s="66">
        <f t="shared" si="68"/>
        <v>45249</v>
      </c>
      <c r="MB8" s="66">
        <f t="shared" si="68"/>
        <v>45250</v>
      </c>
      <c r="MC8" s="66">
        <f t="shared" si="68"/>
        <v>45251</v>
      </c>
      <c r="MD8" s="66">
        <f t="shared" si="68"/>
        <v>45252</v>
      </c>
      <c r="ME8" s="66">
        <f t="shared" si="68"/>
        <v>45253</v>
      </c>
      <c r="MF8" s="66">
        <f t="shared" si="68"/>
        <v>45254</v>
      </c>
      <c r="MG8" s="66">
        <f t="shared" si="68"/>
        <v>45255</v>
      </c>
      <c r="MH8" s="66">
        <f t="shared" si="68"/>
        <v>45256</v>
      </c>
      <c r="MI8" s="66">
        <f t="shared" si="68"/>
        <v>45257</v>
      </c>
      <c r="MJ8" s="66">
        <f t="shared" si="68"/>
        <v>45258</v>
      </c>
      <c r="MK8" s="66">
        <f t="shared" si="68"/>
        <v>45259</v>
      </c>
      <c r="ML8" s="66">
        <f t="shared" si="68"/>
        <v>45260</v>
      </c>
      <c r="MM8" s="66">
        <f t="shared" si="68"/>
        <v>45261</v>
      </c>
      <c r="MN8" s="66">
        <f t="shared" si="68"/>
        <v>45262</v>
      </c>
      <c r="MO8" s="66">
        <f t="shared" si="68"/>
        <v>45263</v>
      </c>
      <c r="MP8" s="66">
        <f t="shared" si="68"/>
        <v>45264</v>
      </c>
      <c r="MQ8" s="66">
        <f t="shared" si="68"/>
        <v>45265</v>
      </c>
      <c r="MR8" s="66">
        <f t="shared" si="68"/>
        <v>45266</v>
      </c>
      <c r="MS8" s="66">
        <f t="shared" si="68"/>
        <v>45267</v>
      </c>
      <c r="MT8" s="66">
        <f t="shared" si="68"/>
        <v>45268</v>
      </c>
      <c r="MU8" s="66">
        <f t="shared" si="68"/>
        <v>45269</v>
      </c>
      <c r="MV8" s="66">
        <f t="shared" si="68"/>
        <v>45270</v>
      </c>
      <c r="MW8" s="66">
        <f t="shared" si="68"/>
        <v>45271</v>
      </c>
      <c r="MX8" s="66">
        <f t="shared" si="68"/>
        <v>45272</v>
      </c>
      <c r="MY8" s="66">
        <f t="shared" si="68"/>
        <v>45273</v>
      </c>
      <c r="MZ8" s="66">
        <f t="shared" ref="MZ8:NQ8" si="69">MY8+1</f>
        <v>45274</v>
      </c>
      <c r="NA8" s="66">
        <f t="shared" si="69"/>
        <v>45275</v>
      </c>
      <c r="NB8" s="66">
        <f t="shared" si="69"/>
        <v>45276</v>
      </c>
      <c r="NC8" s="66">
        <f t="shared" si="69"/>
        <v>45277</v>
      </c>
      <c r="ND8" s="66">
        <f t="shared" si="69"/>
        <v>45278</v>
      </c>
      <c r="NE8" s="66">
        <f t="shared" si="69"/>
        <v>45279</v>
      </c>
      <c r="NF8" s="66">
        <f t="shared" si="69"/>
        <v>45280</v>
      </c>
      <c r="NG8" s="66">
        <f t="shared" si="69"/>
        <v>45281</v>
      </c>
      <c r="NH8" s="66">
        <f t="shared" si="69"/>
        <v>45282</v>
      </c>
      <c r="NI8" s="66">
        <f t="shared" si="69"/>
        <v>45283</v>
      </c>
      <c r="NJ8" s="66">
        <f t="shared" si="69"/>
        <v>45284</v>
      </c>
      <c r="NK8" s="66">
        <f t="shared" si="69"/>
        <v>45285</v>
      </c>
      <c r="NL8" s="66">
        <f t="shared" si="69"/>
        <v>45286</v>
      </c>
      <c r="NM8" s="66">
        <f t="shared" si="69"/>
        <v>45287</v>
      </c>
      <c r="NN8" s="66">
        <f t="shared" si="69"/>
        <v>45288</v>
      </c>
      <c r="NO8" s="66">
        <f t="shared" si="69"/>
        <v>45289</v>
      </c>
      <c r="NP8" s="66">
        <f t="shared" si="69"/>
        <v>45290</v>
      </c>
      <c r="NQ8" s="66">
        <f t="shared" si="69"/>
        <v>45291</v>
      </c>
      <c r="NR8" s="68"/>
    </row>
    <row r="9" spans="2:382" x14ac:dyDescent="0.45">
      <c r="B9" t="s">
        <v>57</v>
      </c>
      <c r="C9">
        <f t="shared" si="4"/>
        <v>31</v>
      </c>
      <c r="D9">
        <f t="shared" ref="D9:G9" si="70">C9+1</f>
        <v>32</v>
      </c>
      <c r="E9">
        <f t="shared" si="70"/>
        <v>33</v>
      </c>
      <c r="F9">
        <f t="shared" si="70"/>
        <v>34</v>
      </c>
      <c r="G9">
        <f t="shared" si="70"/>
        <v>35</v>
      </c>
    </row>
    <row r="10" spans="2:382" s="1" customFormat="1" x14ac:dyDescent="0.45">
      <c r="B10" t="s">
        <v>58</v>
      </c>
      <c r="C10">
        <f t="shared" si="4"/>
        <v>36</v>
      </c>
      <c r="D10">
        <f t="shared" ref="D10:F10" si="71">C10+1</f>
        <v>37</v>
      </c>
      <c r="E10">
        <f t="shared" si="71"/>
        <v>38</v>
      </c>
      <c r="F10">
        <f t="shared" si="71"/>
        <v>39</v>
      </c>
    </row>
    <row r="11" spans="2:382" s="1" customFormat="1" x14ac:dyDescent="0.45">
      <c r="B11" t="s">
        <v>59</v>
      </c>
      <c r="C11">
        <f t="shared" si="4"/>
        <v>40</v>
      </c>
      <c r="D11">
        <f t="shared" ref="D11:F11" si="72">C11+1</f>
        <v>41</v>
      </c>
      <c r="E11">
        <f t="shared" si="72"/>
        <v>42</v>
      </c>
      <c r="F11">
        <f t="shared" si="72"/>
        <v>43</v>
      </c>
    </row>
    <row r="12" spans="2:382" s="1" customFormat="1" x14ac:dyDescent="0.45">
      <c r="B12" t="s">
        <v>60</v>
      </c>
      <c r="C12">
        <f t="shared" si="4"/>
        <v>44</v>
      </c>
      <c r="D12">
        <f t="shared" ref="D12:G12" si="73">C12+1</f>
        <v>45</v>
      </c>
      <c r="E12">
        <f t="shared" si="73"/>
        <v>46</v>
      </c>
      <c r="F12">
        <f t="shared" si="73"/>
        <v>47</v>
      </c>
      <c r="G12">
        <f t="shared" si="73"/>
        <v>48</v>
      </c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</row>
    <row r="13" spans="2:382" s="1" customFormat="1" x14ac:dyDescent="0.45">
      <c r="B13" t="s">
        <v>61</v>
      </c>
      <c r="C13">
        <f t="shared" si="4"/>
        <v>49</v>
      </c>
      <c r="D13">
        <f t="shared" ref="D13:F13" si="74">C13+1</f>
        <v>50</v>
      </c>
      <c r="E13">
        <f t="shared" si="74"/>
        <v>51</v>
      </c>
      <c r="F13">
        <f t="shared" si="74"/>
        <v>52</v>
      </c>
    </row>
    <row r="14" spans="2:382" s="1" customFormat="1" x14ac:dyDescent="0.45"/>
    <row r="15" spans="2:382" s="1" customFormat="1" x14ac:dyDescent="0.45"/>
    <row r="16" spans="2:382" s="1" customFormat="1" x14ac:dyDescent="0.45"/>
    <row r="17" spans="2:97" s="1" customFormat="1" x14ac:dyDescent="0.45"/>
    <row r="18" spans="2:97" s="1" customFormat="1" x14ac:dyDescent="0.45">
      <c r="C18"/>
    </row>
    <row r="20" spans="2:97" x14ac:dyDescent="0.45">
      <c r="B20" s="73" t="s">
        <v>67</v>
      </c>
      <c r="C20" s="73"/>
      <c r="D20" s="73"/>
      <c r="E20" s="73"/>
      <c r="F20" s="73"/>
      <c r="G20" s="73"/>
    </row>
    <row r="21" spans="2:97" x14ac:dyDescent="0.45">
      <c r="B21" s="73"/>
      <c r="C21" s="73"/>
      <c r="D21" s="73"/>
      <c r="E21" s="73"/>
      <c r="F21" s="73"/>
      <c r="G21" s="73"/>
    </row>
    <row r="22" spans="2:97" x14ac:dyDescent="0.45">
      <c r="B22" s="73"/>
      <c r="C22" s="73"/>
      <c r="D22" s="73"/>
      <c r="E22" s="73"/>
      <c r="F22" s="73"/>
      <c r="G22" s="73"/>
      <c r="CQ22" s="71" t="s">
        <v>69</v>
      </c>
    </row>
    <row r="23" spans="2:97" x14ac:dyDescent="0.45">
      <c r="B23" s="73"/>
      <c r="C23" s="73"/>
      <c r="D23" s="73"/>
      <c r="E23" s="73"/>
      <c r="F23" s="73"/>
      <c r="G23" s="73"/>
      <c r="AT23" s="79"/>
      <c r="AU23" s="79"/>
      <c r="AV23" s="79"/>
      <c r="AW23" s="79"/>
      <c r="AX23" s="79"/>
      <c r="AZ23" s="79"/>
      <c r="BA23" s="79"/>
      <c r="BB23" s="79"/>
      <c r="BC23" s="79"/>
      <c r="BD23" s="79"/>
      <c r="BE23" s="79"/>
      <c r="BF23" s="79"/>
      <c r="BG23" s="79"/>
      <c r="BI23" s="79"/>
      <c r="BJ23" s="79"/>
      <c r="BK23" s="79"/>
      <c r="BL23" s="79"/>
      <c r="BM23" s="79"/>
      <c r="BN23" s="79"/>
      <c r="BO23" s="79"/>
      <c r="BP23" s="79"/>
      <c r="BQ23" s="79"/>
      <c r="BR23" s="79"/>
      <c r="BS23" s="79"/>
      <c r="BT23" s="79"/>
      <c r="BU23" s="79"/>
      <c r="BV23" s="79"/>
      <c r="BW23" s="79"/>
      <c r="BX23" s="79"/>
      <c r="BY23" s="79"/>
      <c r="BZ23" s="79"/>
      <c r="CA23" s="79"/>
      <c r="CB23" s="79"/>
      <c r="CC23" s="79"/>
      <c r="CD23" s="79"/>
      <c r="CE23" s="79"/>
      <c r="CF23" s="79"/>
      <c r="CG23" s="79"/>
      <c r="CH23" s="79"/>
      <c r="CI23" s="79"/>
      <c r="CK23" s="79"/>
      <c r="CL23" s="79"/>
      <c r="CM23" s="79"/>
      <c r="CN23" s="79"/>
      <c r="CO23" s="79"/>
      <c r="CP23" s="79"/>
      <c r="CQ23" s="79" t="s">
        <v>64</v>
      </c>
      <c r="CR23" s="79"/>
      <c r="CS23" s="79"/>
    </row>
    <row r="24" spans="2:97" x14ac:dyDescent="0.45">
      <c r="B24" s="73"/>
      <c r="C24" s="73"/>
      <c r="D24" s="73"/>
      <c r="E24" s="73"/>
      <c r="F24" s="73"/>
      <c r="G24" s="73"/>
      <c r="AT24" s="79"/>
      <c r="AU24" s="79"/>
      <c r="AV24" s="79"/>
      <c r="AW24" s="79"/>
      <c r="AX24" s="79"/>
      <c r="AZ24" s="79"/>
      <c r="BA24" s="79"/>
      <c r="BB24" s="79"/>
      <c r="BC24" s="79"/>
      <c r="BD24" s="79"/>
      <c r="BE24" s="79"/>
      <c r="BF24" s="79"/>
      <c r="BG24" s="79"/>
      <c r="BI24" s="79"/>
      <c r="BJ24" s="79"/>
      <c r="BK24" s="79"/>
      <c r="BL24" s="79"/>
      <c r="BM24" s="79"/>
      <c r="BN24" s="79"/>
      <c r="BO24" s="79"/>
      <c r="BP24" s="79"/>
      <c r="BQ24" s="79"/>
      <c r="BR24" s="79"/>
      <c r="BS24" s="79"/>
      <c r="BT24" s="79"/>
      <c r="BU24" s="79"/>
      <c r="BV24" s="79"/>
      <c r="BW24" s="79"/>
      <c r="BX24" s="79"/>
      <c r="BY24" s="79"/>
      <c r="BZ24" s="79"/>
      <c r="CA24" s="79"/>
      <c r="CB24" s="79"/>
      <c r="CC24" s="79"/>
      <c r="CD24" s="79"/>
      <c r="CE24" s="79"/>
      <c r="CF24" s="79"/>
      <c r="CG24" s="79"/>
      <c r="CH24" s="79"/>
      <c r="CI24" s="79"/>
      <c r="CK24" s="79"/>
      <c r="CL24" s="79"/>
      <c r="CM24" s="79"/>
      <c r="CN24" s="79"/>
      <c r="CO24" s="79"/>
      <c r="CP24" s="79"/>
      <c r="CQ24" s="79" t="s">
        <v>65</v>
      </c>
      <c r="CR24" s="79"/>
      <c r="CS24" s="79"/>
    </row>
    <row r="25" spans="2:97" x14ac:dyDescent="0.45">
      <c r="B25" s="73"/>
      <c r="C25" s="73"/>
      <c r="D25" s="73"/>
      <c r="E25" s="73"/>
      <c r="F25" s="73"/>
      <c r="G25" s="73"/>
      <c r="AT25" s="79"/>
      <c r="AU25" s="79"/>
      <c r="AV25" s="79"/>
      <c r="AW25" s="79"/>
      <c r="AX25" s="79"/>
      <c r="AZ25" s="79"/>
      <c r="BA25" s="79"/>
      <c r="BB25" s="79"/>
      <c r="BC25" s="79"/>
      <c r="BD25" s="79"/>
      <c r="BE25" s="79"/>
      <c r="BF25" s="79"/>
      <c r="BG25" s="79"/>
      <c r="BI25" s="79"/>
      <c r="BJ25" s="79"/>
      <c r="BK25" s="79"/>
      <c r="BL25" s="79"/>
      <c r="BM25" s="79"/>
      <c r="BN25" s="79"/>
      <c r="BO25" s="79"/>
      <c r="BP25" s="79"/>
      <c r="BQ25" s="79"/>
      <c r="BR25" s="79"/>
      <c r="BS25" s="79"/>
      <c r="BT25" s="79"/>
      <c r="BU25" s="79"/>
      <c r="BV25" s="79"/>
      <c r="BW25" s="79"/>
      <c r="BX25" s="79"/>
      <c r="BY25" s="79"/>
      <c r="BZ25" s="79"/>
      <c r="CA25" s="79"/>
      <c r="CB25" s="79"/>
      <c r="CC25" s="79"/>
      <c r="CD25" s="79"/>
      <c r="CE25" s="79"/>
      <c r="CF25" s="79"/>
      <c r="CG25" s="79"/>
      <c r="CH25" s="79"/>
      <c r="CI25" s="79"/>
      <c r="CK25" s="79"/>
      <c r="CL25" s="79"/>
      <c r="CM25" s="79"/>
      <c r="CN25" s="79"/>
      <c r="CO25" s="79"/>
      <c r="CP25" s="79"/>
      <c r="CQ25" s="79" t="s">
        <v>66</v>
      </c>
      <c r="CR25" s="79"/>
      <c r="CS25" s="79"/>
    </row>
    <row r="26" spans="2:97" x14ac:dyDescent="0.45">
      <c r="B26" s="73"/>
      <c r="C26" s="73"/>
      <c r="D26" s="73"/>
      <c r="E26" s="73"/>
      <c r="F26" s="73"/>
      <c r="G26" s="73"/>
    </row>
    <row r="29" spans="2:97" x14ac:dyDescent="0.45">
      <c r="J29" t="s">
        <v>68</v>
      </c>
    </row>
    <row r="30" spans="2:97" x14ac:dyDescent="0.45">
      <c r="J30" s="71" t="s">
        <v>70</v>
      </c>
    </row>
  </sheetData>
  <mergeCells count="67">
    <mergeCell ref="K6:Q6"/>
    <mergeCell ref="R5:AU5"/>
    <mergeCell ref="R6:X6"/>
    <mergeCell ref="Y6:AE6"/>
    <mergeCell ref="BA6:BG6"/>
    <mergeCell ref="GD6:GJ6"/>
    <mergeCell ref="CQ6:CW6"/>
    <mergeCell ref="CX6:DD6"/>
    <mergeCell ref="DE6:DK6"/>
    <mergeCell ref="DL6:DR6"/>
    <mergeCell ref="EU6:FA6"/>
    <mergeCell ref="FB6:FH6"/>
    <mergeCell ref="FI6:FO6"/>
    <mergeCell ref="FP6:FV6"/>
    <mergeCell ref="FW6:GC6"/>
    <mergeCell ref="DC5:EF5"/>
    <mergeCell ref="BX5:DB5"/>
    <mergeCell ref="EG5:FK5"/>
    <mergeCell ref="AF6:AL6"/>
    <mergeCell ref="AM6:AS6"/>
    <mergeCell ref="AT6:AZ6"/>
    <mergeCell ref="CC6:CI6"/>
    <mergeCell ref="AV5:BW5"/>
    <mergeCell ref="BH6:BN6"/>
    <mergeCell ref="BO6:BU6"/>
    <mergeCell ref="BV6:CB6"/>
    <mergeCell ref="CJ6:CP6"/>
    <mergeCell ref="DS6:DY6"/>
    <mergeCell ref="DZ6:EF6"/>
    <mergeCell ref="EG6:EM6"/>
    <mergeCell ref="EN6:ET6"/>
    <mergeCell ref="GK6:GQ6"/>
    <mergeCell ref="GR6:GX6"/>
    <mergeCell ref="GY6:HE6"/>
    <mergeCell ref="HF6:HL6"/>
    <mergeCell ref="HM6:HS6"/>
    <mergeCell ref="HT6:HZ6"/>
    <mergeCell ref="IA6:IG6"/>
    <mergeCell ref="IH6:IN6"/>
    <mergeCell ref="IO6:IU6"/>
    <mergeCell ref="IV6:JB6"/>
    <mergeCell ref="JC6:JI6"/>
    <mergeCell ref="JJ6:JP6"/>
    <mergeCell ref="JQ6:JW6"/>
    <mergeCell ref="JX6:KD6"/>
    <mergeCell ref="KE6:KK6"/>
    <mergeCell ref="KL6:KR6"/>
    <mergeCell ref="KS6:KY6"/>
    <mergeCell ref="KZ6:LF6"/>
    <mergeCell ref="LG6:LM6"/>
    <mergeCell ref="LN6:LT6"/>
    <mergeCell ref="C1:G1"/>
    <mergeCell ref="B20:G26"/>
    <mergeCell ref="LI5:ML5"/>
    <mergeCell ref="MM5:NQ5"/>
    <mergeCell ref="FL5:GO5"/>
    <mergeCell ref="GP5:HT5"/>
    <mergeCell ref="HU5:IY5"/>
    <mergeCell ref="IZ5:KC5"/>
    <mergeCell ref="KD5:LH5"/>
    <mergeCell ref="ND6:NJ6"/>
    <mergeCell ref="NK6:NQ6"/>
    <mergeCell ref="LU6:MA6"/>
    <mergeCell ref="MB6:MH6"/>
    <mergeCell ref="MI6:MO6"/>
    <mergeCell ref="MP6:MV6"/>
    <mergeCell ref="MW6:NC6"/>
  </mergeCells>
  <hyperlinks>
    <hyperlink ref="Q1" location="'Feuil1 (2)'!A1" display="retour"/>
    <hyperlink ref="R1:NQ1" location="'Feuil1 (2)'!A1" display="retour"/>
    <hyperlink ref="C2" location="'Feuil1 (2)'!R8" display="'Feuil1 (2)'!R8"/>
  </hyperlink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ToggleButton1">
          <controlPr defaultSize="0" autoLine="0" r:id="rId5">
            <anchor moveWithCells="1">
              <from>
                <xdr:col>9</xdr:col>
                <xdr:colOff>238125</xdr:colOff>
                <xdr:row>20</xdr:row>
                <xdr:rowOff>9525</xdr:rowOff>
              </from>
              <to>
                <xdr:col>38</xdr:col>
                <xdr:colOff>61913</xdr:colOff>
                <xdr:row>22</xdr:row>
                <xdr:rowOff>52388</xdr:rowOff>
              </to>
            </anchor>
          </controlPr>
        </control>
      </mc:Choice>
      <mc:Fallback>
        <control shapeId="2050" r:id="rId4" name="Toggle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2.ExpandAll">
            <anchor moveWithCells="1" sizeWithCells="1">
              <from>
                <xdr:col>88</xdr:col>
                <xdr:colOff>0</xdr:colOff>
                <xdr:row>15</xdr:row>
                <xdr:rowOff>166688</xdr:rowOff>
              </from>
              <to>
                <xdr:col>109</xdr:col>
                <xdr:colOff>0</xdr:colOff>
                <xdr:row>20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V3:BH88"/>
  <sheetViews>
    <sheetView zoomScale="85" zoomScaleNormal="85" workbookViewId="0">
      <selection activeCell="BP26" sqref="BP26"/>
    </sheetView>
  </sheetViews>
  <sheetFormatPr baseColWidth="10" defaultColWidth="2.59765625" defaultRowHeight="14.25" x14ac:dyDescent="0.45"/>
  <cols>
    <col min="1" max="22" width="2.59765625" style="2"/>
    <col min="23" max="23" width="8.796875" style="2" bestFit="1" customWidth="1"/>
    <col min="24" max="24" width="10.19921875" style="2" bestFit="1" customWidth="1"/>
    <col min="25" max="25" width="10.19921875" style="2" customWidth="1"/>
    <col min="26" max="26" width="8.9296875" style="12" bestFit="1" customWidth="1"/>
    <col min="27" max="27" width="4.46484375" style="2" bestFit="1" customWidth="1"/>
    <col min="28" max="28" width="2.59765625" style="2"/>
    <col min="29" max="29" width="5.3984375" style="4" bestFit="1" customWidth="1"/>
    <col min="30" max="30" width="1.86328125" style="2" bestFit="1" customWidth="1"/>
    <col min="31" max="31" width="2.59765625" style="2"/>
    <col min="32" max="32" width="5.3984375" style="2" bestFit="1" customWidth="1"/>
    <col min="33" max="33" width="1.86328125" style="2" bestFit="1" customWidth="1"/>
    <col min="34" max="34" width="2.59765625" style="2"/>
    <col min="35" max="35" width="6.3984375" style="4" bestFit="1" customWidth="1"/>
    <col min="36" max="36" width="1.86328125" style="2" bestFit="1" customWidth="1"/>
    <col min="37" max="37" width="2.59765625" style="2"/>
    <col min="38" max="38" width="7.9296875" style="4" bestFit="1" customWidth="1"/>
    <col min="39" max="39" width="1.86328125" style="2" bestFit="1" customWidth="1"/>
    <col min="40" max="40" width="2.59765625" style="2"/>
    <col min="41" max="41" width="7.9296875" style="4" bestFit="1" customWidth="1"/>
    <col min="42" max="42" width="1.86328125" style="2" bestFit="1" customWidth="1"/>
    <col min="43" max="43" width="2.59765625" style="2"/>
    <col min="44" max="44" width="8.9296875" style="4" bestFit="1" customWidth="1"/>
    <col min="45" max="45" width="1.86328125" style="2" bestFit="1" customWidth="1"/>
    <col min="46" max="46" width="2.59765625" style="2"/>
    <col min="47" max="47" width="9.9296875" style="2" bestFit="1" customWidth="1"/>
    <col min="48" max="48" width="3.265625" style="2" bestFit="1" customWidth="1"/>
    <col min="49" max="53" width="2.59765625" style="2"/>
    <col min="54" max="54" width="8.796875" style="2" bestFit="1" customWidth="1"/>
    <col min="55" max="16384" width="2.59765625" style="2"/>
  </cols>
  <sheetData>
    <row r="3" spans="22:55" ht="14.65" thickBot="1" x14ac:dyDescent="0.5">
      <c r="Z3" s="78" t="s">
        <v>5</v>
      </c>
      <c r="AA3" s="78"/>
      <c r="AC3" s="78" t="s">
        <v>13</v>
      </c>
      <c r="AD3" s="78"/>
      <c r="AF3" s="78" t="s">
        <v>12</v>
      </c>
      <c r="AG3" s="78"/>
      <c r="AI3" s="78" t="s">
        <v>8</v>
      </c>
      <c r="AJ3" s="78"/>
      <c r="AL3" s="78" t="s">
        <v>9</v>
      </c>
      <c r="AM3" s="78"/>
      <c r="AO3" s="78" t="s">
        <v>10</v>
      </c>
      <c r="AP3" s="78"/>
      <c r="AR3" s="78" t="s">
        <v>11</v>
      </c>
      <c r="AS3" s="78"/>
      <c r="AU3" s="78" t="s">
        <v>16</v>
      </c>
      <c r="AV3" s="78"/>
      <c r="BB3" s="2" t="s">
        <v>44</v>
      </c>
    </row>
    <row r="4" spans="22:55" ht="5" customHeight="1" x14ac:dyDescent="0.45">
      <c r="V4" s="23"/>
      <c r="W4" s="24"/>
      <c r="X4" s="24"/>
      <c r="Y4" s="24"/>
      <c r="Z4" s="25"/>
      <c r="AA4" s="25"/>
      <c r="AB4" s="24"/>
      <c r="AC4" s="25"/>
      <c r="AD4" s="25"/>
      <c r="AE4" s="24"/>
      <c r="AF4" s="25"/>
      <c r="AG4" s="25"/>
      <c r="AH4" s="24"/>
      <c r="AI4" s="25"/>
      <c r="AJ4" s="25"/>
      <c r="AK4" s="24"/>
      <c r="AL4" s="25"/>
      <c r="AM4" s="25"/>
      <c r="AN4" s="24"/>
      <c r="AO4" s="25"/>
      <c r="AP4" s="25"/>
      <c r="AQ4" s="24"/>
      <c r="AR4" s="25"/>
      <c r="AS4" s="25"/>
      <c r="AT4" s="24"/>
      <c r="AU4" s="25"/>
      <c r="AV4" s="25"/>
      <c r="AW4" s="24"/>
      <c r="AX4" s="24"/>
      <c r="AY4" s="24"/>
      <c r="AZ4" s="24"/>
      <c r="BA4" s="24"/>
      <c r="BB4" s="24"/>
      <c r="BC4" s="26"/>
    </row>
    <row r="5" spans="22:55" x14ac:dyDescent="0.45">
      <c r="V5" s="27"/>
      <c r="W5" s="6" t="s">
        <v>4</v>
      </c>
      <c r="X5" s="3" t="s">
        <v>30</v>
      </c>
      <c r="Y5" s="3" t="s">
        <v>35</v>
      </c>
      <c r="Z5" s="13">
        <v>300</v>
      </c>
      <c r="AA5" s="3" t="s">
        <v>21</v>
      </c>
      <c r="AB5" s="3"/>
      <c r="AC5" s="5">
        <v>12</v>
      </c>
      <c r="AD5" s="3" t="s">
        <v>6</v>
      </c>
      <c r="AE5" s="3"/>
      <c r="AF5" s="3">
        <v>0.17399999999999999</v>
      </c>
      <c r="AG5" s="3" t="s">
        <v>7</v>
      </c>
      <c r="AH5" s="3"/>
      <c r="AI5" s="5">
        <f>(AC5*AF5*Z5)/1000</f>
        <v>0.62639999999999996</v>
      </c>
      <c r="AJ5" s="3" t="s">
        <v>7</v>
      </c>
      <c r="AK5" s="3"/>
      <c r="AL5" s="5">
        <f>AI5*7</f>
        <v>4.3847999999999994</v>
      </c>
      <c r="AM5" s="3" t="s">
        <v>7</v>
      </c>
      <c r="AN5" s="3"/>
      <c r="AO5" s="5">
        <f>AI5*31</f>
        <v>19.418399999999998</v>
      </c>
      <c r="AP5" s="3" t="s">
        <v>7</v>
      </c>
      <c r="AQ5" s="3"/>
      <c r="AR5" s="17">
        <f>AI5*365</f>
        <v>228.636</v>
      </c>
      <c r="AS5" s="3" t="s">
        <v>7</v>
      </c>
      <c r="AT5" s="3"/>
      <c r="AU5" s="5">
        <f>(Z5*AC5*365)/1000</f>
        <v>1314</v>
      </c>
      <c r="AV5" s="3" t="s">
        <v>17</v>
      </c>
      <c r="AW5" s="6"/>
      <c r="AX5" s="6"/>
      <c r="AY5" s="6"/>
      <c r="AZ5" s="6"/>
      <c r="BA5" s="6"/>
      <c r="BB5" s="6"/>
      <c r="BC5" s="28"/>
    </row>
    <row r="6" spans="22:55" x14ac:dyDescent="0.45">
      <c r="V6" s="27"/>
      <c r="W6" s="6"/>
      <c r="X6" s="3"/>
      <c r="Y6" s="3" t="s">
        <v>36</v>
      </c>
      <c r="Z6" s="18">
        <v>30</v>
      </c>
      <c r="AA6" s="3" t="s">
        <v>21</v>
      </c>
      <c r="AB6" s="3"/>
      <c r="AC6" s="5">
        <f>24-AC5</f>
        <v>12</v>
      </c>
      <c r="AD6" s="3" t="s">
        <v>6</v>
      </c>
      <c r="AE6" s="3"/>
      <c r="AF6" s="3">
        <v>0.17399999999999999</v>
      </c>
      <c r="AG6" s="3" t="s">
        <v>7</v>
      </c>
      <c r="AH6" s="3"/>
      <c r="AI6" s="5">
        <f>(AC6*AF6*Z6)/1000</f>
        <v>6.2640000000000001E-2</v>
      </c>
      <c r="AJ6" s="3" t="s">
        <v>7</v>
      </c>
      <c r="AK6" s="3"/>
      <c r="AL6" s="5">
        <f>AI6*7</f>
        <v>0.43847999999999998</v>
      </c>
      <c r="AM6" s="3" t="s">
        <v>7</v>
      </c>
      <c r="AN6" s="3"/>
      <c r="AO6" s="5">
        <f>AI6*31</f>
        <v>1.94184</v>
      </c>
      <c r="AP6" s="3" t="s">
        <v>7</v>
      </c>
      <c r="AQ6" s="3"/>
      <c r="AR6" s="37"/>
      <c r="AS6" s="3" t="s">
        <v>7</v>
      </c>
      <c r="AT6" s="3"/>
      <c r="AU6" s="5">
        <f>(Z6*AC6*365)/1000</f>
        <v>131.4</v>
      </c>
      <c r="AV6" s="3" t="s">
        <v>17</v>
      </c>
      <c r="AW6" s="6"/>
      <c r="AX6" s="6"/>
      <c r="AY6" s="6"/>
      <c r="AZ6" s="6"/>
      <c r="BA6" s="6"/>
      <c r="BB6" s="16">
        <f>365*AI6</f>
        <v>22.863600000000002</v>
      </c>
      <c r="BC6" s="28"/>
    </row>
    <row r="7" spans="22:55" x14ac:dyDescent="0.45">
      <c r="V7" s="27"/>
      <c r="W7" s="6"/>
      <c r="X7" s="6"/>
      <c r="Y7" s="6"/>
      <c r="Z7" s="19"/>
      <c r="AA7" s="20"/>
      <c r="AB7" s="6"/>
      <c r="AC7" s="21"/>
      <c r="AD7" s="20"/>
      <c r="AE7" s="6"/>
      <c r="AF7" s="20"/>
      <c r="AG7" s="20"/>
      <c r="AH7" s="6"/>
      <c r="AI7" s="21"/>
      <c r="AJ7" s="20"/>
      <c r="AK7" s="6"/>
      <c r="AL7" s="21"/>
      <c r="AM7" s="20"/>
      <c r="AN7" s="6"/>
      <c r="AO7" s="21"/>
      <c r="AP7" s="20"/>
      <c r="AQ7" s="6"/>
      <c r="AR7" s="21"/>
      <c r="AS7" s="20"/>
      <c r="AT7" s="6"/>
      <c r="AU7" s="21"/>
      <c r="AV7" s="20"/>
      <c r="AW7" s="6"/>
      <c r="AX7" s="6"/>
      <c r="AY7" s="6"/>
      <c r="AZ7" s="6"/>
      <c r="BA7" s="6"/>
      <c r="BB7" s="6"/>
      <c r="BC7" s="28"/>
    </row>
    <row r="8" spans="22:55" x14ac:dyDescent="0.45">
      <c r="V8" s="27"/>
      <c r="W8" s="6"/>
      <c r="X8" s="3" t="s">
        <v>31</v>
      </c>
      <c r="Y8" s="3" t="s">
        <v>35</v>
      </c>
      <c r="Z8" s="13">
        <v>36</v>
      </c>
      <c r="AA8" s="3" t="s">
        <v>21</v>
      </c>
      <c r="AB8" s="3"/>
      <c r="AC8" s="5">
        <v>12</v>
      </c>
      <c r="AD8" s="3" t="s">
        <v>6</v>
      </c>
      <c r="AE8" s="3"/>
      <c r="AF8" s="3">
        <v>0.17399999999999999</v>
      </c>
      <c r="AG8" s="3" t="s">
        <v>7</v>
      </c>
      <c r="AH8" s="3"/>
      <c r="AI8" s="5">
        <f>(AC8*AF8*Z8)/1000</f>
        <v>7.5168000000000013E-2</v>
      </c>
      <c r="AJ8" s="3" t="s">
        <v>7</v>
      </c>
      <c r="AK8" s="3"/>
      <c r="AL8" s="5">
        <f>AI8*7</f>
        <v>0.52617600000000009</v>
      </c>
      <c r="AM8" s="3" t="s">
        <v>7</v>
      </c>
      <c r="AN8" s="3"/>
      <c r="AO8" s="5">
        <f>AI8*31</f>
        <v>2.3302080000000003</v>
      </c>
      <c r="AP8" s="3" t="s">
        <v>7</v>
      </c>
      <c r="AQ8" s="3"/>
      <c r="AR8" s="17">
        <f>AI8*365</f>
        <v>27.436320000000006</v>
      </c>
      <c r="AS8" s="3" t="s">
        <v>7</v>
      </c>
      <c r="AT8" s="3"/>
      <c r="AU8" s="5">
        <f>(Z8*AC8*365)/1000</f>
        <v>157.68</v>
      </c>
      <c r="AV8" s="3" t="s">
        <v>17</v>
      </c>
      <c r="AW8" s="6"/>
      <c r="AX8" s="6"/>
      <c r="AY8" s="6"/>
      <c r="AZ8" s="6"/>
      <c r="BA8" s="6"/>
      <c r="BB8" s="6"/>
      <c r="BC8" s="28"/>
    </row>
    <row r="9" spans="22:55" x14ac:dyDescent="0.45">
      <c r="V9" s="27"/>
      <c r="W9" s="6"/>
      <c r="X9" s="3"/>
      <c r="Y9" s="3" t="s">
        <v>36</v>
      </c>
      <c r="Z9" s="18">
        <v>10</v>
      </c>
      <c r="AA9" s="3" t="s">
        <v>21</v>
      </c>
      <c r="AB9" s="3"/>
      <c r="AC9" s="5">
        <f>24-AC8</f>
        <v>12</v>
      </c>
      <c r="AD9" s="3" t="s">
        <v>6</v>
      </c>
      <c r="AE9" s="3"/>
      <c r="AF9" s="3">
        <v>0.17399999999999999</v>
      </c>
      <c r="AG9" s="3" t="s">
        <v>7</v>
      </c>
      <c r="AH9" s="3"/>
      <c r="AI9" s="5">
        <f>(AC9*AF9*Z9)/1000</f>
        <v>2.0880000000000003E-2</v>
      </c>
      <c r="AJ9" s="3" t="s">
        <v>7</v>
      </c>
      <c r="AK9" s="3"/>
      <c r="AL9" s="5">
        <f>AI9*7</f>
        <v>0.14616000000000001</v>
      </c>
      <c r="AM9" s="3" t="s">
        <v>7</v>
      </c>
      <c r="AN9" s="3"/>
      <c r="AO9" s="5">
        <f>AI9*31</f>
        <v>0.64728000000000008</v>
      </c>
      <c r="AP9" s="3" t="s">
        <v>7</v>
      </c>
      <c r="AQ9" s="3"/>
      <c r="AR9" s="37"/>
      <c r="AS9" s="3" t="s">
        <v>7</v>
      </c>
      <c r="AT9" s="3"/>
      <c r="AU9" s="5">
        <f>(Z9*AC9*365)/1000</f>
        <v>43.8</v>
      </c>
      <c r="AV9" s="3" t="s">
        <v>17</v>
      </c>
      <c r="AW9" s="6"/>
      <c r="AX9" s="6"/>
      <c r="AY9" s="6"/>
      <c r="AZ9" s="6"/>
      <c r="BA9" s="6"/>
      <c r="BB9" s="16">
        <f>365*AI9</f>
        <v>7.6212000000000009</v>
      </c>
      <c r="BC9" s="28"/>
    </row>
    <row r="10" spans="22:55" x14ac:dyDescent="0.45">
      <c r="V10" s="27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28"/>
    </row>
    <row r="11" spans="22:55" x14ac:dyDescent="0.45">
      <c r="V11" s="27"/>
      <c r="W11" s="6"/>
      <c r="X11" s="3" t="s">
        <v>20</v>
      </c>
      <c r="Y11" s="3" t="s">
        <v>35</v>
      </c>
      <c r="Z11" s="13">
        <v>10</v>
      </c>
      <c r="AA11" s="3" t="s">
        <v>21</v>
      </c>
      <c r="AB11" s="3"/>
      <c r="AC11" s="5">
        <v>1</v>
      </c>
      <c r="AD11" s="3" t="s">
        <v>6</v>
      </c>
      <c r="AE11" s="3"/>
      <c r="AF11" s="3">
        <v>0.17399999999999999</v>
      </c>
      <c r="AG11" s="3" t="s">
        <v>7</v>
      </c>
      <c r="AH11" s="3"/>
      <c r="AI11" s="5">
        <f>(AC11*AF11*Z11)/1000</f>
        <v>1.7399999999999998E-3</v>
      </c>
      <c r="AJ11" s="3" t="s">
        <v>7</v>
      </c>
      <c r="AK11" s="3"/>
      <c r="AL11" s="5">
        <f>AI11*7</f>
        <v>1.2179999999999998E-2</v>
      </c>
      <c r="AM11" s="3" t="s">
        <v>7</v>
      </c>
      <c r="AN11" s="3"/>
      <c r="AO11" s="5">
        <f>AI11*31</f>
        <v>5.3939999999999995E-2</v>
      </c>
      <c r="AP11" s="3" t="s">
        <v>7</v>
      </c>
      <c r="AQ11" s="3"/>
      <c r="AR11" s="17">
        <f>AI11*365</f>
        <v>0.63509999999999989</v>
      </c>
      <c r="AS11" s="3" t="s">
        <v>7</v>
      </c>
      <c r="AT11" s="3"/>
      <c r="AU11" s="5">
        <f>(Z11*AC11*365)/1000</f>
        <v>3.65</v>
      </c>
      <c r="AV11" s="3" t="s">
        <v>17</v>
      </c>
      <c r="AW11" s="6"/>
      <c r="AX11" s="6"/>
      <c r="AY11" s="6"/>
      <c r="AZ11" s="6"/>
      <c r="BA11" s="6"/>
      <c r="BB11" s="6"/>
      <c r="BC11" s="28"/>
    </row>
    <row r="12" spans="22:55" x14ac:dyDescent="0.45">
      <c r="V12" s="27"/>
      <c r="W12" s="6"/>
      <c r="X12" s="3"/>
      <c r="Y12" s="3" t="s">
        <v>36</v>
      </c>
      <c r="Z12" s="18">
        <v>10</v>
      </c>
      <c r="AA12" s="3" t="s">
        <v>21</v>
      </c>
      <c r="AB12" s="3"/>
      <c r="AC12" s="5">
        <f>24-AC11</f>
        <v>23</v>
      </c>
      <c r="AD12" s="3" t="s">
        <v>6</v>
      </c>
      <c r="AE12" s="3"/>
      <c r="AF12" s="3">
        <v>0.17399999999999999</v>
      </c>
      <c r="AG12" s="3" t="s">
        <v>7</v>
      </c>
      <c r="AH12" s="3"/>
      <c r="AI12" s="5">
        <f>(AC12*AF12*Z12)/1000</f>
        <v>4.0019999999999993E-2</v>
      </c>
      <c r="AJ12" s="3" t="s">
        <v>7</v>
      </c>
      <c r="AK12" s="3"/>
      <c r="AL12" s="5">
        <f>AI12*7</f>
        <v>0.28013999999999994</v>
      </c>
      <c r="AM12" s="3" t="s">
        <v>7</v>
      </c>
      <c r="AN12" s="3"/>
      <c r="AO12" s="5">
        <f>AI12*31</f>
        <v>1.2406199999999998</v>
      </c>
      <c r="AP12" s="3" t="s">
        <v>7</v>
      </c>
      <c r="AQ12" s="3"/>
      <c r="AR12" s="37"/>
      <c r="AS12" s="3" t="s">
        <v>7</v>
      </c>
      <c r="AT12" s="3"/>
      <c r="AU12" s="5">
        <f>(Z12*AC12*365)/1000</f>
        <v>83.95</v>
      </c>
      <c r="AV12" s="3" t="s">
        <v>17</v>
      </c>
      <c r="AW12" s="6"/>
      <c r="AX12" s="6"/>
      <c r="AY12" s="6"/>
      <c r="AZ12" s="6"/>
      <c r="BA12" s="6"/>
      <c r="BB12" s="16">
        <f>365*AI12</f>
        <v>14.607299999999997</v>
      </c>
      <c r="BC12" s="28"/>
    </row>
    <row r="13" spans="22:55" x14ac:dyDescent="0.45">
      <c r="V13" s="27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28"/>
    </row>
    <row r="14" spans="22:55" x14ac:dyDescent="0.45">
      <c r="V14" s="27"/>
      <c r="W14" s="6"/>
      <c r="X14" s="3" t="s">
        <v>32</v>
      </c>
      <c r="Y14" s="3" t="s">
        <v>35</v>
      </c>
      <c r="Z14" s="13">
        <v>40</v>
      </c>
      <c r="AA14" s="3" t="s">
        <v>21</v>
      </c>
      <c r="AB14" s="3"/>
      <c r="AC14" s="5">
        <v>9</v>
      </c>
      <c r="AD14" s="3" t="s">
        <v>6</v>
      </c>
      <c r="AE14" s="3"/>
      <c r="AF14" s="3">
        <v>0.17399999999999999</v>
      </c>
      <c r="AG14" s="3" t="s">
        <v>7</v>
      </c>
      <c r="AH14" s="3"/>
      <c r="AI14" s="5">
        <f>(AC14*AF14*Z14)/1000</f>
        <v>6.2639999999999987E-2</v>
      </c>
      <c r="AJ14" s="3" t="s">
        <v>7</v>
      </c>
      <c r="AK14" s="3"/>
      <c r="AL14" s="5">
        <f>AI14*7</f>
        <v>0.43847999999999993</v>
      </c>
      <c r="AM14" s="3" t="s">
        <v>7</v>
      </c>
      <c r="AN14" s="3"/>
      <c r="AO14" s="5">
        <f>AI14*31</f>
        <v>1.9418399999999996</v>
      </c>
      <c r="AP14" s="3" t="s">
        <v>7</v>
      </c>
      <c r="AQ14" s="3"/>
      <c r="AR14" s="17">
        <f>AI14*365</f>
        <v>22.863599999999995</v>
      </c>
      <c r="AS14" s="3" t="s">
        <v>7</v>
      </c>
      <c r="AT14" s="3"/>
      <c r="AU14" s="5">
        <f>(Z14*AC14*365)/1000</f>
        <v>131.4</v>
      </c>
      <c r="AV14" s="3" t="s">
        <v>17</v>
      </c>
      <c r="AW14" s="6"/>
      <c r="AX14" s="6"/>
      <c r="AY14" s="6"/>
      <c r="AZ14" s="6"/>
      <c r="BA14" s="6"/>
      <c r="BB14" s="6"/>
      <c r="BC14" s="28"/>
    </row>
    <row r="15" spans="22:55" x14ac:dyDescent="0.45">
      <c r="V15" s="27"/>
      <c r="W15" s="6"/>
      <c r="X15" s="3"/>
      <c r="Y15" s="3" t="s">
        <v>36</v>
      </c>
      <c r="Z15" s="18">
        <v>10</v>
      </c>
      <c r="AA15" s="3" t="s">
        <v>21</v>
      </c>
      <c r="AB15" s="3"/>
      <c r="AC15" s="5">
        <f>24-AC14</f>
        <v>15</v>
      </c>
      <c r="AD15" s="3" t="s">
        <v>6</v>
      </c>
      <c r="AE15" s="3"/>
      <c r="AF15" s="3">
        <v>0.17399999999999999</v>
      </c>
      <c r="AG15" s="3" t="s">
        <v>7</v>
      </c>
      <c r="AH15" s="3"/>
      <c r="AI15" s="5">
        <f>(AC15*AF15*Z15)/1000</f>
        <v>2.6099999999999998E-2</v>
      </c>
      <c r="AJ15" s="3" t="s">
        <v>7</v>
      </c>
      <c r="AK15" s="3"/>
      <c r="AL15" s="5">
        <f>AI15*7</f>
        <v>0.18269999999999997</v>
      </c>
      <c r="AM15" s="3" t="s">
        <v>7</v>
      </c>
      <c r="AN15" s="3"/>
      <c r="AO15" s="5">
        <f>AI15*31</f>
        <v>0.80909999999999993</v>
      </c>
      <c r="AP15" s="3" t="s">
        <v>7</v>
      </c>
      <c r="AQ15" s="3"/>
      <c r="AR15" s="37"/>
      <c r="AS15" s="3" t="s">
        <v>7</v>
      </c>
      <c r="AT15" s="3"/>
      <c r="AU15" s="5">
        <f>(Z15*AC15*365)/1000</f>
        <v>54.75</v>
      </c>
      <c r="AV15" s="3" t="s">
        <v>17</v>
      </c>
      <c r="AW15" s="6"/>
      <c r="AX15" s="6"/>
      <c r="AY15" s="6"/>
      <c r="AZ15" s="6"/>
      <c r="BA15" s="6"/>
      <c r="BB15" s="16">
        <f>365*AI15</f>
        <v>9.5264999999999986</v>
      </c>
      <c r="BC15" s="28"/>
    </row>
    <row r="16" spans="22:55" x14ac:dyDescent="0.45">
      <c r="V16" s="27"/>
      <c r="W16" s="6"/>
      <c r="X16" s="6"/>
      <c r="Y16" s="6"/>
      <c r="Z16" s="14"/>
      <c r="AA16" s="6"/>
      <c r="AB16" s="6"/>
      <c r="AC16" s="7"/>
      <c r="AD16" s="6"/>
      <c r="AE16" s="6"/>
      <c r="AF16" s="6"/>
      <c r="AG16" s="6"/>
      <c r="AH16" s="6"/>
      <c r="AI16" s="7"/>
      <c r="AJ16" s="6"/>
      <c r="AK16" s="6"/>
      <c r="AL16" s="7"/>
      <c r="AM16" s="6"/>
      <c r="AN16" s="6"/>
      <c r="AO16" s="7"/>
      <c r="AP16" s="6"/>
      <c r="AQ16" s="6"/>
      <c r="AR16" s="7"/>
      <c r="AS16" s="6"/>
      <c r="AT16" s="6"/>
      <c r="AU16" s="7"/>
      <c r="AV16" s="6"/>
      <c r="AW16" s="6"/>
      <c r="AX16" s="6"/>
      <c r="AY16" s="6"/>
      <c r="AZ16" s="6"/>
      <c r="BA16" s="6"/>
      <c r="BB16" s="6"/>
      <c r="BC16" s="28"/>
    </row>
    <row r="17" spans="22:57" x14ac:dyDescent="0.45">
      <c r="V17" s="27"/>
      <c r="W17" s="6"/>
      <c r="X17" s="3" t="s">
        <v>34</v>
      </c>
      <c r="Y17" s="3" t="s">
        <v>35</v>
      </c>
      <c r="Z17" s="13">
        <v>10</v>
      </c>
      <c r="AA17" s="3" t="s">
        <v>21</v>
      </c>
      <c r="AB17" s="3"/>
      <c r="AC17" s="5">
        <v>1</v>
      </c>
      <c r="AD17" s="3" t="s">
        <v>6</v>
      </c>
      <c r="AE17" s="3"/>
      <c r="AF17" s="3">
        <v>0.17399999999999999</v>
      </c>
      <c r="AG17" s="3" t="s">
        <v>7</v>
      </c>
      <c r="AH17" s="3"/>
      <c r="AI17" s="5">
        <f>(AC17*AF17*Z17)/1000</f>
        <v>1.7399999999999998E-3</v>
      </c>
      <c r="AJ17" s="3" t="s">
        <v>7</v>
      </c>
      <c r="AK17" s="3"/>
      <c r="AL17" s="5">
        <f>AI17*7</f>
        <v>1.2179999999999998E-2</v>
      </c>
      <c r="AM17" s="3" t="s">
        <v>7</v>
      </c>
      <c r="AN17" s="3"/>
      <c r="AO17" s="5">
        <f>AI17*31</f>
        <v>5.3939999999999995E-2</v>
      </c>
      <c r="AP17" s="3" t="s">
        <v>7</v>
      </c>
      <c r="AQ17" s="3"/>
      <c r="AR17" s="17">
        <f>AI17*365</f>
        <v>0.63509999999999989</v>
      </c>
      <c r="AS17" s="3" t="s">
        <v>7</v>
      </c>
      <c r="AT17" s="3"/>
      <c r="AU17" s="5">
        <f>(Z17*AC17*365)/1000</f>
        <v>3.65</v>
      </c>
      <c r="AV17" s="3" t="s">
        <v>17</v>
      </c>
      <c r="AW17" s="6"/>
      <c r="AX17" s="6"/>
      <c r="AY17" s="6"/>
      <c r="AZ17" s="6"/>
      <c r="BA17" s="6"/>
      <c r="BB17" s="6"/>
      <c r="BC17" s="28"/>
    </row>
    <row r="18" spans="22:57" x14ac:dyDescent="0.45">
      <c r="V18" s="27"/>
      <c r="W18" s="6"/>
      <c r="X18" s="3"/>
      <c r="Y18" s="3" t="s">
        <v>36</v>
      </c>
      <c r="Z18" s="18">
        <v>10</v>
      </c>
      <c r="AA18" s="3" t="s">
        <v>21</v>
      </c>
      <c r="AB18" s="3"/>
      <c r="AC18" s="5">
        <f>24-AC17</f>
        <v>23</v>
      </c>
      <c r="AD18" s="3" t="s">
        <v>6</v>
      </c>
      <c r="AE18" s="3"/>
      <c r="AF18" s="3">
        <v>0.17399999999999999</v>
      </c>
      <c r="AG18" s="3" t="s">
        <v>7</v>
      </c>
      <c r="AH18" s="3"/>
      <c r="AI18" s="5">
        <f>(AC18*AF18*Z18)/1000</f>
        <v>4.0019999999999993E-2</v>
      </c>
      <c r="AJ18" s="3" t="s">
        <v>7</v>
      </c>
      <c r="AK18" s="3"/>
      <c r="AL18" s="5">
        <f>AI18*7</f>
        <v>0.28013999999999994</v>
      </c>
      <c r="AM18" s="3" t="s">
        <v>7</v>
      </c>
      <c r="AN18" s="3"/>
      <c r="AO18" s="5">
        <f>AI18*31</f>
        <v>1.2406199999999998</v>
      </c>
      <c r="AP18" s="3" t="s">
        <v>7</v>
      </c>
      <c r="AQ18" s="3"/>
      <c r="AR18" s="37"/>
      <c r="AS18" s="3" t="s">
        <v>7</v>
      </c>
      <c r="AT18" s="3"/>
      <c r="AU18" s="5">
        <f>(Z18*AC18*365)/1000</f>
        <v>83.95</v>
      </c>
      <c r="AV18" s="3" t="s">
        <v>17</v>
      </c>
      <c r="AW18" s="6"/>
      <c r="AX18" s="6"/>
      <c r="AY18" s="6"/>
      <c r="AZ18" s="6"/>
      <c r="BA18" s="6"/>
      <c r="BB18" s="16">
        <f>365*AI18</f>
        <v>14.607299999999997</v>
      </c>
      <c r="BC18" s="28"/>
    </row>
    <row r="19" spans="22:57" ht="5" customHeight="1" thickBot="1" x14ac:dyDescent="0.5">
      <c r="V19" s="29"/>
      <c r="W19" s="30"/>
      <c r="X19" s="30"/>
      <c r="Y19" s="30"/>
      <c r="Z19" s="31"/>
      <c r="AA19" s="30"/>
      <c r="AB19" s="30"/>
      <c r="AC19" s="32"/>
      <c r="AD19" s="30"/>
      <c r="AE19" s="30"/>
      <c r="AF19" s="30"/>
      <c r="AG19" s="30"/>
      <c r="AH19" s="30"/>
      <c r="AI19" s="32"/>
      <c r="AJ19" s="30"/>
      <c r="AK19" s="30"/>
      <c r="AL19" s="32"/>
      <c r="AM19" s="30"/>
      <c r="AN19" s="30"/>
      <c r="AO19" s="32"/>
      <c r="AP19" s="30"/>
      <c r="AQ19" s="30"/>
      <c r="AR19" s="32"/>
      <c r="AS19" s="30"/>
      <c r="AT19" s="30"/>
      <c r="AU19" s="32"/>
      <c r="AV19" s="30"/>
      <c r="AW19" s="30"/>
      <c r="AX19" s="30"/>
      <c r="AY19" s="30"/>
      <c r="AZ19" s="30"/>
      <c r="BA19" s="30"/>
      <c r="BB19" s="30"/>
      <c r="BC19" s="33"/>
    </row>
    <row r="20" spans="22:57" ht="5" customHeight="1" thickBot="1" x14ac:dyDescent="0.5">
      <c r="Z20" s="14"/>
      <c r="AA20" s="6"/>
      <c r="AC20" s="7"/>
      <c r="AD20" s="6"/>
      <c r="AF20" s="6"/>
      <c r="AG20" s="6"/>
      <c r="AI20" s="7"/>
      <c r="AJ20" s="6"/>
      <c r="AL20" s="7"/>
      <c r="AM20" s="6"/>
      <c r="AO20" s="7"/>
      <c r="AP20" s="6"/>
      <c r="AR20" s="7"/>
      <c r="AS20" s="6"/>
      <c r="AU20" s="7"/>
      <c r="AV20" s="6"/>
    </row>
    <row r="21" spans="22:57" ht="14.65" thickBot="1" x14ac:dyDescent="0.5">
      <c r="Z21" s="14"/>
      <c r="AA21" s="6"/>
      <c r="AC21" s="7"/>
      <c r="AD21" s="6"/>
      <c r="AF21" s="6"/>
      <c r="AG21" s="6"/>
      <c r="AI21" s="7"/>
      <c r="AJ21" s="6"/>
      <c r="AL21" s="7"/>
      <c r="AM21" s="6"/>
      <c r="AO21" s="7"/>
      <c r="AP21" s="6"/>
      <c r="AS21" s="6"/>
      <c r="AU21" s="7"/>
      <c r="AV21" s="6"/>
      <c r="BB21" s="35">
        <f>SUM(AR5,AR8,AR11,AR14,AR17)</f>
        <v>280.20612000000006</v>
      </c>
      <c r="BE21" s="2" t="s">
        <v>37</v>
      </c>
    </row>
    <row r="22" spans="22:57" ht="14.65" thickBot="1" x14ac:dyDescent="0.5">
      <c r="Z22" s="14"/>
      <c r="AA22" s="6"/>
      <c r="AC22" s="7"/>
      <c r="AD22" s="6"/>
      <c r="AF22" s="6"/>
      <c r="AG22" s="6"/>
      <c r="AI22" s="7"/>
      <c r="AJ22" s="6"/>
      <c r="AL22" s="7"/>
      <c r="AM22" s="6"/>
      <c r="AO22" s="7"/>
      <c r="AP22" s="6"/>
      <c r="AR22" s="7"/>
      <c r="AS22" s="6"/>
      <c r="AU22" s="7"/>
      <c r="AV22" s="6"/>
      <c r="BB22" s="34">
        <f>SUM(BB6:BB18)</f>
        <v>69.225899999999996</v>
      </c>
      <c r="BE22" s="2" t="s">
        <v>38</v>
      </c>
    </row>
    <row r="23" spans="22:57" ht="14.65" thickBot="1" x14ac:dyDescent="0.5"/>
    <row r="24" spans="22:57" ht="5" customHeight="1" x14ac:dyDescent="0.45">
      <c r="V24" s="23"/>
      <c r="W24" s="24"/>
      <c r="X24" s="24"/>
      <c r="Y24" s="24"/>
      <c r="Z24" s="46"/>
      <c r="AA24" s="24"/>
      <c r="AB24" s="24"/>
      <c r="AC24" s="47"/>
      <c r="AD24" s="24"/>
      <c r="AE24" s="24"/>
      <c r="AF24" s="24"/>
      <c r="AG24" s="24"/>
      <c r="AH24" s="24"/>
      <c r="AI24" s="47"/>
      <c r="AJ24" s="24"/>
      <c r="AK24" s="24"/>
      <c r="AL24" s="47"/>
      <c r="AM24" s="24"/>
      <c r="AN24" s="24"/>
      <c r="AO24" s="47"/>
      <c r="AP24" s="24"/>
      <c r="AQ24" s="24"/>
      <c r="AR24" s="47"/>
      <c r="AS24" s="24"/>
      <c r="AT24" s="24"/>
      <c r="AU24" s="47"/>
      <c r="AV24" s="24"/>
      <c r="AW24" s="24"/>
      <c r="AX24" s="24"/>
      <c r="AY24" s="24"/>
      <c r="AZ24" s="24"/>
      <c r="BA24" s="24"/>
      <c r="BB24" s="24"/>
      <c r="BC24" s="26"/>
    </row>
    <row r="25" spans="22:57" x14ac:dyDescent="0.45">
      <c r="V25" s="27"/>
      <c r="W25" s="6" t="s">
        <v>22</v>
      </c>
      <c r="X25" s="6" t="s">
        <v>14</v>
      </c>
      <c r="Y25" s="6" t="s">
        <v>35</v>
      </c>
      <c r="Z25" s="13">
        <v>75</v>
      </c>
      <c r="AA25" s="3" t="s">
        <v>21</v>
      </c>
      <c r="AB25" s="6"/>
      <c r="AC25" s="5">
        <v>24</v>
      </c>
      <c r="AD25" s="3" t="s">
        <v>6</v>
      </c>
      <c r="AE25" s="6"/>
      <c r="AF25" s="3">
        <v>0.17399999999999999</v>
      </c>
      <c r="AG25" s="3" t="s">
        <v>7</v>
      </c>
      <c r="AH25" s="6"/>
      <c r="AI25" s="5">
        <f>(AC25*AF25*Z25)/1000</f>
        <v>0.31319999999999998</v>
      </c>
      <c r="AJ25" s="3" t="s">
        <v>7</v>
      </c>
      <c r="AK25" s="6"/>
      <c r="AL25" s="5">
        <f>AI25*7</f>
        <v>2.1923999999999997</v>
      </c>
      <c r="AM25" s="3" t="s">
        <v>7</v>
      </c>
      <c r="AN25" s="6"/>
      <c r="AO25" s="5">
        <f>AI25*31</f>
        <v>9.7091999999999992</v>
      </c>
      <c r="AP25" s="3" t="s">
        <v>7</v>
      </c>
      <c r="AQ25" s="6"/>
      <c r="AR25" s="17">
        <f>AI25*365</f>
        <v>114.318</v>
      </c>
      <c r="AS25" s="3" t="s">
        <v>7</v>
      </c>
      <c r="AT25" s="6"/>
      <c r="AU25" s="5">
        <f>(Z25*AC25*365)/1000</f>
        <v>657</v>
      </c>
      <c r="AV25" s="3" t="s">
        <v>17</v>
      </c>
      <c r="AW25" s="6"/>
      <c r="AX25" s="6"/>
      <c r="AY25" s="6"/>
      <c r="AZ25" s="6"/>
      <c r="BA25" s="6"/>
      <c r="BB25" s="6"/>
      <c r="BC25" s="28"/>
    </row>
    <row r="26" spans="22:57" x14ac:dyDescent="0.45">
      <c r="V26" s="27"/>
      <c r="W26" s="6"/>
      <c r="X26" s="6"/>
      <c r="Y26" s="6" t="s">
        <v>36</v>
      </c>
      <c r="Z26" s="18">
        <v>10</v>
      </c>
      <c r="AA26" s="3" t="s">
        <v>21</v>
      </c>
      <c r="AB26" s="6"/>
      <c r="AC26" s="5">
        <f>24-AC25</f>
        <v>0</v>
      </c>
      <c r="AD26" s="3" t="s">
        <v>6</v>
      </c>
      <c r="AE26" s="6"/>
      <c r="AF26" s="3">
        <v>0.17399999999999999</v>
      </c>
      <c r="AG26" s="3" t="s">
        <v>7</v>
      </c>
      <c r="AH26" s="6"/>
      <c r="AI26" s="5">
        <f>(AC26*AF26*Z26)/1000</f>
        <v>0</v>
      </c>
      <c r="AJ26" s="3" t="s">
        <v>7</v>
      </c>
      <c r="AK26" s="6"/>
      <c r="AL26" s="5">
        <f>AI26*7</f>
        <v>0</v>
      </c>
      <c r="AM26" s="3" t="s">
        <v>7</v>
      </c>
      <c r="AN26" s="6"/>
      <c r="AO26" s="5">
        <f>AI26*31</f>
        <v>0</v>
      </c>
      <c r="AP26" s="3" t="s">
        <v>7</v>
      </c>
      <c r="AQ26" s="6"/>
      <c r="AR26" s="37"/>
      <c r="AS26" s="3" t="s">
        <v>7</v>
      </c>
      <c r="AT26" s="6"/>
      <c r="AU26" s="5">
        <f>(Z26*AC26*365)/1000</f>
        <v>0</v>
      </c>
      <c r="AV26" s="3" t="s">
        <v>17</v>
      </c>
      <c r="AW26" s="6"/>
      <c r="AX26" s="6"/>
      <c r="AY26" s="6"/>
      <c r="AZ26" s="6"/>
      <c r="BA26" s="6"/>
      <c r="BB26" s="16">
        <f>365*AI26</f>
        <v>0</v>
      </c>
      <c r="BC26" s="28"/>
    </row>
    <row r="27" spans="22:57" s="8" customFormat="1" ht="5" customHeight="1" x14ac:dyDescent="0.45">
      <c r="V27" s="49"/>
      <c r="W27" s="9"/>
      <c r="X27" s="9"/>
      <c r="Y27" s="9"/>
      <c r="Z27" s="14"/>
      <c r="AA27" s="38"/>
      <c r="AB27" s="9"/>
      <c r="AC27" s="37"/>
      <c r="AD27" s="36"/>
      <c r="AE27" s="9"/>
      <c r="AF27" s="36"/>
      <c r="AG27" s="36"/>
      <c r="AH27" s="9"/>
      <c r="AI27" s="37"/>
      <c r="AJ27" s="36"/>
      <c r="AK27" s="9"/>
      <c r="AL27" s="37"/>
      <c r="AM27" s="36"/>
      <c r="AN27" s="9"/>
      <c r="AO27" s="37"/>
      <c r="AP27" s="36"/>
      <c r="AQ27" s="9"/>
      <c r="AR27" s="37"/>
      <c r="AS27" s="36"/>
      <c r="AT27" s="9"/>
      <c r="AU27" s="37"/>
      <c r="AV27" s="36"/>
      <c r="AW27" s="9"/>
      <c r="AX27" s="9"/>
      <c r="AY27" s="9"/>
      <c r="AZ27" s="9"/>
      <c r="BA27" s="9"/>
      <c r="BB27" s="10"/>
      <c r="BC27" s="50"/>
    </row>
    <row r="28" spans="22:57" x14ac:dyDescent="0.45">
      <c r="V28" s="27"/>
      <c r="W28" s="6"/>
      <c r="X28" s="6" t="s">
        <v>19</v>
      </c>
      <c r="Y28" s="6"/>
      <c r="Z28" s="13">
        <v>1100</v>
      </c>
      <c r="AA28" s="3" t="s">
        <v>21</v>
      </c>
      <c r="AB28" s="6"/>
      <c r="AC28" s="5">
        <v>3</v>
      </c>
      <c r="AD28" s="3" t="s">
        <v>6</v>
      </c>
      <c r="AE28" s="6"/>
      <c r="AF28" s="3">
        <v>0.17399999999999999</v>
      </c>
      <c r="AG28" s="3" t="s">
        <v>7</v>
      </c>
      <c r="AH28" s="6"/>
      <c r="AI28" s="5">
        <f>(AC28*AF28*Z28)/1000</f>
        <v>0.57420000000000004</v>
      </c>
      <c r="AJ28" s="3" t="s">
        <v>7</v>
      </c>
      <c r="AK28" s="6"/>
      <c r="AL28" s="5">
        <f>AI28*7</f>
        <v>4.0194000000000001</v>
      </c>
      <c r="AM28" s="3" t="s">
        <v>7</v>
      </c>
      <c r="AN28" s="6"/>
      <c r="AO28" s="5">
        <f>AI28*31</f>
        <v>17.8002</v>
      </c>
      <c r="AP28" s="3" t="s">
        <v>7</v>
      </c>
      <c r="AQ28" s="6"/>
      <c r="AR28" s="17">
        <f>AI28*365</f>
        <v>209.58300000000003</v>
      </c>
      <c r="AS28" s="3" t="s">
        <v>7</v>
      </c>
      <c r="AT28" s="6"/>
      <c r="AU28" s="5">
        <f>(Z28*AC28*365)/1000</f>
        <v>1204.5</v>
      </c>
      <c r="AV28" s="3" t="s">
        <v>17</v>
      </c>
      <c r="AW28" s="6"/>
      <c r="AX28" s="6"/>
      <c r="AY28" s="6"/>
      <c r="AZ28" s="6"/>
      <c r="BA28" s="6"/>
      <c r="BB28" s="6"/>
      <c r="BC28" s="28"/>
    </row>
    <row r="29" spans="22:57" x14ac:dyDescent="0.45">
      <c r="V29" s="27"/>
      <c r="W29" s="6"/>
      <c r="X29" s="6"/>
      <c r="Y29" s="6"/>
      <c r="Z29" s="18">
        <v>50</v>
      </c>
      <c r="AA29" s="3" t="s">
        <v>21</v>
      </c>
      <c r="AB29" s="6"/>
      <c r="AC29" s="5">
        <f>24-AC28</f>
        <v>21</v>
      </c>
      <c r="AD29" s="3" t="s">
        <v>6</v>
      </c>
      <c r="AE29" s="6"/>
      <c r="AF29" s="3">
        <v>0.17399999999999999</v>
      </c>
      <c r="AG29" s="3" t="s">
        <v>7</v>
      </c>
      <c r="AH29" s="6"/>
      <c r="AI29" s="5">
        <f>(AC29*AF29*Z29)/1000</f>
        <v>0.1827</v>
      </c>
      <c r="AJ29" s="3" t="s">
        <v>7</v>
      </c>
      <c r="AK29" s="6"/>
      <c r="AL29" s="5">
        <f>AI29*7</f>
        <v>1.2788999999999999</v>
      </c>
      <c r="AM29" s="3" t="s">
        <v>7</v>
      </c>
      <c r="AN29" s="6"/>
      <c r="AO29" s="5">
        <f>AI29*31</f>
        <v>5.6637000000000004</v>
      </c>
      <c r="AP29" s="3" t="s">
        <v>7</v>
      </c>
      <c r="AQ29" s="6"/>
      <c r="AR29" s="37"/>
      <c r="AS29" s="3" t="s">
        <v>7</v>
      </c>
      <c r="AT29" s="6"/>
      <c r="AU29" s="5">
        <f>(Z29*AC29*365)/1000</f>
        <v>383.25</v>
      </c>
      <c r="AV29" s="3" t="s">
        <v>17</v>
      </c>
      <c r="AW29" s="6"/>
      <c r="AX29" s="6"/>
      <c r="AY29" s="6"/>
      <c r="AZ29" s="6"/>
      <c r="BA29" s="6"/>
      <c r="BB29" s="16">
        <f>365*AI29</f>
        <v>66.685500000000005</v>
      </c>
      <c r="BC29" s="28"/>
    </row>
    <row r="30" spans="22:57" s="8" customFormat="1" ht="5" customHeight="1" x14ac:dyDescent="0.45">
      <c r="V30" s="49"/>
      <c r="W30" s="9"/>
      <c r="X30" s="9"/>
      <c r="Y30" s="9"/>
      <c r="Z30" s="14"/>
      <c r="AA30" s="42"/>
      <c r="AB30" s="9"/>
      <c r="AC30" s="37"/>
      <c r="AD30" s="36"/>
      <c r="AE30" s="9"/>
      <c r="AF30" s="36"/>
      <c r="AG30" s="36"/>
      <c r="AH30" s="9"/>
      <c r="AI30" s="37"/>
      <c r="AJ30" s="36"/>
      <c r="AK30" s="9"/>
      <c r="AL30" s="37"/>
      <c r="AM30" s="36"/>
      <c r="AN30" s="9"/>
      <c r="AO30" s="37"/>
      <c r="AP30" s="36"/>
      <c r="AQ30" s="9"/>
      <c r="AR30" s="37"/>
      <c r="AS30" s="36"/>
      <c r="AT30" s="9"/>
      <c r="AU30" s="37"/>
      <c r="AV30" s="36"/>
      <c r="AW30" s="9"/>
      <c r="AX30" s="9"/>
      <c r="AY30" s="9"/>
      <c r="AZ30" s="9"/>
      <c r="BA30" s="9"/>
      <c r="BB30" s="10"/>
      <c r="BC30" s="50"/>
    </row>
    <row r="31" spans="22:57" x14ac:dyDescent="0.45">
      <c r="V31" s="27"/>
      <c r="W31" s="6"/>
      <c r="X31" s="6" t="s">
        <v>23</v>
      </c>
      <c r="Y31" s="6"/>
      <c r="Z31" s="13">
        <v>500</v>
      </c>
      <c r="AA31" s="3" t="s">
        <v>21</v>
      </c>
      <c r="AB31" s="6"/>
      <c r="AC31" s="5">
        <v>1</v>
      </c>
      <c r="AD31" s="3" t="s">
        <v>6</v>
      </c>
      <c r="AE31" s="6"/>
      <c r="AF31" s="3">
        <v>0.17399999999999999</v>
      </c>
      <c r="AG31" s="3" t="s">
        <v>7</v>
      </c>
      <c r="AH31" s="6"/>
      <c r="AI31" s="5">
        <f>(AC31*AF31*Z31)/1000</f>
        <v>8.6999999999999994E-2</v>
      </c>
      <c r="AJ31" s="3" t="s">
        <v>7</v>
      </c>
      <c r="AK31" s="6"/>
      <c r="AL31" s="5">
        <f>AI31*7</f>
        <v>0.60899999999999999</v>
      </c>
      <c r="AM31" s="3" t="s">
        <v>7</v>
      </c>
      <c r="AN31" s="6"/>
      <c r="AO31" s="5">
        <f>AI31*31</f>
        <v>2.6969999999999996</v>
      </c>
      <c r="AP31" s="3" t="s">
        <v>7</v>
      </c>
      <c r="AQ31" s="6"/>
      <c r="AR31" s="17">
        <f>AI31*365</f>
        <v>31.754999999999999</v>
      </c>
      <c r="AS31" s="3" t="s">
        <v>7</v>
      </c>
      <c r="AT31" s="6"/>
      <c r="AU31" s="5">
        <f>(Z31*AC31*365)/1000</f>
        <v>182.5</v>
      </c>
      <c r="AV31" s="3" t="s">
        <v>17</v>
      </c>
      <c r="AW31" s="6"/>
      <c r="AX31" s="6"/>
      <c r="AY31" s="6"/>
      <c r="AZ31" s="6"/>
      <c r="BA31" s="6"/>
      <c r="BB31" s="6"/>
      <c r="BC31" s="28"/>
    </row>
    <row r="32" spans="22:57" x14ac:dyDescent="0.45">
      <c r="V32" s="27"/>
      <c r="W32" s="6"/>
      <c r="X32" s="6"/>
      <c r="Y32" s="6"/>
      <c r="Z32" s="18">
        <v>10</v>
      </c>
      <c r="AA32" s="3" t="s">
        <v>21</v>
      </c>
      <c r="AB32" s="6"/>
      <c r="AC32" s="5">
        <f>24-AC31</f>
        <v>23</v>
      </c>
      <c r="AD32" s="3" t="s">
        <v>6</v>
      </c>
      <c r="AE32" s="6"/>
      <c r="AF32" s="3">
        <v>0.17399999999999999</v>
      </c>
      <c r="AG32" s="3" t="s">
        <v>7</v>
      </c>
      <c r="AH32" s="6"/>
      <c r="AI32" s="5">
        <f>(AC32*AF32*Z32)/1000</f>
        <v>4.0019999999999993E-2</v>
      </c>
      <c r="AJ32" s="3" t="s">
        <v>7</v>
      </c>
      <c r="AK32" s="6"/>
      <c r="AL32" s="5">
        <f>AI32*7</f>
        <v>0.28013999999999994</v>
      </c>
      <c r="AM32" s="3" t="s">
        <v>7</v>
      </c>
      <c r="AN32" s="6"/>
      <c r="AO32" s="5">
        <f>AI32*31</f>
        <v>1.2406199999999998</v>
      </c>
      <c r="AP32" s="3" t="s">
        <v>7</v>
      </c>
      <c r="AQ32" s="6"/>
      <c r="AR32" s="37"/>
      <c r="AS32" s="3" t="s">
        <v>7</v>
      </c>
      <c r="AT32" s="6"/>
      <c r="AU32" s="5">
        <f>(Z32*AC32*365)/1000</f>
        <v>83.95</v>
      </c>
      <c r="AV32" s="3" t="s">
        <v>17</v>
      </c>
      <c r="AW32" s="6"/>
      <c r="AX32" s="6"/>
      <c r="AY32" s="6"/>
      <c r="AZ32" s="6"/>
      <c r="BA32" s="6"/>
      <c r="BB32" s="16">
        <f>365*AI32</f>
        <v>14.607299999999997</v>
      </c>
      <c r="BC32" s="28"/>
    </row>
    <row r="33" spans="22:55" s="8" customFormat="1" ht="5" customHeight="1" x14ac:dyDescent="0.45">
      <c r="V33" s="49"/>
      <c r="W33" s="9"/>
      <c r="X33" s="9"/>
      <c r="Y33" s="9"/>
      <c r="Z33" s="14"/>
      <c r="AA33" s="42"/>
      <c r="AB33" s="9"/>
      <c r="AC33" s="37"/>
      <c r="AD33" s="36"/>
      <c r="AE33" s="9"/>
      <c r="AF33" s="36"/>
      <c r="AG33" s="36"/>
      <c r="AH33" s="9"/>
      <c r="AI33" s="37"/>
      <c r="AJ33" s="36"/>
      <c r="AK33" s="9"/>
      <c r="AL33" s="37"/>
      <c r="AM33" s="36"/>
      <c r="AN33" s="9"/>
      <c r="AO33" s="37"/>
      <c r="AP33" s="36"/>
      <c r="AQ33" s="9"/>
      <c r="AR33" s="37"/>
      <c r="AS33" s="36"/>
      <c r="AT33" s="9"/>
      <c r="AU33" s="37"/>
      <c r="AV33" s="36"/>
      <c r="AW33" s="9"/>
      <c r="AX33" s="9"/>
      <c r="AY33" s="9"/>
      <c r="AZ33" s="9"/>
      <c r="BA33" s="9"/>
      <c r="BB33" s="10"/>
      <c r="BC33" s="50"/>
    </row>
    <row r="34" spans="22:55" x14ac:dyDescent="0.45">
      <c r="V34" s="27"/>
      <c r="W34" s="6"/>
      <c r="X34" s="6" t="s">
        <v>25</v>
      </c>
      <c r="Y34" s="6"/>
      <c r="Z34" s="13">
        <v>500</v>
      </c>
      <c r="AA34" s="3" t="s">
        <v>21</v>
      </c>
      <c r="AB34" s="6"/>
      <c r="AC34" s="5">
        <v>2</v>
      </c>
      <c r="AD34" s="3" t="s">
        <v>6</v>
      </c>
      <c r="AE34" s="6"/>
      <c r="AF34" s="3">
        <v>0.17399999999999999</v>
      </c>
      <c r="AG34" s="3" t="s">
        <v>7</v>
      </c>
      <c r="AH34" s="6"/>
      <c r="AI34" s="5">
        <f t="shared" ref="AI34:AI37" si="0">(AC34*AF34*Z34)/1000</f>
        <v>0.17399999999999999</v>
      </c>
      <c r="AJ34" s="3" t="s">
        <v>7</v>
      </c>
      <c r="AK34" s="6"/>
      <c r="AL34" s="5">
        <f t="shared" ref="AL34:AL37" si="1">AI34*7</f>
        <v>1.218</v>
      </c>
      <c r="AM34" s="3" t="s">
        <v>7</v>
      </c>
      <c r="AN34" s="6"/>
      <c r="AO34" s="5">
        <f t="shared" ref="AO34:AO37" si="2">AI34*31</f>
        <v>5.3939999999999992</v>
      </c>
      <c r="AP34" s="3" t="s">
        <v>7</v>
      </c>
      <c r="AQ34" s="6"/>
      <c r="AR34" s="17">
        <f t="shared" ref="AR34:AR37" si="3">AI34*365</f>
        <v>63.51</v>
      </c>
      <c r="AS34" s="3" t="s">
        <v>7</v>
      </c>
      <c r="AT34" s="6"/>
      <c r="AU34" s="5">
        <f t="shared" ref="AU34:AU37" si="4">(Z34*AC34*365)/1000</f>
        <v>365</v>
      </c>
      <c r="AV34" s="3" t="s">
        <v>17</v>
      </c>
      <c r="AW34" s="6"/>
      <c r="AX34" s="6"/>
      <c r="AY34" s="6"/>
      <c r="AZ34" s="6"/>
      <c r="BA34" s="6"/>
      <c r="BB34" s="6"/>
      <c r="BC34" s="28"/>
    </row>
    <row r="35" spans="22:55" s="8" customFormat="1" x14ac:dyDescent="0.45">
      <c r="V35" s="49"/>
      <c r="W35" s="9"/>
      <c r="X35" s="9"/>
      <c r="Y35" s="9"/>
      <c r="Z35" s="18">
        <v>10</v>
      </c>
      <c r="AA35" s="3" t="s">
        <v>21</v>
      </c>
      <c r="AB35" s="6"/>
      <c r="AC35" s="5">
        <f>24-AC34</f>
        <v>22</v>
      </c>
      <c r="AD35" s="3" t="s">
        <v>6</v>
      </c>
      <c r="AE35" s="6"/>
      <c r="AF35" s="3">
        <v>0.17399999999999999</v>
      </c>
      <c r="AG35" s="3" t="s">
        <v>7</v>
      </c>
      <c r="AH35" s="6"/>
      <c r="AI35" s="5">
        <f>(AC35*AF35*Z35)/1000</f>
        <v>3.8280000000000002E-2</v>
      </c>
      <c r="AJ35" s="3" t="s">
        <v>7</v>
      </c>
      <c r="AK35" s="6"/>
      <c r="AL35" s="5">
        <f>AI35*7</f>
        <v>0.26796000000000003</v>
      </c>
      <c r="AM35" s="3" t="s">
        <v>7</v>
      </c>
      <c r="AN35" s="6"/>
      <c r="AO35" s="5">
        <f>AI35*31</f>
        <v>1.18668</v>
      </c>
      <c r="AP35" s="3" t="s">
        <v>7</v>
      </c>
      <c r="AQ35" s="6"/>
      <c r="AR35" s="37"/>
      <c r="AS35" s="3" t="s">
        <v>7</v>
      </c>
      <c r="AT35" s="6"/>
      <c r="AU35" s="5">
        <f>(Z35*AC35*365)/1000</f>
        <v>80.3</v>
      </c>
      <c r="AV35" s="3" t="s">
        <v>17</v>
      </c>
      <c r="AW35" s="6"/>
      <c r="AX35" s="6"/>
      <c r="AY35" s="6"/>
      <c r="AZ35" s="6"/>
      <c r="BA35" s="6"/>
      <c r="BB35" s="16">
        <f>365*AI35</f>
        <v>13.972200000000001</v>
      </c>
      <c r="BC35" s="50"/>
    </row>
    <row r="36" spans="22:55" s="9" customFormat="1" ht="5" customHeight="1" x14ac:dyDescent="0.45">
      <c r="V36" s="49"/>
      <c r="Z36" s="14"/>
      <c r="AC36" s="41"/>
      <c r="AD36" s="40"/>
      <c r="AF36" s="40"/>
      <c r="AG36" s="40"/>
      <c r="AI36" s="41"/>
      <c r="AJ36" s="40"/>
      <c r="AL36" s="41"/>
      <c r="AM36" s="40"/>
      <c r="AO36" s="41"/>
      <c r="AP36" s="40"/>
      <c r="AR36" s="41"/>
      <c r="AS36" s="40"/>
      <c r="AU36" s="41"/>
      <c r="AV36" s="40"/>
      <c r="BC36" s="50"/>
    </row>
    <row r="37" spans="22:55" s="8" customFormat="1" x14ac:dyDescent="0.45">
      <c r="V37" s="49"/>
      <c r="W37" s="9"/>
      <c r="X37" s="9" t="s">
        <v>26</v>
      </c>
      <c r="Y37" s="9"/>
      <c r="Z37" s="13">
        <v>500</v>
      </c>
      <c r="AA37" s="36" t="s">
        <v>21</v>
      </c>
      <c r="AB37" s="9"/>
      <c r="AC37" s="37">
        <v>0.5</v>
      </c>
      <c r="AD37" s="36" t="s">
        <v>6</v>
      </c>
      <c r="AE37" s="9"/>
      <c r="AF37" s="36">
        <v>0.17399999999999999</v>
      </c>
      <c r="AG37" s="36" t="s">
        <v>7</v>
      </c>
      <c r="AH37" s="9"/>
      <c r="AI37" s="37">
        <f t="shared" si="0"/>
        <v>4.3499999999999997E-2</v>
      </c>
      <c r="AJ37" s="36" t="s">
        <v>7</v>
      </c>
      <c r="AK37" s="9"/>
      <c r="AL37" s="37">
        <f t="shared" si="1"/>
        <v>0.30449999999999999</v>
      </c>
      <c r="AM37" s="36" t="s">
        <v>7</v>
      </c>
      <c r="AN37" s="9"/>
      <c r="AO37" s="37">
        <f t="shared" si="2"/>
        <v>1.3484999999999998</v>
      </c>
      <c r="AP37" s="36" t="s">
        <v>7</v>
      </c>
      <c r="AQ37" s="9"/>
      <c r="AR37" s="17">
        <f t="shared" si="3"/>
        <v>15.8775</v>
      </c>
      <c r="AS37" s="36" t="s">
        <v>7</v>
      </c>
      <c r="AT37" s="9"/>
      <c r="AU37" s="37">
        <f t="shared" si="4"/>
        <v>91.25</v>
      </c>
      <c r="AV37" s="36" t="s">
        <v>17</v>
      </c>
      <c r="AW37" s="9"/>
      <c r="AX37" s="9"/>
      <c r="AY37" s="9"/>
      <c r="AZ37" s="9"/>
      <c r="BA37" s="9"/>
      <c r="BB37" s="9"/>
      <c r="BC37" s="50"/>
    </row>
    <row r="38" spans="22:55" s="8" customFormat="1" x14ac:dyDescent="0.45">
      <c r="V38" s="49"/>
      <c r="W38" s="9"/>
      <c r="X38" s="9"/>
      <c r="Y38" s="9"/>
      <c r="Z38" s="18">
        <v>10</v>
      </c>
      <c r="AA38" s="3" t="s">
        <v>21</v>
      </c>
      <c r="AB38" s="6"/>
      <c r="AC38" s="5">
        <f>24-AC37</f>
        <v>23.5</v>
      </c>
      <c r="AD38" s="3" t="s">
        <v>6</v>
      </c>
      <c r="AE38" s="6"/>
      <c r="AF38" s="3">
        <v>0.17399999999999999</v>
      </c>
      <c r="AG38" s="3" t="s">
        <v>7</v>
      </c>
      <c r="AH38" s="6"/>
      <c r="AI38" s="5">
        <f>(AC38*AF38*Z38)/1000</f>
        <v>4.0889999999999996E-2</v>
      </c>
      <c r="AJ38" s="3" t="s">
        <v>7</v>
      </c>
      <c r="AK38" s="6"/>
      <c r="AL38" s="5">
        <f>AI38*7</f>
        <v>0.28622999999999998</v>
      </c>
      <c r="AM38" s="3" t="s">
        <v>7</v>
      </c>
      <c r="AN38" s="6"/>
      <c r="AO38" s="5">
        <f>AI38*31</f>
        <v>1.2675899999999998</v>
      </c>
      <c r="AP38" s="3" t="s">
        <v>7</v>
      </c>
      <c r="AQ38" s="6"/>
      <c r="AR38" s="37"/>
      <c r="AS38" s="3" t="s">
        <v>7</v>
      </c>
      <c r="AT38" s="6"/>
      <c r="AU38" s="5">
        <f>(Z38*AC38*365)/1000</f>
        <v>85.775000000000006</v>
      </c>
      <c r="AV38" s="3" t="s">
        <v>17</v>
      </c>
      <c r="AW38" s="6"/>
      <c r="AX38" s="6"/>
      <c r="AY38" s="6"/>
      <c r="AZ38" s="6"/>
      <c r="BA38" s="6"/>
      <c r="BB38" s="16">
        <f>365*AI38</f>
        <v>14.924849999999999</v>
      </c>
      <c r="BC38" s="50"/>
    </row>
    <row r="39" spans="22:55" s="9" customFormat="1" ht="5" customHeight="1" x14ac:dyDescent="0.45">
      <c r="V39" s="49"/>
      <c r="Z39" s="43"/>
      <c r="AA39" s="44"/>
      <c r="AC39" s="41"/>
      <c r="AD39" s="40"/>
      <c r="AF39" s="40"/>
      <c r="AG39" s="40"/>
      <c r="AI39" s="41"/>
      <c r="AJ39" s="40"/>
      <c r="AL39" s="41"/>
      <c r="AM39" s="40"/>
      <c r="AO39" s="41"/>
      <c r="AP39" s="40"/>
      <c r="AR39" s="41"/>
      <c r="AS39" s="40"/>
      <c r="AU39" s="41"/>
      <c r="AV39" s="40"/>
      <c r="BC39" s="50"/>
    </row>
    <row r="40" spans="22:55" x14ac:dyDescent="0.45">
      <c r="V40" s="27"/>
      <c r="W40" s="6"/>
      <c r="X40" s="6" t="s">
        <v>24</v>
      </c>
      <c r="Y40" s="6"/>
      <c r="Z40" s="13">
        <v>200</v>
      </c>
      <c r="AA40" s="3" t="s">
        <v>21</v>
      </c>
      <c r="AB40" s="6"/>
      <c r="AC40" s="5">
        <v>4</v>
      </c>
      <c r="AD40" s="3" t="s">
        <v>6</v>
      </c>
      <c r="AE40" s="6"/>
      <c r="AF40" s="3">
        <v>0.17399999999999999</v>
      </c>
      <c r="AG40" s="3" t="s">
        <v>7</v>
      </c>
      <c r="AH40" s="6"/>
      <c r="AI40" s="5">
        <f>(AC40*AF40*Z40)/1000</f>
        <v>0.13919999999999999</v>
      </c>
      <c r="AJ40" s="3" t="s">
        <v>7</v>
      </c>
      <c r="AK40" s="6"/>
      <c r="AL40" s="5">
        <f>AI40*7</f>
        <v>0.97439999999999993</v>
      </c>
      <c r="AM40" s="3" t="s">
        <v>7</v>
      </c>
      <c r="AN40" s="6"/>
      <c r="AO40" s="5">
        <f>AI40*31</f>
        <v>4.3151999999999999</v>
      </c>
      <c r="AP40" s="3" t="s">
        <v>7</v>
      </c>
      <c r="AQ40" s="6"/>
      <c r="AR40" s="17">
        <f>AI40*365</f>
        <v>50.808</v>
      </c>
      <c r="AS40" s="3" t="s">
        <v>7</v>
      </c>
      <c r="AT40" s="6"/>
      <c r="AU40" s="5">
        <f>(Z40*AC40*365)/1000</f>
        <v>292</v>
      </c>
      <c r="AV40" s="3" t="s">
        <v>17</v>
      </c>
      <c r="AW40" s="6"/>
      <c r="AX40" s="6"/>
      <c r="AY40" s="6"/>
      <c r="AZ40" s="6"/>
      <c r="BA40" s="6"/>
      <c r="BB40" s="6"/>
      <c r="BC40" s="28"/>
    </row>
    <row r="41" spans="22:55" s="8" customFormat="1" x14ac:dyDescent="0.45">
      <c r="V41" s="49"/>
      <c r="W41" s="9"/>
      <c r="X41" s="9"/>
      <c r="Y41" s="9"/>
      <c r="Z41" s="18">
        <v>10</v>
      </c>
      <c r="AA41" s="3" t="s">
        <v>21</v>
      </c>
      <c r="AB41" s="6"/>
      <c r="AC41" s="5">
        <f>24-AC40</f>
        <v>20</v>
      </c>
      <c r="AD41" s="3" t="s">
        <v>6</v>
      </c>
      <c r="AE41" s="6"/>
      <c r="AF41" s="3">
        <v>0.17399999999999999</v>
      </c>
      <c r="AG41" s="3" t="s">
        <v>7</v>
      </c>
      <c r="AH41" s="6"/>
      <c r="AI41" s="5">
        <f>(AC41*AF41*Z41)/1000</f>
        <v>3.4799999999999998E-2</v>
      </c>
      <c r="AJ41" s="3" t="s">
        <v>7</v>
      </c>
      <c r="AK41" s="6"/>
      <c r="AL41" s="5">
        <f>AI41*7</f>
        <v>0.24359999999999998</v>
      </c>
      <c r="AM41" s="3" t="s">
        <v>7</v>
      </c>
      <c r="AN41" s="6"/>
      <c r="AO41" s="5">
        <f>AI41*31</f>
        <v>1.0788</v>
      </c>
      <c r="AP41" s="3" t="s">
        <v>7</v>
      </c>
      <c r="AQ41" s="6"/>
      <c r="AR41" s="37"/>
      <c r="AS41" s="3" t="s">
        <v>7</v>
      </c>
      <c r="AT41" s="6"/>
      <c r="AU41" s="5">
        <f>(Z41*AC41*365)/1000</f>
        <v>73</v>
      </c>
      <c r="AV41" s="3" t="s">
        <v>17</v>
      </c>
      <c r="AW41" s="6"/>
      <c r="AX41" s="6"/>
      <c r="AY41" s="6"/>
      <c r="AZ41" s="6"/>
      <c r="BA41" s="6"/>
      <c r="BB41" s="16">
        <f>365*AI41</f>
        <v>12.702</v>
      </c>
      <c r="BC41" s="50"/>
    </row>
    <row r="42" spans="22:55" s="9" customFormat="1" ht="5" customHeight="1" x14ac:dyDescent="0.45">
      <c r="V42" s="49"/>
      <c r="Z42" s="39"/>
      <c r="AA42" s="40"/>
      <c r="AC42" s="41"/>
      <c r="AD42" s="40"/>
      <c r="AF42" s="40"/>
      <c r="AG42" s="40"/>
      <c r="AI42" s="41"/>
      <c r="AJ42" s="40"/>
      <c r="AL42" s="41"/>
      <c r="AM42" s="40"/>
      <c r="AO42" s="41"/>
      <c r="AP42" s="40"/>
      <c r="AR42" s="41"/>
      <c r="AS42" s="40"/>
      <c r="AU42" s="41"/>
      <c r="AV42" s="40"/>
      <c r="BC42" s="50"/>
    </row>
    <row r="43" spans="22:55" s="8" customFormat="1" x14ac:dyDescent="0.45">
      <c r="V43" s="49"/>
      <c r="W43" s="9"/>
      <c r="X43" s="9" t="s">
        <v>27</v>
      </c>
      <c r="Y43" s="9"/>
      <c r="Z43" s="13">
        <v>500</v>
      </c>
      <c r="AA43" s="36" t="s">
        <v>21</v>
      </c>
      <c r="AB43" s="9"/>
      <c r="AC43" s="37">
        <v>0.1</v>
      </c>
      <c r="AD43" s="36" t="s">
        <v>6</v>
      </c>
      <c r="AE43" s="9"/>
      <c r="AF43" s="36">
        <v>0.17399999999999999</v>
      </c>
      <c r="AG43" s="36" t="s">
        <v>7</v>
      </c>
      <c r="AH43" s="9"/>
      <c r="AI43" s="37">
        <f t="shared" ref="AI43" si="5">(AC43*AF43*Z43)/1000</f>
        <v>8.6999999999999994E-3</v>
      </c>
      <c r="AJ43" s="36" t="s">
        <v>7</v>
      </c>
      <c r="AK43" s="9"/>
      <c r="AL43" s="37">
        <f t="shared" ref="AL43" si="6">AI43*7</f>
        <v>6.0899999999999996E-2</v>
      </c>
      <c r="AM43" s="36" t="s">
        <v>7</v>
      </c>
      <c r="AN43" s="9"/>
      <c r="AO43" s="37">
        <f t="shared" ref="AO43" si="7">AI43*31</f>
        <v>0.2697</v>
      </c>
      <c r="AP43" s="36" t="s">
        <v>7</v>
      </c>
      <c r="AQ43" s="9"/>
      <c r="AR43" s="17">
        <f t="shared" ref="AR43" si="8">AI43*365</f>
        <v>3.1755</v>
      </c>
      <c r="AS43" s="36" t="s">
        <v>7</v>
      </c>
      <c r="AT43" s="9"/>
      <c r="AU43" s="37">
        <f t="shared" ref="AU43" si="9">(Z43*AC43*365)/1000</f>
        <v>18.25</v>
      </c>
      <c r="AV43" s="36" t="s">
        <v>17</v>
      </c>
      <c r="AW43" s="9"/>
      <c r="AX43" s="9"/>
      <c r="AY43" s="9"/>
      <c r="AZ43" s="9"/>
      <c r="BA43" s="9"/>
      <c r="BB43" s="9"/>
      <c r="BC43" s="50"/>
    </row>
    <row r="44" spans="22:55" s="8" customFormat="1" x14ac:dyDescent="0.45">
      <c r="V44" s="49"/>
      <c r="W44" s="9"/>
      <c r="X44" s="9"/>
      <c r="Y44" s="9"/>
      <c r="Z44" s="18">
        <v>10</v>
      </c>
      <c r="AA44" s="3" t="s">
        <v>21</v>
      </c>
      <c r="AB44" s="6"/>
      <c r="AC44" s="5">
        <f>24-AC43</f>
        <v>23.9</v>
      </c>
      <c r="AD44" s="3" t="s">
        <v>6</v>
      </c>
      <c r="AE44" s="6"/>
      <c r="AF44" s="3">
        <v>0.17399999999999999</v>
      </c>
      <c r="AG44" s="3" t="s">
        <v>7</v>
      </c>
      <c r="AH44" s="6"/>
      <c r="AI44" s="5">
        <f>(AC44*AF44*Z44)/1000</f>
        <v>4.1585999999999998E-2</v>
      </c>
      <c r="AJ44" s="3" t="s">
        <v>7</v>
      </c>
      <c r="AK44" s="6"/>
      <c r="AL44" s="5">
        <f>AI44*7</f>
        <v>0.29110199999999997</v>
      </c>
      <c r="AM44" s="3" t="s">
        <v>7</v>
      </c>
      <c r="AN44" s="6"/>
      <c r="AO44" s="5">
        <f>AI44*31</f>
        <v>1.289166</v>
      </c>
      <c r="AP44" s="3" t="s">
        <v>7</v>
      </c>
      <c r="AQ44" s="6"/>
      <c r="AR44" s="37"/>
      <c r="AS44" s="3" t="s">
        <v>7</v>
      </c>
      <c r="AT44" s="6"/>
      <c r="AU44" s="5">
        <f>(Z44*AC44*365)/1000</f>
        <v>87.234999999999999</v>
      </c>
      <c r="AV44" s="3" t="s">
        <v>17</v>
      </c>
      <c r="AW44" s="6"/>
      <c r="AX44" s="6"/>
      <c r="AY44" s="6"/>
      <c r="AZ44" s="6"/>
      <c r="BA44" s="6"/>
      <c r="BB44" s="16">
        <f>365*AI44</f>
        <v>15.178889999999999</v>
      </c>
      <c r="BC44" s="50"/>
    </row>
    <row r="45" spans="22:55" s="9" customFormat="1" ht="5" customHeight="1" x14ac:dyDescent="0.45">
      <c r="V45" s="49"/>
      <c r="Z45" s="39"/>
      <c r="AA45" s="40"/>
      <c r="AC45" s="41"/>
      <c r="AD45" s="40"/>
      <c r="AF45" s="40"/>
      <c r="AG45" s="40"/>
      <c r="AI45" s="41"/>
      <c r="AJ45" s="40"/>
      <c r="AL45" s="41"/>
      <c r="AM45" s="40"/>
      <c r="AO45" s="41"/>
      <c r="AP45" s="40"/>
      <c r="AR45" s="41"/>
      <c r="AS45" s="40"/>
      <c r="AU45" s="41"/>
      <c r="AV45" s="40"/>
      <c r="BC45" s="50"/>
    </row>
    <row r="46" spans="22:55" s="8" customFormat="1" x14ac:dyDescent="0.45">
      <c r="V46" s="49"/>
      <c r="W46" s="9"/>
      <c r="X46" s="9" t="s">
        <v>28</v>
      </c>
      <c r="Y46" s="9"/>
      <c r="Z46" s="13">
        <v>200</v>
      </c>
      <c r="AA46" s="3" t="s">
        <v>21</v>
      </c>
      <c r="AB46" s="6"/>
      <c r="AC46" s="5">
        <v>2</v>
      </c>
      <c r="AD46" s="3" t="s">
        <v>6</v>
      </c>
      <c r="AE46" s="6"/>
      <c r="AF46" s="3">
        <v>0.17399999999999999</v>
      </c>
      <c r="AG46" s="3" t="s">
        <v>7</v>
      </c>
      <c r="AH46" s="6"/>
      <c r="AI46" s="5">
        <f>(AC46*AF46*Z46)/1000</f>
        <v>6.9599999999999995E-2</v>
      </c>
      <c r="AJ46" s="3" t="s">
        <v>7</v>
      </c>
      <c r="AK46" s="6"/>
      <c r="AL46" s="5">
        <f>AI46*7</f>
        <v>0.48719999999999997</v>
      </c>
      <c r="AM46" s="3" t="s">
        <v>7</v>
      </c>
      <c r="AN46" s="6"/>
      <c r="AO46" s="5">
        <f>AI46*31</f>
        <v>2.1576</v>
      </c>
      <c r="AP46" s="3" t="s">
        <v>7</v>
      </c>
      <c r="AQ46" s="6"/>
      <c r="AR46" s="17">
        <f>AI46*365</f>
        <v>25.404</v>
      </c>
      <c r="AS46" s="3" t="s">
        <v>7</v>
      </c>
      <c r="AT46" s="6"/>
      <c r="AU46" s="5">
        <f>(Z46*AC46*365)/1000</f>
        <v>146</v>
      </c>
      <c r="AV46" s="3" t="s">
        <v>17</v>
      </c>
      <c r="AW46" s="9"/>
      <c r="AX46" s="9"/>
      <c r="AY46" s="9"/>
      <c r="AZ46" s="9"/>
      <c r="BA46" s="9"/>
      <c r="BB46" s="9"/>
      <c r="BC46" s="50"/>
    </row>
    <row r="47" spans="22:55" s="8" customFormat="1" x14ac:dyDescent="0.45">
      <c r="V47" s="49"/>
      <c r="W47" s="9"/>
      <c r="X47" s="9"/>
      <c r="Y47" s="9"/>
      <c r="Z47" s="18">
        <v>10</v>
      </c>
      <c r="AA47" s="3" t="s">
        <v>21</v>
      </c>
      <c r="AB47" s="6"/>
      <c r="AC47" s="5">
        <f>24-AC46</f>
        <v>22</v>
      </c>
      <c r="AD47" s="3" t="s">
        <v>6</v>
      </c>
      <c r="AE47" s="6"/>
      <c r="AF47" s="3">
        <v>0.17399999999999999</v>
      </c>
      <c r="AG47" s="3" t="s">
        <v>7</v>
      </c>
      <c r="AH47" s="6"/>
      <c r="AI47" s="5">
        <f>(AC47*AF47*Z47)/1000</f>
        <v>3.8280000000000002E-2</v>
      </c>
      <c r="AJ47" s="3" t="s">
        <v>7</v>
      </c>
      <c r="AK47" s="6"/>
      <c r="AL47" s="5">
        <f>AI47*7</f>
        <v>0.26796000000000003</v>
      </c>
      <c r="AM47" s="3" t="s">
        <v>7</v>
      </c>
      <c r="AN47" s="6"/>
      <c r="AO47" s="5">
        <f>AI47*31</f>
        <v>1.18668</v>
      </c>
      <c r="AP47" s="3" t="s">
        <v>7</v>
      </c>
      <c r="AQ47" s="6"/>
      <c r="AR47" s="37"/>
      <c r="AS47" s="3" t="s">
        <v>7</v>
      </c>
      <c r="AT47" s="6"/>
      <c r="AU47" s="5">
        <f>(Z47*AC47*365)/1000</f>
        <v>80.3</v>
      </c>
      <c r="AV47" s="3" t="s">
        <v>17</v>
      </c>
      <c r="AW47" s="9"/>
      <c r="AX47" s="9"/>
      <c r="AY47" s="9"/>
      <c r="AZ47" s="9"/>
      <c r="BA47" s="9"/>
      <c r="BB47" s="16">
        <f>365*AI47</f>
        <v>13.972200000000001</v>
      </c>
      <c r="BC47" s="50"/>
    </row>
    <row r="48" spans="22:55" s="9" customFormat="1" ht="5" customHeight="1" x14ac:dyDescent="0.45">
      <c r="V48" s="49"/>
      <c r="Z48" s="39"/>
      <c r="AA48" s="40"/>
      <c r="AC48" s="41"/>
      <c r="AD48" s="40"/>
      <c r="AF48" s="40"/>
      <c r="AG48" s="40"/>
      <c r="AI48" s="41"/>
      <c r="AJ48" s="40"/>
      <c r="AL48" s="41"/>
      <c r="AM48" s="40"/>
      <c r="AO48" s="41"/>
      <c r="AP48" s="40"/>
      <c r="AR48" s="41"/>
      <c r="AS48" s="40"/>
      <c r="AU48" s="41"/>
      <c r="AV48" s="40"/>
      <c r="BC48" s="50"/>
    </row>
    <row r="49" spans="22:60" s="8" customFormat="1" x14ac:dyDescent="0.45">
      <c r="V49" s="49"/>
      <c r="W49" s="9"/>
      <c r="X49" s="9" t="s">
        <v>29</v>
      </c>
      <c r="Y49" s="9"/>
      <c r="Z49" s="13">
        <v>400</v>
      </c>
      <c r="AA49" s="3" t="s">
        <v>21</v>
      </c>
      <c r="AB49" s="6"/>
      <c r="AC49" s="5">
        <v>0.1</v>
      </c>
      <c r="AD49" s="3" t="s">
        <v>6</v>
      </c>
      <c r="AE49" s="6"/>
      <c r="AF49" s="3">
        <v>0.17399999999999999</v>
      </c>
      <c r="AG49" s="3" t="s">
        <v>7</v>
      </c>
      <c r="AH49" s="6"/>
      <c r="AI49" s="5">
        <f>(AC49*AF49*Z49)/1000</f>
        <v>6.9599999999999992E-3</v>
      </c>
      <c r="AJ49" s="3" t="s">
        <v>7</v>
      </c>
      <c r="AK49" s="6"/>
      <c r="AL49" s="5">
        <f>AI49*7</f>
        <v>4.8719999999999992E-2</v>
      </c>
      <c r="AM49" s="3" t="s">
        <v>7</v>
      </c>
      <c r="AN49" s="6"/>
      <c r="AO49" s="5">
        <f>AI49*31</f>
        <v>0.21575999999999998</v>
      </c>
      <c r="AP49" s="3" t="s">
        <v>7</v>
      </c>
      <c r="AQ49" s="6"/>
      <c r="AR49" s="17">
        <f>AI49*365</f>
        <v>2.5403999999999995</v>
      </c>
      <c r="AS49" s="3" t="s">
        <v>7</v>
      </c>
      <c r="AT49" s="6"/>
      <c r="AU49" s="5">
        <f>(Z49*AC49*365)/1000</f>
        <v>14.6</v>
      </c>
      <c r="AV49" s="3" t="s">
        <v>17</v>
      </c>
      <c r="AW49" s="9"/>
      <c r="AX49" s="9"/>
      <c r="AY49" s="9"/>
      <c r="AZ49" s="9"/>
      <c r="BA49" s="9"/>
      <c r="BB49" s="9"/>
      <c r="BC49" s="50"/>
    </row>
    <row r="50" spans="22:60" s="8" customFormat="1" x14ac:dyDescent="0.45">
      <c r="V50" s="49"/>
      <c r="W50" s="9"/>
      <c r="X50" s="9"/>
      <c r="Y50" s="9"/>
      <c r="Z50" s="18">
        <v>10</v>
      </c>
      <c r="AA50" s="3" t="s">
        <v>21</v>
      </c>
      <c r="AB50" s="6"/>
      <c r="AC50" s="5">
        <f>24-AC49</f>
        <v>23.9</v>
      </c>
      <c r="AD50" s="3" t="s">
        <v>6</v>
      </c>
      <c r="AE50" s="6"/>
      <c r="AF50" s="3">
        <v>0.17399999999999999</v>
      </c>
      <c r="AG50" s="3" t="s">
        <v>7</v>
      </c>
      <c r="AH50" s="6"/>
      <c r="AI50" s="5">
        <f>(AC50*AF50*Z50)/1000</f>
        <v>4.1585999999999998E-2</v>
      </c>
      <c r="AJ50" s="3" t="s">
        <v>7</v>
      </c>
      <c r="AK50" s="6"/>
      <c r="AL50" s="5">
        <f>AI50*7</f>
        <v>0.29110199999999997</v>
      </c>
      <c r="AM50" s="3" t="s">
        <v>7</v>
      </c>
      <c r="AN50" s="6"/>
      <c r="AO50" s="5">
        <f>AI50*31</f>
        <v>1.289166</v>
      </c>
      <c r="AP50" s="3" t="s">
        <v>7</v>
      </c>
      <c r="AQ50" s="6"/>
      <c r="AR50" s="37"/>
      <c r="AS50" s="3" t="s">
        <v>7</v>
      </c>
      <c r="AT50" s="6"/>
      <c r="AU50" s="5">
        <f>(Z50*AC50*365)/1000</f>
        <v>87.234999999999999</v>
      </c>
      <c r="AV50" s="3" t="s">
        <v>17</v>
      </c>
      <c r="AW50" s="9"/>
      <c r="AX50" s="9"/>
      <c r="AY50" s="9"/>
      <c r="AZ50" s="9"/>
      <c r="BA50" s="9"/>
      <c r="BB50" s="16">
        <f>365*AI50</f>
        <v>15.178889999999999</v>
      </c>
      <c r="BC50" s="50"/>
    </row>
    <row r="51" spans="22:60" s="8" customFormat="1" ht="5" customHeight="1" thickBot="1" x14ac:dyDescent="0.5">
      <c r="V51" s="51"/>
      <c r="W51" s="52"/>
      <c r="X51" s="52"/>
      <c r="Y51" s="52"/>
      <c r="Z51" s="31"/>
      <c r="AA51" s="52"/>
      <c r="AB51" s="52"/>
      <c r="AC51" s="53"/>
      <c r="AD51" s="52"/>
      <c r="AE51" s="52"/>
      <c r="AF51" s="52"/>
      <c r="AG51" s="52"/>
      <c r="AH51" s="52"/>
      <c r="AI51" s="53"/>
      <c r="AJ51" s="52"/>
      <c r="AK51" s="52"/>
      <c r="AL51" s="53"/>
      <c r="AM51" s="52"/>
      <c r="AN51" s="52"/>
      <c r="AO51" s="53"/>
      <c r="AP51" s="52"/>
      <c r="AQ51" s="52"/>
      <c r="AR51" s="53"/>
      <c r="AS51" s="52"/>
      <c r="AT51" s="52"/>
      <c r="AU51" s="53"/>
      <c r="AV51" s="52"/>
      <c r="AW51" s="52"/>
      <c r="AX51" s="52"/>
      <c r="AY51" s="52"/>
      <c r="AZ51" s="52"/>
      <c r="BA51" s="52"/>
      <c r="BB51" s="52"/>
      <c r="BC51" s="54"/>
    </row>
    <row r="52" spans="22:60" s="8" customFormat="1" ht="5" customHeight="1" x14ac:dyDescent="0.45">
      <c r="Z52" s="15"/>
      <c r="AC52" s="11"/>
      <c r="AI52" s="11"/>
      <c r="AL52" s="11"/>
      <c r="AO52" s="11"/>
      <c r="AR52" s="11"/>
    </row>
    <row r="53" spans="22:60" s="8" customFormat="1" x14ac:dyDescent="0.45">
      <c r="Z53" s="15"/>
      <c r="AC53" s="11"/>
      <c r="AI53" s="11"/>
      <c r="AL53" s="11"/>
      <c r="AO53" s="11"/>
      <c r="AR53" s="11"/>
      <c r="BB53" s="55">
        <f>AR25+AR28+AR31+AR34+AR37+AR40+AR43+AR46+AR49</f>
        <v>516.97140000000002</v>
      </c>
      <c r="BE53" s="2" t="s">
        <v>37</v>
      </c>
      <c r="BF53" s="2"/>
      <c r="BG53" s="2"/>
      <c r="BH53" s="2"/>
    </row>
    <row r="54" spans="22:60" s="8" customFormat="1" x14ac:dyDescent="0.45">
      <c r="Z54" s="15"/>
      <c r="AC54" s="11"/>
      <c r="AI54" s="11"/>
      <c r="AL54" s="11"/>
      <c r="AO54" s="11"/>
      <c r="AR54" s="11"/>
      <c r="BB54" s="48">
        <f>SUM(BB24:BB50)</f>
        <v>167.22182999999998</v>
      </c>
      <c r="BE54" s="2" t="s">
        <v>38</v>
      </c>
      <c r="BF54" s="2"/>
      <c r="BG54" s="2"/>
      <c r="BH54" s="2"/>
    </row>
    <row r="55" spans="22:60" s="8" customFormat="1" ht="14.65" thickBot="1" x14ac:dyDescent="0.5">
      <c r="Z55" s="15"/>
      <c r="AC55" s="11"/>
      <c r="AI55" s="11"/>
      <c r="AL55" s="11"/>
      <c r="AO55" s="11"/>
      <c r="AR55" s="11"/>
    </row>
    <row r="56" spans="22:60" s="8" customFormat="1" ht="5" customHeight="1" x14ac:dyDescent="0.45">
      <c r="V56" s="56"/>
      <c r="W56" s="57"/>
      <c r="X56" s="57"/>
      <c r="Y56" s="57"/>
      <c r="Z56" s="46"/>
      <c r="AA56" s="57"/>
      <c r="AB56" s="57"/>
      <c r="AC56" s="58"/>
      <c r="AD56" s="57"/>
      <c r="AE56" s="57"/>
      <c r="AF56" s="57"/>
      <c r="AG56" s="57"/>
      <c r="AH56" s="57"/>
      <c r="AI56" s="58"/>
      <c r="AJ56" s="57"/>
      <c r="AK56" s="57"/>
      <c r="AL56" s="58"/>
      <c r="AM56" s="57"/>
      <c r="AN56" s="57"/>
      <c r="AO56" s="58"/>
      <c r="AP56" s="57"/>
      <c r="AQ56" s="57"/>
      <c r="AR56" s="58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9"/>
    </row>
    <row r="57" spans="22:60" x14ac:dyDescent="0.45">
      <c r="V57" s="27"/>
      <c r="W57" s="6" t="s">
        <v>39</v>
      </c>
      <c r="X57" s="6" t="s">
        <v>18</v>
      </c>
      <c r="Y57" s="6" t="s">
        <v>35</v>
      </c>
      <c r="Z57" s="13">
        <v>2000</v>
      </c>
      <c r="AA57" s="3" t="s">
        <v>21</v>
      </c>
      <c r="AB57" s="6"/>
      <c r="AC57" s="5">
        <v>4</v>
      </c>
      <c r="AD57" s="3" t="s">
        <v>6</v>
      </c>
      <c r="AE57" s="6"/>
      <c r="AF57" s="3">
        <v>0.17399999999999999</v>
      </c>
      <c r="AG57" s="3" t="s">
        <v>7</v>
      </c>
      <c r="AH57" s="6"/>
      <c r="AI57" s="5">
        <f>(AC57*AF57*Z57)/1000</f>
        <v>1.3919999999999999</v>
      </c>
      <c r="AJ57" s="3" t="s">
        <v>7</v>
      </c>
      <c r="AK57" s="6"/>
      <c r="AL57" s="5">
        <f>AI57*7</f>
        <v>9.7439999999999998</v>
      </c>
      <c r="AM57" s="3" t="s">
        <v>7</v>
      </c>
      <c r="AN57" s="6"/>
      <c r="AO57" s="5">
        <f>AI57*31</f>
        <v>43.151999999999994</v>
      </c>
      <c r="AP57" s="3" t="s">
        <v>7</v>
      </c>
      <c r="AQ57" s="6"/>
      <c r="AR57" s="17">
        <f>AI57*365</f>
        <v>508.08</v>
      </c>
      <c r="AS57" s="3" t="s">
        <v>7</v>
      </c>
      <c r="AT57" s="6"/>
      <c r="AU57" s="5">
        <f>(Z57*AC57*365)/1000</f>
        <v>2920</v>
      </c>
      <c r="AV57" s="3" t="s">
        <v>17</v>
      </c>
      <c r="AW57" s="6"/>
      <c r="AX57" s="6"/>
      <c r="AY57" s="6"/>
      <c r="AZ57" s="6"/>
      <c r="BA57" s="6"/>
      <c r="BB57" s="6"/>
      <c r="BC57" s="28"/>
    </row>
    <row r="58" spans="22:60" x14ac:dyDescent="0.45">
      <c r="V58" s="27"/>
      <c r="W58" s="6"/>
      <c r="X58" s="6"/>
      <c r="Y58" s="6" t="s">
        <v>36</v>
      </c>
      <c r="Z58" s="45">
        <v>10</v>
      </c>
      <c r="AA58" s="3" t="s">
        <v>21</v>
      </c>
      <c r="AB58" s="6"/>
      <c r="AC58" s="5">
        <f>24-AC57</f>
        <v>20</v>
      </c>
      <c r="AD58" s="3" t="s">
        <v>6</v>
      </c>
      <c r="AE58" s="6"/>
      <c r="AF58" s="3">
        <v>0.17399999999999999</v>
      </c>
      <c r="AG58" s="3" t="s">
        <v>7</v>
      </c>
      <c r="AH58" s="6"/>
      <c r="AI58" s="5">
        <f>(AC58*AF58*Z58)/1000</f>
        <v>3.4799999999999998E-2</v>
      </c>
      <c r="AJ58" s="3" t="s">
        <v>7</v>
      </c>
      <c r="AK58" s="6"/>
      <c r="AL58" s="5">
        <f>AI58*7</f>
        <v>0.24359999999999998</v>
      </c>
      <c r="AM58" s="3" t="s">
        <v>7</v>
      </c>
      <c r="AN58" s="6"/>
      <c r="AO58" s="5">
        <f>AI58*31</f>
        <v>1.0788</v>
      </c>
      <c r="AP58" s="3" t="s">
        <v>7</v>
      </c>
      <c r="AQ58" s="6"/>
      <c r="AR58" s="37"/>
      <c r="AS58" s="3" t="s">
        <v>7</v>
      </c>
      <c r="AT58" s="6"/>
      <c r="AU58" s="5">
        <f>(Z58*AC58*365)/1000</f>
        <v>73</v>
      </c>
      <c r="AV58" s="3" t="s">
        <v>17</v>
      </c>
      <c r="AW58" s="6"/>
      <c r="AX58" s="6"/>
      <c r="AY58" s="6"/>
      <c r="AZ58" s="6"/>
      <c r="BA58" s="6"/>
      <c r="BB58" s="16">
        <f>365*AI58</f>
        <v>12.702</v>
      </c>
      <c r="BC58" s="28"/>
    </row>
    <row r="59" spans="22:60" ht="5" customHeight="1" x14ac:dyDescent="0.45">
      <c r="V59" s="27"/>
      <c r="W59" s="6"/>
      <c r="X59" s="6"/>
      <c r="Y59" s="6"/>
      <c r="Z59" s="60"/>
      <c r="AA59" s="6"/>
      <c r="AB59" s="6"/>
      <c r="AC59" s="7"/>
      <c r="AD59" s="6"/>
      <c r="AE59" s="6"/>
      <c r="AF59" s="6"/>
      <c r="AG59" s="6"/>
      <c r="AH59" s="6"/>
      <c r="AI59" s="7"/>
      <c r="AJ59" s="6"/>
      <c r="AK59" s="6"/>
      <c r="AL59" s="7"/>
      <c r="AM59" s="6"/>
      <c r="AN59" s="6"/>
      <c r="AO59" s="7"/>
      <c r="AP59" s="6"/>
      <c r="AQ59" s="6"/>
      <c r="AR59" s="7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28"/>
    </row>
    <row r="60" spans="22:60" x14ac:dyDescent="0.45">
      <c r="V60" s="27"/>
      <c r="W60" s="6"/>
      <c r="X60" s="6" t="s">
        <v>15</v>
      </c>
      <c r="Y60" s="6" t="s">
        <v>35</v>
      </c>
      <c r="Z60" s="13">
        <v>200</v>
      </c>
      <c r="AA60" s="3" t="s">
        <v>21</v>
      </c>
      <c r="AB60" s="6"/>
      <c r="AC60" s="5">
        <v>4</v>
      </c>
      <c r="AD60" s="3" t="s">
        <v>6</v>
      </c>
      <c r="AE60" s="6"/>
      <c r="AF60" s="3">
        <v>0.17399999999999999</v>
      </c>
      <c r="AG60" s="3" t="s">
        <v>7</v>
      </c>
      <c r="AH60" s="6"/>
      <c r="AI60" s="5">
        <f>(AC60*AF60*Z60)/1000</f>
        <v>0.13919999999999999</v>
      </c>
      <c r="AJ60" s="3" t="s">
        <v>7</v>
      </c>
      <c r="AK60" s="6"/>
      <c r="AL60" s="5">
        <f>AI60*7</f>
        <v>0.97439999999999993</v>
      </c>
      <c r="AM60" s="3" t="s">
        <v>7</v>
      </c>
      <c r="AN60" s="6"/>
      <c r="AO60" s="5">
        <f>AI60*31</f>
        <v>4.3151999999999999</v>
      </c>
      <c r="AP60" s="3" t="s">
        <v>7</v>
      </c>
      <c r="AQ60" s="6"/>
      <c r="AR60" s="17">
        <f>AI60*365</f>
        <v>50.808</v>
      </c>
      <c r="AS60" s="3" t="s">
        <v>7</v>
      </c>
      <c r="AT60" s="6"/>
      <c r="AU60" s="5">
        <f>(Z60*AC60*365)/1000</f>
        <v>292</v>
      </c>
      <c r="AV60" s="3" t="s">
        <v>17</v>
      </c>
      <c r="AW60" s="6"/>
      <c r="AX60" s="6"/>
      <c r="AY60" s="6"/>
      <c r="AZ60" s="6"/>
      <c r="BA60" s="6"/>
      <c r="BB60" s="6"/>
      <c r="BC60" s="28"/>
    </row>
    <row r="61" spans="22:60" x14ac:dyDescent="0.45">
      <c r="V61" s="27"/>
      <c r="W61" s="6"/>
      <c r="X61" s="6"/>
      <c r="Y61" s="6" t="s">
        <v>36</v>
      </c>
      <c r="Z61" s="45">
        <v>10</v>
      </c>
      <c r="AA61" s="3" t="s">
        <v>21</v>
      </c>
      <c r="AB61" s="6"/>
      <c r="AC61" s="5">
        <f>24-AC60</f>
        <v>20</v>
      </c>
      <c r="AD61" s="3" t="s">
        <v>6</v>
      </c>
      <c r="AE61" s="6"/>
      <c r="AF61" s="3">
        <v>0.17399999999999999</v>
      </c>
      <c r="AG61" s="3" t="s">
        <v>7</v>
      </c>
      <c r="AH61" s="6"/>
      <c r="AI61" s="5">
        <f>(AC61*AF61*Z61)/1000</f>
        <v>3.4799999999999998E-2</v>
      </c>
      <c r="AJ61" s="3" t="s">
        <v>7</v>
      </c>
      <c r="AK61" s="6"/>
      <c r="AL61" s="5">
        <f>AI61*7</f>
        <v>0.24359999999999998</v>
      </c>
      <c r="AM61" s="3" t="s">
        <v>7</v>
      </c>
      <c r="AN61" s="6"/>
      <c r="AO61" s="5">
        <f>AI61*31</f>
        <v>1.0788</v>
      </c>
      <c r="AP61" s="3" t="s">
        <v>7</v>
      </c>
      <c r="AQ61" s="6"/>
      <c r="AR61" s="37"/>
      <c r="AS61" s="3" t="s">
        <v>7</v>
      </c>
      <c r="AT61" s="6"/>
      <c r="AU61" s="5">
        <f>(Z61*AC61*365)/1000</f>
        <v>73</v>
      </c>
      <c r="AV61" s="3" t="s">
        <v>17</v>
      </c>
      <c r="AW61" s="6"/>
      <c r="AX61" s="6"/>
      <c r="AY61" s="6"/>
      <c r="AZ61" s="6"/>
      <c r="BA61" s="6"/>
      <c r="BB61" s="16">
        <f>365*AI61</f>
        <v>12.702</v>
      </c>
      <c r="BC61" s="28"/>
    </row>
    <row r="62" spans="22:60" ht="5" customHeight="1" x14ac:dyDescent="0.45">
      <c r="V62" s="27"/>
      <c r="W62" s="6"/>
      <c r="X62" s="6"/>
      <c r="Y62" s="6"/>
      <c r="Z62" s="61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28"/>
    </row>
    <row r="63" spans="22:60" x14ac:dyDescent="0.45">
      <c r="V63" s="27"/>
      <c r="W63" s="6"/>
      <c r="X63" s="6" t="s">
        <v>33</v>
      </c>
      <c r="Y63" s="6" t="s">
        <v>35</v>
      </c>
      <c r="Z63" s="13">
        <v>3000</v>
      </c>
      <c r="AA63" s="3" t="s">
        <v>21</v>
      </c>
      <c r="AB63" s="6"/>
      <c r="AC63" s="5">
        <v>5</v>
      </c>
      <c r="AD63" s="3" t="s">
        <v>6</v>
      </c>
      <c r="AE63" s="6"/>
      <c r="AF63" s="3">
        <v>0.17399999999999999</v>
      </c>
      <c r="AG63" s="3" t="s">
        <v>7</v>
      </c>
      <c r="AH63" s="6"/>
      <c r="AI63" s="5">
        <f>(AC63*AF63*Z63)/1000</f>
        <v>2.6099999999999994</v>
      </c>
      <c r="AJ63" s="3" t="s">
        <v>7</v>
      </c>
      <c r="AK63" s="6"/>
      <c r="AL63" s="5">
        <f>AI63*7</f>
        <v>18.269999999999996</v>
      </c>
      <c r="AM63" s="3" t="s">
        <v>7</v>
      </c>
      <c r="AN63" s="6"/>
      <c r="AO63" s="5">
        <f>AI63*31</f>
        <v>80.909999999999982</v>
      </c>
      <c r="AP63" s="3" t="s">
        <v>7</v>
      </c>
      <c r="AQ63" s="6"/>
      <c r="AR63" s="17">
        <f>AI63*365</f>
        <v>952.64999999999975</v>
      </c>
      <c r="AS63" s="3" t="s">
        <v>7</v>
      </c>
      <c r="AT63" s="6"/>
      <c r="AU63" s="5">
        <f>(Z63*AC63*365)/1000</f>
        <v>5475</v>
      </c>
      <c r="AV63" s="3" t="s">
        <v>17</v>
      </c>
      <c r="AW63" s="6"/>
      <c r="AX63" s="6"/>
      <c r="AY63" s="6"/>
      <c r="AZ63" s="6"/>
      <c r="BA63" s="6"/>
      <c r="BB63" s="6"/>
      <c r="BC63" s="28"/>
    </row>
    <row r="64" spans="22:60" x14ac:dyDescent="0.45">
      <c r="V64" s="27"/>
      <c r="W64" s="6"/>
      <c r="X64" s="6"/>
      <c r="Y64" s="6" t="s">
        <v>36</v>
      </c>
      <c r="Z64" s="45">
        <v>10</v>
      </c>
      <c r="AA64" s="3" t="s">
        <v>21</v>
      </c>
      <c r="AB64" s="6"/>
      <c r="AC64" s="5">
        <f>24-AC63</f>
        <v>19</v>
      </c>
      <c r="AD64" s="3" t="s">
        <v>6</v>
      </c>
      <c r="AE64" s="6"/>
      <c r="AF64" s="3">
        <v>0.17399999999999999</v>
      </c>
      <c r="AG64" s="3" t="s">
        <v>7</v>
      </c>
      <c r="AH64" s="6"/>
      <c r="AI64" s="5">
        <f>(AC64*AF64*Z64)/1000</f>
        <v>3.3059999999999992E-2</v>
      </c>
      <c r="AJ64" s="3" t="s">
        <v>7</v>
      </c>
      <c r="AK64" s="6"/>
      <c r="AL64" s="5">
        <f>AI64*7</f>
        <v>0.23141999999999996</v>
      </c>
      <c r="AM64" s="3" t="s">
        <v>7</v>
      </c>
      <c r="AN64" s="6"/>
      <c r="AO64" s="5">
        <f>AI64*31</f>
        <v>1.0248599999999997</v>
      </c>
      <c r="AP64" s="3" t="s">
        <v>7</v>
      </c>
      <c r="AQ64" s="6"/>
      <c r="AR64" s="37"/>
      <c r="AS64" s="3" t="s">
        <v>7</v>
      </c>
      <c r="AT64" s="6"/>
      <c r="AU64" s="5">
        <f>(Z64*AC64*365)/1000</f>
        <v>69.349999999999994</v>
      </c>
      <c r="AV64" s="3" t="s">
        <v>17</v>
      </c>
      <c r="AW64" s="6"/>
      <c r="AX64" s="6"/>
      <c r="AY64" s="6"/>
      <c r="AZ64" s="6"/>
      <c r="BA64" s="6"/>
      <c r="BB64" s="16">
        <f>365*AI64</f>
        <v>12.066899999999997</v>
      </c>
      <c r="BC64" s="28"/>
    </row>
    <row r="65" spans="22:57" ht="5" customHeight="1" x14ac:dyDescent="0.45">
      <c r="V65" s="27"/>
      <c r="W65" s="6"/>
      <c r="X65" s="6"/>
      <c r="Y65" s="6"/>
      <c r="Z65" s="60"/>
      <c r="AA65" s="6"/>
      <c r="AB65" s="6"/>
      <c r="AC65" s="7"/>
      <c r="AD65" s="6"/>
      <c r="AE65" s="6"/>
      <c r="AF65" s="6"/>
      <c r="AG65" s="6"/>
      <c r="AH65" s="6"/>
      <c r="AI65" s="7"/>
      <c r="AJ65" s="6"/>
      <c r="AK65" s="6"/>
      <c r="AL65" s="7"/>
      <c r="AM65" s="6"/>
      <c r="AN65" s="6"/>
      <c r="AO65" s="7"/>
      <c r="AP65" s="6"/>
      <c r="AQ65" s="6"/>
      <c r="AR65" s="7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28"/>
    </row>
    <row r="66" spans="22:57" x14ac:dyDescent="0.45">
      <c r="V66" s="27"/>
      <c r="W66" s="6"/>
      <c r="X66" s="6"/>
      <c r="Y66" s="6"/>
      <c r="Z66" s="13"/>
      <c r="AA66" s="3"/>
      <c r="AB66" s="6"/>
      <c r="AC66" s="5">
        <v>12</v>
      </c>
      <c r="AD66" s="3" t="s">
        <v>6</v>
      </c>
      <c r="AE66" s="6"/>
      <c r="AF66" s="3">
        <v>0.17399999999999999</v>
      </c>
      <c r="AG66" s="3" t="s">
        <v>7</v>
      </c>
      <c r="AH66" s="6"/>
      <c r="AI66" s="5">
        <f>(AC66*AF66*Z66)/1000</f>
        <v>0</v>
      </c>
      <c r="AJ66" s="3" t="s">
        <v>7</v>
      </c>
      <c r="AK66" s="6"/>
      <c r="AL66" s="5">
        <f>AI66*7</f>
        <v>0</v>
      </c>
      <c r="AM66" s="3" t="s">
        <v>7</v>
      </c>
      <c r="AN66" s="6"/>
      <c r="AO66" s="5">
        <f>AI66*31</f>
        <v>0</v>
      </c>
      <c r="AP66" s="3" t="s">
        <v>7</v>
      </c>
      <c r="AQ66" s="6"/>
      <c r="AR66" s="17">
        <f>AI66*365</f>
        <v>0</v>
      </c>
      <c r="AS66" s="3" t="s">
        <v>7</v>
      </c>
      <c r="AT66" s="6"/>
      <c r="AU66" s="5">
        <f>(Z66*AC66*365)/1000</f>
        <v>0</v>
      </c>
      <c r="AV66" s="3" t="s">
        <v>17</v>
      </c>
      <c r="AW66" s="6"/>
      <c r="AX66" s="6"/>
      <c r="AY66" s="6"/>
      <c r="AZ66" s="6"/>
      <c r="BA66" s="6"/>
      <c r="BB66" s="6"/>
      <c r="BC66" s="28"/>
    </row>
    <row r="67" spans="22:57" x14ac:dyDescent="0.45">
      <c r="V67" s="27"/>
      <c r="W67" s="6"/>
      <c r="X67" s="6"/>
      <c r="Y67" s="6"/>
      <c r="Z67" s="45"/>
      <c r="AA67" s="3"/>
      <c r="AB67" s="6"/>
      <c r="AC67" s="5">
        <f>24-AC66</f>
        <v>12</v>
      </c>
      <c r="AD67" s="3" t="s">
        <v>6</v>
      </c>
      <c r="AE67" s="6"/>
      <c r="AF67" s="3">
        <v>0.17399999999999999</v>
      </c>
      <c r="AG67" s="3" t="s">
        <v>7</v>
      </c>
      <c r="AH67" s="6"/>
      <c r="AI67" s="5">
        <f>(AC67*AF67*Z67)/1000</f>
        <v>0</v>
      </c>
      <c r="AJ67" s="3" t="s">
        <v>7</v>
      </c>
      <c r="AK67" s="6"/>
      <c r="AL67" s="5">
        <f>AI67*7</f>
        <v>0</v>
      </c>
      <c r="AM67" s="3" t="s">
        <v>7</v>
      </c>
      <c r="AN67" s="6"/>
      <c r="AO67" s="5">
        <f>AI67*31</f>
        <v>0</v>
      </c>
      <c r="AP67" s="3" t="s">
        <v>7</v>
      </c>
      <c r="AQ67" s="6"/>
      <c r="AR67" s="37"/>
      <c r="AS67" s="3" t="s">
        <v>7</v>
      </c>
      <c r="AT67" s="6"/>
      <c r="AU67" s="5">
        <f>(Z67*AC67*365)/1000</f>
        <v>0</v>
      </c>
      <c r="AV67" s="3" t="s">
        <v>17</v>
      </c>
      <c r="AW67" s="6"/>
      <c r="AX67" s="6"/>
      <c r="AY67" s="6"/>
      <c r="AZ67" s="6"/>
      <c r="BA67" s="6"/>
      <c r="BB67" s="16">
        <f>365*AI67</f>
        <v>0</v>
      </c>
      <c r="BC67" s="28"/>
    </row>
    <row r="68" spans="22:57" ht="5" customHeight="1" thickBot="1" x14ac:dyDescent="0.5">
      <c r="V68" s="29"/>
      <c r="W68" s="30"/>
      <c r="X68" s="30"/>
      <c r="Y68" s="30"/>
      <c r="Z68" s="62"/>
      <c r="AA68" s="30"/>
      <c r="AB68" s="30"/>
      <c r="AC68" s="32"/>
      <c r="AD68" s="30"/>
      <c r="AE68" s="30"/>
      <c r="AF68" s="30"/>
      <c r="AG68" s="30"/>
      <c r="AH68" s="30"/>
      <c r="AI68" s="32"/>
      <c r="AJ68" s="30"/>
      <c r="AK68" s="30"/>
      <c r="AL68" s="32"/>
      <c r="AM68" s="30"/>
      <c r="AN68" s="30"/>
      <c r="AO68" s="32"/>
      <c r="AP68" s="30"/>
      <c r="AQ68" s="30"/>
      <c r="AR68" s="32"/>
      <c r="AS68" s="30"/>
      <c r="AT68" s="30"/>
      <c r="AU68" s="30"/>
      <c r="AV68" s="30"/>
      <c r="AW68" s="30"/>
      <c r="AX68" s="30"/>
      <c r="AY68" s="30"/>
      <c r="AZ68" s="30"/>
      <c r="BA68" s="30"/>
      <c r="BB68" s="30"/>
      <c r="BC68" s="33"/>
    </row>
    <row r="69" spans="22:57" ht="5" customHeight="1" x14ac:dyDescent="0.45"/>
    <row r="70" spans="22:57" x14ac:dyDescent="0.45">
      <c r="BB70" s="63">
        <f>AR57+AR60+AR63+AR66</f>
        <v>1511.5379999999998</v>
      </c>
      <c r="BE70" s="2" t="s">
        <v>37</v>
      </c>
    </row>
    <row r="71" spans="22:57" x14ac:dyDescent="0.45">
      <c r="BB71" s="16">
        <f>SUM(BB58:BB67)</f>
        <v>37.4709</v>
      </c>
      <c r="BE71" s="2" t="s">
        <v>38</v>
      </c>
    </row>
    <row r="72" spans="22:57" ht="14.65" thickBot="1" x14ac:dyDescent="0.5"/>
    <row r="73" spans="22:57" ht="5" customHeight="1" x14ac:dyDescent="0.45">
      <c r="V73" s="23"/>
      <c r="W73" s="24"/>
      <c r="X73" s="24"/>
      <c r="Y73" s="24"/>
      <c r="Z73" s="64"/>
      <c r="AA73" s="24"/>
      <c r="AB73" s="24"/>
      <c r="AC73" s="47"/>
      <c r="AD73" s="24"/>
      <c r="AE73" s="24"/>
      <c r="AF73" s="24"/>
      <c r="AG73" s="24"/>
      <c r="AH73" s="24"/>
      <c r="AI73" s="47"/>
      <c r="AJ73" s="24"/>
      <c r="AK73" s="24"/>
      <c r="AL73" s="47"/>
      <c r="AM73" s="24"/>
      <c r="AN73" s="24"/>
      <c r="AO73" s="47"/>
      <c r="AP73" s="24"/>
      <c r="AQ73" s="24"/>
      <c r="AR73" s="47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6"/>
    </row>
    <row r="74" spans="22:57" x14ac:dyDescent="0.45">
      <c r="V74" s="27"/>
      <c r="W74" s="6" t="s">
        <v>40</v>
      </c>
      <c r="X74" s="6" t="s">
        <v>41</v>
      </c>
      <c r="Y74" s="6" t="s">
        <v>35</v>
      </c>
      <c r="Z74" s="13">
        <v>100</v>
      </c>
      <c r="AA74" s="3" t="s">
        <v>21</v>
      </c>
      <c r="AB74" s="6"/>
      <c r="AC74" s="5">
        <v>4</v>
      </c>
      <c r="AD74" s="3" t="s">
        <v>6</v>
      </c>
      <c r="AE74" s="6"/>
      <c r="AF74" s="3">
        <v>0.17399999999999999</v>
      </c>
      <c r="AG74" s="3" t="s">
        <v>7</v>
      </c>
      <c r="AH74" s="6"/>
      <c r="AI74" s="5">
        <f>(AC74*AF74*Z74)/1000</f>
        <v>6.9599999999999995E-2</v>
      </c>
      <c r="AJ74" s="3" t="s">
        <v>7</v>
      </c>
      <c r="AK74" s="6"/>
      <c r="AL74" s="5">
        <f>AI74*7</f>
        <v>0.48719999999999997</v>
      </c>
      <c r="AM74" s="3" t="s">
        <v>7</v>
      </c>
      <c r="AN74" s="6"/>
      <c r="AO74" s="5">
        <f>AI74*31</f>
        <v>2.1576</v>
      </c>
      <c r="AP74" s="3" t="s">
        <v>7</v>
      </c>
      <c r="AQ74" s="6"/>
      <c r="AR74" s="17">
        <f>AI74*365</f>
        <v>25.404</v>
      </c>
      <c r="AS74" s="3" t="s">
        <v>7</v>
      </c>
      <c r="AT74" s="6"/>
      <c r="AU74" s="5">
        <f>(Z74*AC74*365)/1000</f>
        <v>146</v>
      </c>
      <c r="AV74" s="3" t="s">
        <v>17</v>
      </c>
      <c r="AW74" s="6"/>
      <c r="AX74" s="6"/>
      <c r="AY74" s="6"/>
      <c r="AZ74" s="6"/>
      <c r="BA74" s="6"/>
      <c r="BB74" s="9"/>
      <c r="BC74" s="28"/>
    </row>
    <row r="75" spans="22:57" x14ac:dyDescent="0.45">
      <c r="V75" s="27"/>
      <c r="W75" s="6"/>
      <c r="X75" s="6"/>
      <c r="Y75" s="6" t="s">
        <v>36</v>
      </c>
      <c r="Z75" s="45">
        <v>10</v>
      </c>
      <c r="AA75" s="3" t="s">
        <v>21</v>
      </c>
      <c r="AB75" s="6"/>
      <c r="AC75" s="5">
        <f>24-AC74</f>
        <v>20</v>
      </c>
      <c r="AD75" s="3" t="s">
        <v>6</v>
      </c>
      <c r="AE75" s="6"/>
      <c r="AF75" s="3">
        <v>0.17399999999999999</v>
      </c>
      <c r="AG75" s="3" t="s">
        <v>7</v>
      </c>
      <c r="AH75" s="6"/>
      <c r="AI75" s="5">
        <f>(AC75*AF75*Z75)/1000</f>
        <v>3.4799999999999998E-2</v>
      </c>
      <c r="AJ75" s="3" t="s">
        <v>7</v>
      </c>
      <c r="AK75" s="6"/>
      <c r="AL75" s="5">
        <f>AI75*7</f>
        <v>0.24359999999999998</v>
      </c>
      <c r="AM75" s="3" t="s">
        <v>7</v>
      </c>
      <c r="AN75" s="6"/>
      <c r="AO75" s="5">
        <f>AI75*31</f>
        <v>1.0788</v>
      </c>
      <c r="AP75" s="3" t="s">
        <v>7</v>
      </c>
      <c r="AQ75" s="6"/>
      <c r="AR75" s="37"/>
      <c r="AS75" s="3" t="s">
        <v>7</v>
      </c>
      <c r="AT75" s="6"/>
      <c r="AU75" s="5">
        <f>(Z75*AC75*365)/1000</f>
        <v>73</v>
      </c>
      <c r="AV75" s="3" t="s">
        <v>17</v>
      </c>
      <c r="AW75" s="6"/>
      <c r="AX75" s="6"/>
      <c r="AY75" s="6"/>
      <c r="AZ75" s="6"/>
      <c r="BA75" s="6"/>
      <c r="BB75" s="16">
        <f>365*AI75</f>
        <v>12.702</v>
      </c>
      <c r="BC75" s="28"/>
    </row>
    <row r="76" spans="22:57" ht="5" customHeight="1" x14ac:dyDescent="0.45">
      <c r="V76" s="27"/>
      <c r="W76" s="6"/>
      <c r="X76" s="6"/>
      <c r="Y76" s="6"/>
      <c r="Z76" s="60"/>
      <c r="AA76" s="6"/>
      <c r="AB76" s="6"/>
      <c r="AC76" s="7"/>
      <c r="AD76" s="6"/>
      <c r="AE76" s="6"/>
      <c r="AF76" s="6"/>
      <c r="AG76" s="6"/>
      <c r="AH76" s="6"/>
      <c r="AI76" s="7"/>
      <c r="AJ76" s="6"/>
      <c r="AK76" s="6"/>
      <c r="AL76" s="7"/>
      <c r="AM76" s="6"/>
      <c r="AN76" s="6"/>
      <c r="AO76" s="7"/>
      <c r="AP76" s="6"/>
      <c r="AQ76" s="6"/>
      <c r="AR76" s="7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28"/>
    </row>
    <row r="77" spans="22:57" x14ac:dyDescent="0.45">
      <c r="V77" s="27"/>
      <c r="W77" s="6"/>
      <c r="X77" s="6" t="s">
        <v>45</v>
      </c>
      <c r="Y77" s="6" t="s">
        <v>35</v>
      </c>
      <c r="Z77" s="13">
        <v>100</v>
      </c>
      <c r="AA77" s="3" t="s">
        <v>21</v>
      </c>
      <c r="AB77" s="6"/>
      <c r="AC77" s="5">
        <v>4</v>
      </c>
      <c r="AD77" s="3" t="s">
        <v>6</v>
      </c>
      <c r="AE77" s="6"/>
      <c r="AF77" s="3">
        <v>0.17399999999999999</v>
      </c>
      <c r="AG77" s="3" t="s">
        <v>7</v>
      </c>
      <c r="AH77" s="6"/>
      <c r="AI77" s="5">
        <f>(AC77*AF77*Z77)/1000</f>
        <v>6.9599999999999995E-2</v>
      </c>
      <c r="AJ77" s="3" t="s">
        <v>7</v>
      </c>
      <c r="AK77" s="6"/>
      <c r="AL77" s="5">
        <f>AI77*7</f>
        <v>0.48719999999999997</v>
      </c>
      <c r="AM77" s="3" t="s">
        <v>7</v>
      </c>
      <c r="AN77" s="6"/>
      <c r="AO77" s="5">
        <f>AI77*31</f>
        <v>2.1576</v>
      </c>
      <c r="AP77" s="3" t="s">
        <v>7</v>
      </c>
      <c r="AQ77" s="6"/>
      <c r="AR77" s="17">
        <f>AI77*365</f>
        <v>25.404</v>
      </c>
      <c r="AS77" s="3" t="s">
        <v>7</v>
      </c>
      <c r="AT77" s="6"/>
      <c r="AU77" s="5">
        <f>(Z77*AC77*365)/1000</f>
        <v>146</v>
      </c>
      <c r="AV77" s="3" t="s">
        <v>17</v>
      </c>
      <c r="AW77" s="6"/>
      <c r="AX77" s="6"/>
      <c r="AY77" s="6"/>
      <c r="AZ77" s="6"/>
      <c r="BA77" s="6"/>
      <c r="BB77" s="9"/>
      <c r="BC77" s="28"/>
    </row>
    <row r="78" spans="22:57" x14ac:dyDescent="0.45">
      <c r="V78" s="27"/>
      <c r="W78" s="6"/>
      <c r="X78" s="6"/>
      <c r="Y78" s="6" t="s">
        <v>36</v>
      </c>
      <c r="Z78" s="45">
        <v>10</v>
      </c>
      <c r="AA78" s="3" t="s">
        <v>21</v>
      </c>
      <c r="AB78" s="6"/>
      <c r="AC78" s="5">
        <f>24-AC77</f>
        <v>20</v>
      </c>
      <c r="AD78" s="3" t="s">
        <v>6</v>
      </c>
      <c r="AE78" s="6"/>
      <c r="AF78" s="3">
        <v>0.17399999999999999</v>
      </c>
      <c r="AG78" s="3" t="s">
        <v>7</v>
      </c>
      <c r="AH78" s="6"/>
      <c r="AI78" s="5">
        <f>(AC78*AF78*Z78)/1000</f>
        <v>3.4799999999999998E-2</v>
      </c>
      <c r="AJ78" s="3" t="s">
        <v>7</v>
      </c>
      <c r="AK78" s="6"/>
      <c r="AL78" s="5">
        <f>AI78*7</f>
        <v>0.24359999999999998</v>
      </c>
      <c r="AM78" s="3" t="s">
        <v>7</v>
      </c>
      <c r="AN78" s="6"/>
      <c r="AO78" s="5">
        <f>AI78*31</f>
        <v>1.0788</v>
      </c>
      <c r="AP78" s="3" t="s">
        <v>7</v>
      </c>
      <c r="AQ78" s="6"/>
      <c r="AR78" s="37"/>
      <c r="AS78" s="3" t="s">
        <v>7</v>
      </c>
      <c r="AT78" s="6"/>
      <c r="AU78" s="5">
        <f>(Z78*AC78*365)/1000</f>
        <v>73</v>
      </c>
      <c r="AV78" s="3" t="s">
        <v>17</v>
      </c>
      <c r="AW78" s="6"/>
      <c r="AX78" s="6"/>
      <c r="AY78" s="6"/>
      <c r="AZ78" s="6"/>
      <c r="BA78" s="6"/>
      <c r="BB78" s="16">
        <f>365*AI78</f>
        <v>12.702</v>
      </c>
      <c r="BC78" s="28"/>
    </row>
    <row r="79" spans="22:57" ht="5" customHeight="1" x14ac:dyDescent="0.45">
      <c r="V79" s="27"/>
      <c r="W79" s="6"/>
      <c r="X79" s="6"/>
      <c r="Y79" s="6"/>
      <c r="Z79" s="60"/>
      <c r="AA79" s="6"/>
      <c r="AB79" s="6"/>
      <c r="AC79" s="7"/>
      <c r="AD79" s="6"/>
      <c r="AE79" s="6"/>
      <c r="AF79" s="6"/>
      <c r="AG79" s="6"/>
      <c r="AH79" s="6"/>
      <c r="AI79" s="7"/>
      <c r="AJ79" s="6"/>
      <c r="AK79" s="6"/>
      <c r="AL79" s="7"/>
      <c r="AM79" s="6"/>
      <c r="AN79" s="6"/>
      <c r="AO79" s="7"/>
      <c r="AP79" s="6"/>
      <c r="AQ79" s="6"/>
      <c r="AR79" s="7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28"/>
    </row>
    <row r="80" spans="22:57" x14ac:dyDescent="0.45">
      <c r="V80" s="27"/>
      <c r="W80" s="6"/>
      <c r="X80" s="6" t="s">
        <v>42</v>
      </c>
      <c r="Y80" s="6" t="s">
        <v>35</v>
      </c>
      <c r="Z80" s="13">
        <v>100</v>
      </c>
      <c r="AA80" s="3" t="s">
        <v>21</v>
      </c>
      <c r="AB80" s="6"/>
      <c r="AC80" s="5">
        <v>4</v>
      </c>
      <c r="AD80" s="3" t="s">
        <v>6</v>
      </c>
      <c r="AE80" s="6"/>
      <c r="AF80" s="3">
        <v>0.17399999999999999</v>
      </c>
      <c r="AG80" s="3" t="s">
        <v>7</v>
      </c>
      <c r="AH80" s="6"/>
      <c r="AI80" s="5">
        <f>(AC80*AF80*Z80)/1000</f>
        <v>6.9599999999999995E-2</v>
      </c>
      <c r="AJ80" s="3" t="s">
        <v>7</v>
      </c>
      <c r="AK80" s="6"/>
      <c r="AL80" s="5">
        <f>AI80*7</f>
        <v>0.48719999999999997</v>
      </c>
      <c r="AM80" s="3" t="s">
        <v>7</v>
      </c>
      <c r="AN80" s="6"/>
      <c r="AO80" s="5">
        <f>AI80*31</f>
        <v>2.1576</v>
      </c>
      <c r="AP80" s="3" t="s">
        <v>7</v>
      </c>
      <c r="AQ80" s="6"/>
      <c r="AR80" s="17">
        <f>AI80*365</f>
        <v>25.404</v>
      </c>
      <c r="AS80" s="3" t="s">
        <v>7</v>
      </c>
      <c r="AT80" s="6"/>
      <c r="AU80" s="5">
        <f>(Z80*AC80*365)/1000</f>
        <v>146</v>
      </c>
      <c r="AV80" s="3" t="s">
        <v>17</v>
      </c>
      <c r="AW80" s="6"/>
      <c r="AX80" s="6"/>
      <c r="AY80" s="6"/>
      <c r="AZ80" s="6"/>
      <c r="BA80" s="6"/>
      <c r="BB80" s="9"/>
      <c r="BC80" s="28"/>
    </row>
    <row r="81" spans="22:57" x14ac:dyDescent="0.45">
      <c r="V81" s="27"/>
      <c r="W81" s="6"/>
      <c r="X81" s="6"/>
      <c r="Y81" s="6" t="s">
        <v>36</v>
      </c>
      <c r="Z81" s="45">
        <v>10</v>
      </c>
      <c r="AA81" s="3" t="s">
        <v>21</v>
      </c>
      <c r="AB81" s="6"/>
      <c r="AC81" s="5">
        <f>24-AC80</f>
        <v>20</v>
      </c>
      <c r="AD81" s="3" t="s">
        <v>6</v>
      </c>
      <c r="AE81" s="6"/>
      <c r="AF81" s="3">
        <v>0.17399999999999999</v>
      </c>
      <c r="AG81" s="3" t="s">
        <v>7</v>
      </c>
      <c r="AH81" s="6"/>
      <c r="AI81" s="5">
        <f>(AC81*AF81*Z81)/1000</f>
        <v>3.4799999999999998E-2</v>
      </c>
      <c r="AJ81" s="3" t="s">
        <v>7</v>
      </c>
      <c r="AK81" s="6"/>
      <c r="AL81" s="5">
        <f>AI81*7</f>
        <v>0.24359999999999998</v>
      </c>
      <c r="AM81" s="3" t="s">
        <v>7</v>
      </c>
      <c r="AN81" s="6"/>
      <c r="AO81" s="5">
        <f>AI81*31</f>
        <v>1.0788</v>
      </c>
      <c r="AP81" s="3" t="s">
        <v>7</v>
      </c>
      <c r="AQ81" s="6"/>
      <c r="AR81" s="37"/>
      <c r="AS81" s="3" t="s">
        <v>7</v>
      </c>
      <c r="AT81" s="6"/>
      <c r="AU81" s="5">
        <f>(Z81*AC81*365)/1000</f>
        <v>73</v>
      </c>
      <c r="AV81" s="3" t="s">
        <v>17</v>
      </c>
      <c r="AW81" s="6"/>
      <c r="AX81" s="6"/>
      <c r="AY81" s="6"/>
      <c r="AZ81" s="6"/>
      <c r="BA81" s="6"/>
      <c r="BB81" s="16">
        <f>365*AI81</f>
        <v>12.702</v>
      </c>
      <c r="BC81" s="28"/>
    </row>
    <row r="82" spans="22:57" ht="5" customHeight="1" x14ac:dyDescent="0.45">
      <c r="V82" s="27"/>
      <c r="W82" s="6"/>
      <c r="X82" s="6"/>
      <c r="Y82" s="6"/>
      <c r="Z82" s="60"/>
      <c r="AA82" s="6"/>
      <c r="AB82" s="6"/>
      <c r="AC82" s="7"/>
      <c r="AD82" s="6"/>
      <c r="AE82" s="6"/>
      <c r="AF82" s="6"/>
      <c r="AG82" s="6"/>
      <c r="AH82" s="6"/>
      <c r="AI82" s="7"/>
      <c r="AJ82" s="6"/>
      <c r="AK82" s="6"/>
      <c r="AL82" s="7"/>
      <c r="AM82" s="6"/>
      <c r="AN82" s="6"/>
      <c r="AO82" s="7"/>
      <c r="AP82" s="6"/>
      <c r="AQ82" s="6"/>
      <c r="AR82" s="7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28"/>
    </row>
    <row r="83" spans="22:57" x14ac:dyDescent="0.45">
      <c r="V83" s="27"/>
      <c r="W83" s="6"/>
      <c r="X83" s="6" t="s">
        <v>43</v>
      </c>
      <c r="Y83" s="6" t="s">
        <v>35</v>
      </c>
      <c r="Z83" s="13">
        <v>100</v>
      </c>
      <c r="AA83" s="3" t="s">
        <v>21</v>
      </c>
      <c r="AB83" s="6"/>
      <c r="AC83" s="5">
        <v>4</v>
      </c>
      <c r="AD83" s="3" t="s">
        <v>6</v>
      </c>
      <c r="AE83" s="6"/>
      <c r="AF83" s="3">
        <v>0.17399999999999999</v>
      </c>
      <c r="AG83" s="3" t="s">
        <v>7</v>
      </c>
      <c r="AH83" s="6"/>
      <c r="AI83" s="5">
        <f>(AC83*AF83*Z83)/1000</f>
        <v>6.9599999999999995E-2</v>
      </c>
      <c r="AJ83" s="3" t="s">
        <v>7</v>
      </c>
      <c r="AK83" s="6"/>
      <c r="AL83" s="5">
        <f>AI83*7</f>
        <v>0.48719999999999997</v>
      </c>
      <c r="AM83" s="3" t="s">
        <v>7</v>
      </c>
      <c r="AN83" s="6"/>
      <c r="AO83" s="5">
        <f>AI83*31</f>
        <v>2.1576</v>
      </c>
      <c r="AP83" s="3" t="s">
        <v>7</v>
      </c>
      <c r="AQ83" s="6"/>
      <c r="AR83" s="17">
        <f>AI83*365</f>
        <v>25.404</v>
      </c>
      <c r="AS83" s="3" t="s">
        <v>7</v>
      </c>
      <c r="AT83" s="6"/>
      <c r="AU83" s="5">
        <f>(Z83*AC83*365)/1000</f>
        <v>146</v>
      </c>
      <c r="AV83" s="3" t="s">
        <v>17</v>
      </c>
      <c r="AW83" s="6"/>
      <c r="AX83" s="6"/>
      <c r="AY83" s="6"/>
      <c r="AZ83" s="6"/>
      <c r="BA83" s="6"/>
      <c r="BB83" s="9"/>
      <c r="BC83" s="28"/>
    </row>
    <row r="84" spans="22:57" x14ac:dyDescent="0.45">
      <c r="V84" s="27"/>
      <c r="W84" s="6"/>
      <c r="X84" s="6"/>
      <c r="Y84" s="6" t="s">
        <v>36</v>
      </c>
      <c r="Z84" s="45">
        <v>10</v>
      </c>
      <c r="AA84" s="3" t="s">
        <v>21</v>
      </c>
      <c r="AB84" s="6"/>
      <c r="AC84" s="5">
        <f>24-AC83</f>
        <v>20</v>
      </c>
      <c r="AD84" s="3" t="s">
        <v>6</v>
      </c>
      <c r="AE84" s="6"/>
      <c r="AF84" s="3">
        <v>0.17399999999999999</v>
      </c>
      <c r="AG84" s="3" t="s">
        <v>7</v>
      </c>
      <c r="AH84" s="6"/>
      <c r="AI84" s="5">
        <f>(AC84*AF84*Z84)/1000</f>
        <v>3.4799999999999998E-2</v>
      </c>
      <c r="AJ84" s="3" t="s">
        <v>7</v>
      </c>
      <c r="AK84" s="6"/>
      <c r="AL84" s="5">
        <f>AI84*7</f>
        <v>0.24359999999999998</v>
      </c>
      <c r="AM84" s="3" t="s">
        <v>7</v>
      </c>
      <c r="AN84" s="6"/>
      <c r="AO84" s="5">
        <f>AI84*31</f>
        <v>1.0788</v>
      </c>
      <c r="AP84" s="3" t="s">
        <v>7</v>
      </c>
      <c r="AQ84" s="6"/>
      <c r="AR84" s="37"/>
      <c r="AS84" s="3" t="s">
        <v>7</v>
      </c>
      <c r="AT84" s="6"/>
      <c r="AU84" s="5">
        <f>(Z84*AC84*365)/1000</f>
        <v>73</v>
      </c>
      <c r="AV84" s="3" t="s">
        <v>17</v>
      </c>
      <c r="AW84" s="6"/>
      <c r="AX84" s="6"/>
      <c r="AY84" s="6"/>
      <c r="AZ84" s="6"/>
      <c r="BA84" s="6"/>
      <c r="BB84" s="16">
        <f>365*AI84</f>
        <v>12.702</v>
      </c>
      <c r="BC84" s="28"/>
    </row>
    <row r="85" spans="22:57" ht="5" customHeight="1" thickBot="1" x14ac:dyDescent="0.5">
      <c r="V85" s="29"/>
      <c r="W85" s="30"/>
      <c r="X85" s="30"/>
      <c r="Y85" s="30"/>
      <c r="Z85" s="62"/>
      <c r="AA85" s="30"/>
      <c r="AB85" s="30"/>
      <c r="AC85" s="32"/>
      <c r="AD85" s="30"/>
      <c r="AE85" s="30"/>
      <c r="AF85" s="30"/>
      <c r="AG85" s="30"/>
      <c r="AH85" s="30"/>
      <c r="AI85" s="32"/>
      <c r="AJ85" s="30"/>
      <c r="AK85" s="30"/>
      <c r="AL85" s="32"/>
      <c r="AM85" s="30"/>
      <c r="AN85" s="30"/>
      <c r="AO85" s="32"/>
      <c r="AP85" s="30"/>
      <c r="AQ85" s="30"/>
      <c r="AR85" s="32"/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3"/>
    </row>
    <row r="86" spans="22:57" ht="5" customHeight="1" x14ac:dyDescent="0.45"/>
    <row r="87" spans="22:57" x14ac:dyDescent="0.45">
      <c r="BB87" s="63">
        <f>AR74+AR77+AR80+AR83</f>
        <v>101.616</v>
      </c>
      <c r="BE87" s="2" t="s">
        <v>37</v>
      </c>
    </row>
    <row r="88" spans="22:57" x14ac:dyDescent="0.45">
      <c r="BB88" s="16">
        <f>SUM(BB75:BB84)</f>
        <v>50.808</v>
      </c>
      <c r="BE88" s="2" t="s">
        <v>38</v>
      </c>
    </row>
  </sheetData>
  <mergeCells count="8">
    <mergeCell ref="AU3:AV3"/>
    <mergeCell ref="AO3:AP3"/>
    <mergeCell ref="AR3:AS3"/>
    <mergeCell ref="Z3:AA3"/>
    <mergeCell ref="AC3:AD3"/>
    <mergeCell ref="AF3:AG3"/>
    <mergeCell ref="AI3:AJ3"/>
    <mergeCell ref="AL3:AM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HelpMe</vt:lpstr>
      <vt:lpstr>CalculConsoMaison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2022-12-30T18:34:15Z</dcterms:modified>
</cp:coreProperties>
</file>