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0490" windowHeight="7125"/>
  </bookViews>
  <sheets>
    <sheet name="Formulaire de Saisie" sheetId="1" r:id="rId1"/>
    <sheet name="Feuil2" sheetId="5" r:id="rId2"/>
    <sheet name="Données de référence" sheetId="2" r:id="rId3"/>
  </sheets>
  <definedNames>
    <definedName name="Listeaéronef">'Données de référence'!$B$4:$B$5</definedName>
    <definedName name="Listecategovol">'Données de référence'!$D$4:$D$7</definedName>
    <definedName name="ListeCOTER">'Données de référence'!$R$4:$R$5</definedName>
    <definedName name="ListeMVT">'Données de référence'!$J$4:$J$5</definedName>
    <definedName name="Listenationalité">'Données de référence'!$L$4:$L$6</definedName>
    <definedName name="Listenatuvol">'Données de référence'!$F$4:$F$7</definedName>
    <definedName name="ListeParking">'Données de référence'!$P$4:$P$15</definedName>
    <definedName name="ListeQFU">'Données de référence'!$N$4:$N$5</definedName>
    <definedName name="Listeusagvol">'Données de référence'!$H$4:$H$7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Y9" i="5" l="1"/>
  <c r="BS9" i="5"/>
  <c r="BM9" i="5"/>
  <c r="BA9" i="5"/>
  <c r="AO9" i="5"/>
  <c r="AP9" i="5" s="1"/>
  <c r="W9" i="5"/>
  <c r="T9" i="5"/>
  <c r="M9" i="5"/>
  <c r="BY8" i="5"/>
  <c r="BS8" i="5"/>
  <c r="BM8" i="5"/>
  <c r="BG8" i="5"/>
  <c r="BA8" i="5"/>
  <c r="AO8" i="5"/>
  <c r="AP8" i="5" s="1"/>
  <c r="W8" i="5"/>
  <c r="T8" i="5"/>
  <c r="M8" i="5"/>
  <c r="BY7" i="5"/>
  <c r="BM7" i="5"/>
  <c r="BA7" i="5"/>
  <c r="AO7" i="5"/>
  <c r="AP7" i="5" s="1"/>
  <c r="W7" i="5"/>
  <c r="T7" i="5"/>
  <c r="M7" i="5"/>
  <c r="BY6" i="5"/>
  <c r="BS6" i="5"/>
  <c r="BM6" i="5"/>
  <c r="BG6" i="5"/>
  <c r="BA6" i="5"/>
  <c r="AO6" i="5"/>
  <c r="AP6" i="5" s="1"/>
  <c r="W6" i="5"/>
  <c r="T6" i="5"/>
  <c r="M6" i="5"/>
  <c r="BY5" i="5"/>
  <c r="BS5" i="5"/>
  <c r="BM5" i="5"/>
  <c r="BA5" i="5"/>
  <c r="AP5" i="5"/>
  <c r="AO5" i="5"/>
  <c r="W5" i="5"/>
  <c r="T5" i="5"/>
  <c r="M5" i="5"/>
  <c r="BY4" i="5"/>
  <c r="BS4" i="5"/>
  <c r="BM4" i="5"/>
  <c r="BG4" i="5"/>
  <c r="BA4" i="5"/>
  <c r="AP4" i="5"/>
  <c r="AO4" i="5"/>
  <c r="W4" i="5"/>
  <c r="T4" i="5"/>
  <c r="M4" i="5"/>
  <c r="BY3" i="5"/>
  <c r="BS3" i="5"/>
  <c r="BM3" i="5"/>
  <c r="BA3" i="5"/>
  <c r="AO3" i="5"/>
  <c r="AP3" i="5" s="1"/>
  <c r="W3" i="5"/>
  <c r="T3" i="5"/>
  <c r="M3" i="5"/>
</calcChain>
</file>

<file path=xl/sharedStrings.xml><?xml version="1.0" encoding="utf-8"?>
<sst xmlns="http://schemas.openxmlformats.org/spreadsheetml/2006/main" count="316" uniqueCount="211">
  <si>
    <t>DATE</t>
  </si>
  <si>
    <t>COMPAGNIE</t>
  </si>
  <si>
    <t>N° de Vol</t>
  </si>
  <si>
    <t>TYPE AERONEF</t>
  </si>
  <si>
    <t>IMMAT</t>
  </si>
  <si>
    <t>CAT VOL</t>
  </si>
  <si>
    <t>NAT VOL</t>
  </si>
  <si>
    <t>USAG VOL</t>
  </si>
  <si>
    <t>Hprévue</t>
  </si>
  <si>
    <t>Hpiste</t>
  </si>
  <si>
    <t>Hbloc</t>
  </si>
  <si>
    <t>MVT</t>
  </si>
  <si>
    <t>CHARGEMENT</t>
  </si>
  <si>
    <t>PASSAGER</t>
  </si>
  <si>
    <t>First</t>
  </si>
  <si>
    <t>Prem</t>
  </si>
  <si>
    <t>Bsn</t>
  </si>
  <si>
    <t>Eco</t>
  </si>
  <si>
    <t>Bb</t>
  </si>
  <si>
    <t>Bb Transit</t>
  </si>
  <si>
    <t>PAD</t>
  </si>
  <si>
    <t>PAD Transit</t>
  </si>
  <si>
    <t>Pax Esc1</t>
  </si>
  <si>
    <t>Pax Esc2</t>
  </si>
  <si>
    <t>Pax Esc3</t>
  </si>
  <si>
    <t>Pax Esc 4</t>
  </si>
  <si>
    <t>Pax Esc5</t>
  </si>
  <si>
    <t>BAGAGE</t>
  </si>
  <si>
    <t>Ba Esc2</t>
  </si>
  <si>
    <t>Ba Esc1</t>
  </si>
  <si>
    <t>Ba Esc3</t>
  </si>
  <si>
    <t>Ba Esc4</t>
  </si>
  <si>
    <t>Ba Esc5</t>
  </si>
  <si>
    <t>Ba Arrivée</t>
  </si>
  <si>
    <t>FRET</t>
  </si>
  <si>
    <t>Frt Arrivée</t>
  </si>
  <si>
    <t>Frt Esc1</t>
  </si>
  <si>
    <t>Frt Esc2</t>
  </si>
  <si>
    <t>Frt Esc3</t>
  </si>
  <si>
    <t>Frt Esc4</t>
  </si>
  <si>
    <t>Frt Esc5</t>
  </si>
  <si>
    <t>POSTE</t>
  </si>
  <si>
    <t>PT Arrivée</t>
  </si>
  <si>
    <t>PT Esc1</t>
  </si>
  <si>
    <t>PT Esc2</t>
  </si>
  <si>
    <t>PT Esc3</t>
  </si>
  <si>
    <t>PT Esc4</t>
  </si>
  <si>
    <t>PT Esc5</t>
  </si>
  <si>
    <t>QFU</t>
  </si>
  <si>
    <t>PARKING</t>
  </si>
  <si>
    <t>FORMULAIRE DE SAISIE</t>
  </si>
  <si>
    <t>ESCALE 1</t>
  </si>
  <si>
    <t>ESCALE 2</t>
  </si>
  <si>
    <t>ESCALE 3</t>
  </si>
  <si>
    <t>ESCALE 4</t>
  </si>
  <si>
    <t>ESCALE 5</t>
  </si>
  <si>
    <t>AVION</t>
  </si>
  <si>
    <t>HELICOPTERE</t>
  </si>
  <si>
    <t>CATEGORIE DE VOL</t>
  </si>
  <si>
    <t>Régulier</t>
  </si>
  <si>
    <t>Non Régulier</t>
  </si>
  <si>
    <t>Supplémentaire</t>
  </si>
  <si>
    <t>Autre Vol</t>
  </si>
  <si>
    <t>NATURE DE VOL</t>
  </si>
  <si>
    <t>Mixte</t>
  </si>
  <si>
    <t>Ambulance</t>
  </si>
  <si>
    <t>Travail aérien</t>
  </si>
  <si>
    <t>Cargo</t>
  </si>
  <si>
    <t>USAGE DU VOL</t>
  </si>
  <si>
    <t>Commercial</t>
  </si>
  <si>
    <t>Privé</t>
  </si>
  <si>
    <t>Militaire</t>
  </si>
  <si>
    <t>Officiel</t>
  </si>
  <si>
    <t>MOUVEMENT</t>
  </si>
  <si>
    <t>A</t>
  </si>
  <si>
    <t>D</t>
  </si>
  <si>
    <t>NATIONALITE</t>
  </si>
  <si>
    <t>NAT</t>
  </si>
  <si>
    <t>CEM</t>
  </si>
  <si>
    <t>INT</t>
  </si>
  <si>
    <t>E1</t>
  </si>
  <si>
    <t>E2</t>
  </si>
  <si>
    <t>E3</t>
  </si>
  <si>
    <t>E4</t>
  </si>
  <si>
    <t>E5</t>
  </si>
  <si>
    <t>E6</t>
  </si>
  <si>
    <t>E7</t>
  </si>
  <si>
    <t>E2A</t>
  </si>
  <si>
    <t>E3A</t>
  </si>
  <si>
    <t>E5A</t>
  </si>
  <si>
    <t>E6A</t>
  </si>
  <si>
    <t>E7A</t>
  </si>
  <si>
    <t>HOMMES</t>
  </si>
  <si>
    <t>FEMMES</t>
  </si>
  <si>
    <t>ENFANTS</t>
  </si>
  <si>
    <t>BEBES</t>
  </si>
  <si>
    <t>ADULTES</t>
  </si>
  <si>
    <t>TOTAL GENRE</t>
  </si>
  <si>
    <t>TOTAL CLASSE</t>
  </si>
  <si>
    <t>COTRA</t>
  </si>
  <si>
    <t>COTER</t>
  </si>
  <si>
    <t>Dates</t>
  </si>
  <si>
    <t>COMPAGNIES</t>
  </si>
  <si>
    <t>N°VOL</t>
  </si>
  <si>
    <t xml:space="preserve"> Type Avion</t>
  </si>
  <si>
    <t>Type D'Aéronef</t>
  </si>
  <si>
    <t>IMAT</t>
  </si>
  <si>
    <t>Catégorie de vol</t>
  </si>
  <si>
    <t>Nature du vol</t>
  </si>
  <si>
    <t>Usage du vol</t>
  </si>
  <si>
    <t>HP</t>
  </si>
  <si>
    <t>Hpist</t>
  </si>
  <si>
    <t>Ponctualité</t>
  </si>
  <si>
    <t>REGIONS</t>
  </si>
  <si>
    <t>PAYS</t>
  </si>
  <si>
    <t>Tranche Horaire</t>
  </si>
  <si>
    <t>Passerelle</t>
  </si>
  <si>
    <t>Poids</t>
  </si>
  <si>
    <t>Agent</t>
  </si>
  <si>
    <t>Ponctualité 2</t>
  </si>
  <si>
    <t>Type d'avion 2</t>
  </si>
  <si>
    <t>Retard 15&lt;&gt;30mn</t>
  </si>
  <si>
    <t>Ponctualité OAG</t>
  </si>
  <si>
    <t>Retard &gt;1h</t>
  </si>
  <si>
    <t>PROV</t>
  </si>
  <si>
    <t>DESTI 1</t>
  </si>
  <si>
    <t>DESTI 2</t>
  </si>
  <si>
    <t>DEST 3</t>
  </si>
  <si>
    <t>DEST 4</t>
  </si>
  <si>
    <t>DEST 5</t>
  </si>
  <si>
    <t>FIRST</t>
  </si>
  <si>
    <t>PREM</t>
  </si>
  <si>
    <t>BSNES</t>
  </si>
  <si>
    <t>ECO</t>
  </si>
  <si>
    <t>BbT</t>
  </si>
  <si>
    <t>PADT</t>
  </si>
  <si>
    <t>PAX</t>
  </si>
  <si>
    <t>PAX Payant</t>
  </si>
  <si>
    <t>PAX 1</t>
  </si>
  <si>
    <t>PAX 2</t>
  </si>
  <si>
    <t>PAX 3</t>
  </si>
  <si>
    <t>PAX 4</t>
  </si>
  <si>
    <t>PAX 5</t>
  </si>
  <si>
    <t>PAXT1</t>
  </si>
  <si>
    <t>PAXT2</t>
  </si>
  <si>
    <t>PAXT3</t>
  </si>
  <si>
    <t>PAXT4</t>
  </si>
  <si>
    <t>PAXT5</t>
  </si>
  <si>
    <t>PAXT</t>
  </si>
  <si>
    <t>BAG1</t>
  </si>
  <si>
    <t>BAG2</t>
  </si>
  <si>
    <t>BAG3</t>
  </si>
  <si>
    <t>BAG4</t>
  </si>
  <si>
    <t>BAG5</t>
  </si>
  <si>
    <t>BAG</t>
  </si>
  <si>
    <t>BAGT1</t>
  </si>
  <si>
    <t>BAGT2</t>
  </si>
  <si>
    <t>BAGT3</t>
  </si>
  <si>
    <t>BAGT4</t>
  </si>
  <si>
    <t>BAGT5</t>
  </si>
  <si>
    <t>BAGT</t>
  </si>
  <si>
    <t>FRET1</t>
  </si>
  <si>
    <t>FRET2</t>
  </si>
  <si>
    <t>FRET3</t>
  </si>
  <si>
    <t>FRET4</t>
  </si>
  <si>
    <t>FRET5</t>
  </si>
  <si>
    <t>FRET T1</t>
  </si>
  <si>
    <t>FRET T2</t>
  </si>
  <si>
    <t>FRET T3</t>
  </si>
  <si>
    <t>FRET T4</t>
  </si>
  <si>
    <t>FRET T5</t>
  </si>
  <si>
    <t>FRET TR</t>
  </si>
  <si>
    <t>POST</t>
  </si>
  <si>
    <t>POST T</t>
  </si>
  <si>
    <t>Assistance</t>
  </si>
  <si>
    <t>CMDANT</t>
  </si>
  <si>
    <t>OBSV</t>
  </si>
  <si>
    <t>Nationalité</t>
  </si>
  <si>
    <t>CAMAIR-CO</t>
  </si>
  <si>
    <t>QC233</t>
  </si>
  <si>
    <t>DH8D</t>
  </si>
  <si>
    <t>TJQDF</t>
  </si>
  <si>
    <t>AFRIQUE</t>
  </si>
  <si>
    <t>CAMEROUN</t>
  </si>
  <si>
    <t>Journée</t>
  </si>
  <si>
    <t>DH8</t>
  </si>
  <si>
    <t>NGE</t>
  </si>
  <si>
    <t>DLA</t>
  </si>
  <si>
    <t>QC206</t>
  </si>
  <si>
    <t>Soirée</t>
  </si>
  <si>
    <t>QC207</t>
  </si>
  <si>
    <t>BRUSSELS AIRLINES</t>
  </si>
  <si>
    <t>SN379</t>
  </si>
  <si>
    <t>A333</t>
  </si>
  <si>
    <t>OOSFF</t>
  </si>
  <si>
    <t>EUROPE</t>
  </si>
  <si>
    <t>BELGIQUE</t>
  </si>
  <si>
    <t>A330</t>
  </si>
  <si>
    <t>BRU</t>
  </si>
  <si>
    <t>ETHIOPIAN AIRLINES</t>
  </si>
  <si>
    <t>ET925</t>
  </si>
  <si>
    <t>B738</t>
  </si>
  <si>
    <t>ETAVI</t>
  </si>
  <si>
    <t>ETHIOPIE</t>
  </si>
  <si>
    <t>B737</t>
  </si>
  <si>
    <t>LBV</t>
  </si>
  <si>
    <t>TYPE AVION</t>
  </si>
  <si>
    <t>ET955</t>
  </si>
  <si>
    <t>B789</t>
  </si>
  <si>
    <t>ETANO</t>
  </si>
  <si>
    <t>ADD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</si>
</sst>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4" borderId="0" xfId="0" applyFill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2" borderId="0" xfId="0" applyFont="1" applyFill="1"/>
    <xf numFmtId="0" fontId="4" fillId="2" borderId="0" xfId="0" applyFont="1" applyFill="1"/>
    <xf numFmtId="0" fontId="6" fillId="0" borderId="0" xfId="0" applyFont="1" applyAlignment="1" applyProtection="1">
      <alignment horizontal="center"/>
      <protection locked="0"/>
    </xf>
    <xf numFmtId="14" fontId="7" fillId="0" borderId="0" xfId="0" applyNumberFormat="1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22" fontId="7" fillId="0" borderId="0" xfId="0" applyNumberFormat="1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</xf>
    <xf numFmtId="0" fontId="6" fillId="0" borderId="3" xfId="0" applyFont="1" applyBorder="1" applyAlignment="1" applyProtection="1">
      <alignment horizontal="center"/>
      <protection locked="0"/>
    </xf>
    <xf numFmtId="0" fontId="5" fillId="0" borderId="3" xfId="0" applyFont="1" applyBorder="1" applyAlignment="1" applyProtection="1">
      <alignment horizontal="center"/>
    </xf>
    <xf numFmtId="0" fontId="5" fillId="0" borderId="3" xfId="0" applyFont="1" applyBorder="1" applyAlignment="1" applyProtection="1">
      <alignment horizontal="center"/>
      <protection locked="0"/>
    </xf>
    <xf numFmtId="0" fontId="6" fillId="0" borderId="5" xfId="0" applyFont="1" applyBorder="1" applyAlignment="1" applyProtection="1">
      <alignment horizontal="center"/>
      <protection locked="0"/>
    </xf>
    <xf numFmtId="0" fontId="6" fillId="0" borderId="6" xfId="0" applyFont="1" applyBorder="1" applyAlignment="1" applyProtection="1">
      <alignment horizontal="center"/>
      <protection locked="0"/>
    </xf>
    <xf numFmtId="0" fontId="5" fillId="0" borderId="6" xfId="0" applyFont="1" applyBorder="1" applyAlignment="1" applyProtection="1">
      <alignment horizontal="center"/>
    </xf>
    <xf numFmtId="0" fontId="5" fillId="0" borderId="6" xfId="0" applyFont="1" applyBorder="1" applyAlignment="1" applyProtection="1">
      <alignment horizontal="center"/>
      <protection locked="0"/>
    </xf>
    <xf numFmtId="0" fontId="6" fillId="0" borderId="7" xfId="0" applyFont="1" applyBorder="1" applyAlignment="1" applyProtection="1">
      <alignment horizontal="center"/>
      <protection locked="0"/>
    </xf>
    <xf numFmtId="0" fontId="0" fillId="4" borderId="0" xfId="0" applyFill="1" applyAlignment="1">
      <alignment horizontal="center"/>
    </xf>
    <xf numFmtId="164" fontId="0" fillId="4" borderId="0" xfId="0" applyNumberFormat="1" applyFill="1" applyAlignment="1">
      <alignment horizontal="center"/>
    </xf>
    <xf numFmtId="0" fontId="0" fillId="4" borderId="1" xfId="0" applyFill="1" applyBorder="1" applyAlignment="1">
      <alignment horizontal="center"/>
    </xf>
    <xf numFmtId="14" fontId="0" fillId="4" borderId="0" xfId="0" applyNumberForma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7" fillId="0" borderId="0" xfId="0" applyFont="1"/>
    <xf numFmtId="0" fontId="8" fillId="0" borderId="0" xfId="0" applyFont="1" applyAlignment="1" applyProtection="1">
      <alignment horizontal="center"/>
      <protection locked="0"/>
    </xf>
    <xf numFmtId="0" fontId="8" fillId="0" borderId="0" xfId="0" applyFont="1"/>
    <xf numFmtId="0" fontId="6" fillId="0" borderId="0" xfId="0" applyFont="1"/>
    <xf numFmtId="0" fontId="0" fillId="5" borderId="0" xfId="0" applyFill="1"/>
  </cellXfs>
  <cellStyles count="1">
    <cellStyle name="Normal" xfId="0" builtinId="0"/>
  </cellStyles>
  <dxfs count="8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CF2" insertRow="1" insertRowShift="1" totalsRowShown="0" headerRowDxfId="8" dataDxfId="12" headerRowBorderDxfId="10" tableBorderDxfId="11" totalsRowBorderDxfId="9">
  <autoFilter ref="A1:CF2"/>
  <tableColumns count="84">
    <tableColumn id="1" name="Dates" dataDxfId="88"/>
    <tableColumn id="2" name="COMPAGNIES" dataDxfId="87"/>
    <tableColumn id="3" name="N°VOL" dataDxfId="86"/>
    <tableColumn id="4" name=" Type Avion" dataDxfId="85"/>
    <tableColumn id="5" name="Type D'Aéronef" dataDxfId="84"/>
    <tableColumn id="6" name="IMAT" dataDxfId="83"/>
    <tableColumn id="7" name="Catégorie de vol" dataDxfId="82"/>
    <tableColumn id="8" name="Nature du vol" dataDxfId="81"/>
    <tableColumn id="9" name="Usage du vol" dataDxfId="80"/>
    <tableColumn id="10" name="HP" dataDxfId="79"/>
    <tableColumn id="11" name="Hpist" dataDxfId="78"/>
    <tableColumn id="12" name="Hbloc" dataDxfId="77"/>
    <tableColumn id="13" name="Ponctualité" dataDxfId="76"/>
    <tableColumn id="14" name="REGIONS" dataDxfId="75"/>
    <tableColumn id="15" name="PAYS" dataDxfId="74"/>
    <tableColumn id="16" name="Tranche Horaire" dataDxfId="73"/>
    <tableColumn id="17" name="Passerelle" dataDxfId="72"/>
    <tableColumn id="18" name="Poids" dataDxfId="71"/>
    <tableColumn id="19" name="Agent" dataDxfId="70"/>
    <tableColumn id="20" name="Ponctualité 2" dataDxfId="69"/>
    <tableColumn id="21" name="Type d'avion 2" dataDxfId="68"/>
    <tableColumn id="22" name="Retard 15&lt;&gt;30mn" dataDxfId="67"/>
    <tableColumn id="23" name="Ponctualité OAG" dataDxfId="66"/>
    <tableColumn id="24" name="Retard &gt;1h" dataDxfId="65"/>
    <tableColumn id="25" name="MVT" dataDxfId="0"/>
    <tableColumn id="26" name="Nationalité" dataDxfId="64"/>
    <tableColumn id="27" name="PROV" dataDxfId="63"/>
    <tableColumn id="28" name="DESTI 1" dataDxfId="62"/>
    <tableColumn id="29" name="DESTI 2" dataDxfId="61"/>
    <tableColumn id="30" name="DEST 3" dataDxfId="60"/>
    <tableColumn id="31" name="DEST 4" dataDxfId="59"/>
    <tableColumn id="32" name="DEST 5" dataDxfId="58"/>
    <tableColumn id="33" name="FIRST" dataDxfId="57"/>
    <tableColumn id="34" name="PREM" dataDxfId="56"/>
    <tableColumn id="35" name="BSNES" dataDxfId="55"/>
    <tableColumn id="36" name="ECO" dataDxfId="54"/>
    <tableColumn id="37" name="Bb" dataDxfId="53"/>
    <tableColumn id="38" name="BbT" dataDxfId="52"/>
    <tableColumn id="39" name="PAD" dataDxfId="51"/>
    <tableColumn id="40" name="PADT" dataDxfId="50"/>
    <tableColumn id="41" name="PAX" dataDxfId="49"/>
    <tableColumn id="42" name="PAX Payant" dataDxfId="48"/>
    <tableColumn id="43" name="PAX 1" dataDxfId="47"/>
    <tableColumn id="44" name="PAX 2" dataDxfId="46"/>
    <tableColumn id="45" name="PAX 3" dataDxfId="45"/>
    <tableColumn id="46" name="PAX 4" dataDxfId="44"/>
    <tableColumn id="47" name="PAX 5" dataDxfId="43"/>
    <tableColumn id="48" name="PAXT1" dataDxfId="42"/>
    <tableColumn id="49" name="PAXT2" dataDxfId="41"/>
    <tableColumn id="50" name="PAXT3" dataDxfId="40"/>
    <tableColumn id="51" name="PAXT4" dataDxfId="39"/>
    <tableColumn id="52" name="PAXT5" dataDxfId="38"/>
    <tableColumn id="53" name="PAXT" dataDxfId="37"/>
    <tableColumn id="54" name="BAG1" dataDxfId="36"/>
    <tableColumn id="55" name="BAG2" dataDxfId="7"/>
    <tableColumn id="56" name="BAG3" dataDxfId="35"/>
    <tableColumn id="57" name="BAG4" dataDxfId="34"/>
    <tableColumn id="58" name="BAG5" dataDxfId="6"/>
    <tableColumn id="59" name="BAG" dataDxfId="4"/>
    <tableColumn id="60" name="BAGT1" dataDxfId="5"/>
    <tableColumn id="61" name="BAGT2" dataDxfId="33"/>
    <tableColumn id="62" name="BAGT3" dataDxfId="32"/>
    <tableColumn id="63" name="BAGT4" dataDxfId="31"/>
    <tableColumn id="64" name="BAGT5" dataDxfId="30"/>
    <tableColumn id="65" name="BAGT" dataDxfId="29"/>
    <tableColumn id="66" name="FRET1" dataDxfId="28"/>
    <tableColumn id="67" name="FRET2" dataDxfId="27"/>
    <tableColumn id="68" name="FRET3" dataDxfId="26"/>
    <tableColumn id="69" name="FRET4" dataDxfId="25"/>
    <tableColumn id="70" name="FRET5" dataDxfId="3"/>
    <tableColumn id="71" name="FRET" dataDxfId="1"/>
    <tableColumn id="72" name="FRET T1" dataDxfId="2"/>
    <tableColumn id="73" name="FRET T2" dataDxfId="24"/>
    <tableColumn id="74" name="FRET T3" dataDxfId="23"/>
    <tableColumn id="75" name="FRET T4" dataDxfId="22"/>
    <tableColumn id="76" name="FRET T5" dataDxfId="21"/>
    <tableColumn id="77" name="FRET TR" dataDxfId="20"/>
    <tableColumn id="78" name="POST" dataDxfId="19"/>
    <tableColumn id="79" name="POST T" dataDxfId="18"/>
    <tableColumn id="80" name="Assistance" dataDxfId="17"/>
    <tableColumn id="81" name="QFU" dataDxfId="16"/>
    <tableColumn id="82" name="CMDANT" dataDxfId="15"/>
    <tableColumn id="83" name="OBSV" dataDxfId="14"/>
    <tableColumn id="84" name="PARKING" dataDxfId="1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31"/>
  <sheetViews>
    <sheetView tabSelected="1" zoomScale="80" zoomScaleNormal="80" workbookViewId="0">
      <selection activeCell="K15" sqref="K15"/>
    </sheetView>
  </sheetViews>
  <sheetFormatPr baseColWidth="10" defaultRowHeight="15" x14ac:dyDescent="0.25"/>
  <cols>
    <col min="3" max="3" width="20.5703125" bestFit="1" customWidth="1"/>
    <col min="5" max="5" width="13.28515625" bestFit="1" customWidth="1"/>
    <col min="7" max="7" width="14.28515625" customWidth="1"/>
    <col min="9" max="9" width="14.5703125" bestFit="1" customWidth="1"/>
    <col min="13" max="13" width="17" bestFit="1" customWidth="1"/>
    <col min="14" max="14" width="12.85546875" bestFit="1" customWidth="1"/>
    <col min="15" max="15" width="13.28515625" bestFit="1" customWidth="1"/>
    <col min="17" max="17" width="12.7109375" bestFit="1" customWidth="1"/>
  </cols>
  <sheetData>
    <row r="2" spans="2:18" x14ac:dyDescent="0.2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2:18" ht="26.25" x14ac:dyDescent="0.4">
      <c r="B3" s="30" t="s">
        <v>50</v>
      </c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</row>
    <row r="4" spans="2:18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2:18" x14ac:dyDescent="0.25">
      <c r="B5" s="1"/>
      <c r="C5" s="3" t="s">
        <v>0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2:18" x14ac:dyDescent="0.25">
      <c r="B6" s="1"/>
      <c r="C6" s="29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2:18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2:18" x14ac:dyDescent="0.25">
      <c r="B8" s="1"/>
      <c r="C8" s="3" t="s">
        <v>1</v>
      </c>
      <c r="D8" s="1"/>
      <c r="E8" s="3" t="s">
        <v>2</v>
      </c>
      <c r="F8" s="1"/>
      <c r="G8" s="3" t="s">
        <v>206</v>
      </c>
      <c r="H8" s="1"/>
      <c r="I8" s="3" t="s">
        <v>3</v>
      </c>
      <c r="J8" s="1"/>
      <c r="K8" s="3" t="s">
        <v>4</v>
      </c>
      <c r="L8" s="1"/>
      <c r="M8" s="3" t="s">
        <v>5</v>
      </c>
      <c r="N8" s="1"/>
      <c r="O8" s="3" t="s">
        <v>6</v>
      </c>
      <c r="P8" s="1"/>
      <c r="Q8" s="3" t="s">
        <v>7</v>
      </c>
      <c r="R8" s="1"/>
    </row>
    <row r="9" spans="2:18" x14ac:dyDescent="0.25">
      <c r="B9" s="1"/>
      <c r="C9" s="4" t="s">
        <v>199</v>
      </c>
      <c r="D9" s="1"/>
      <c r="E9" s="26" t="s">
        <v>207</v>
      </c>
      <c r="F9" s="1"/>
      <c r="G9" s="26" t="s">
        <v>208</v>
      </c>
      <c r="H9" s="1"/>
      <c r="I9" s="26" t="s">
        <v>56</v>
      </c>
      <c r="J9" s="1"/>
      <c r="K9" s="26" t="s">
        <v>209</v>
      </c>
      <c r="L9" s="1"/>
      <c r="M9" s="26" t="s">
        <v>61</v>
      </c>
      <c r="N9" s="1"/>
      <c r="O9" s="26" t="s">
        <v>64</v>
      </c>
      <c r="P9" s="1"/>
      <c r="Q9" s="4" t="s">
        <v>69</v>
      </c>
      <c r="R9" s="1"/>
    </row>
    <row r="10" spans="2:18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2:18" x14ac:dyDescent="0.25">
      <c r="B11" s="1"/>
      <c r="C11" s="3" t="s">
        <v>8</v>
      </c>
      <c r="D11" s="1"/>
      <c r="E11" s="3" t="s">
        <v>9</v>
      </c>
      <c r="F11" s="1"/>
      <c r="G11" s="3" t="s">
        <v>10</v>
      </c>
      <c r="H11" s="1"/>
      <c r="I11" s="3" t="s">
        <v>51</v>
      </c>
      <c r="J11" s="1"/>
      <c r="K11" s="3" t="s">
        <v>52</v>
      </c>
      <c r="L11" s="1"/>
      <c r="M11" s="3" t="s">
        <v>53</v>
      </c>
      <c r="N11" s="1"/>
      <c r="O11" s="3" t="s">
        <v>54</v>
      </c>
      <c r="P11" s="2"/>
      <c r="Q11" s="3" t="s">
        <v>55</v>
      </c>
      <c r="R11" s="1"/>
    </row>
    <row r="12" spans="2:18" x14ac:dyDescent="0.25">
      <c r="B12" s="1"/>
      <c r="C12" s="27">
        <v>0.46180555555555558</v>
      </c>
      <c r="D12" s="1"/>
      <c r="E12" s="27">
        <v>0.45694444444444443</v>
      </c>
      <c r="F12" s="1"/>
      <c r="G12" s="27">
        <v>0.4604166666666667</v>
      </c>
      <c r="H12" s="1"/>
      <c r="I12" s="26" t="s">
        <v>210</v>
      </c>
      <c r="J12" s="1"/>
      <c r="K12" s="4"/>
      <c r="L12" s="1"/>
      <c r="M12" s="4"/>
      <c r="N12" s="1"/>
      <c r="O12" s="4"/>
      <c r="P12" s="1"/>
      <c r="Q12" s="4"/>
      <c r="R12" s="1"/>
    </row>
    <row r="13" spans="2:18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2:18" x14ac:dyDescent="0.25">
      <c r="B14" s="1"/>
      <c r="C14" s="1"/>
      <c r="D14" s="1"/>
      <c r="E14" s="3" t="s">
        <v>48</v>
      </c>
      <c r="F14" s="1"/>
      <c r="G14" s="3" t="s">
        <v>49</v>
      </c>
      <c r="H14" s="1"/>
      <c r="I14" s="3" t="s">
        <v>76</v>
      </c>
      <c r="J14" s="37"/>
      <c r="K14" s="3" t="s">
        <v>11</v>
      </c>
      <c r="L14" s="37"/>
      <c r="M14" s="1"/>
      <c r="N14" s="1"/>
      <c r="O14" s="1"/>
      <c r="P14" s="1"/>
      <c r="Q14" s="1"/>
      <c r="R14" s="1"/>
    </row>
    <row r="15" spans="2:18" x14ac:dyDescent="0.25">
      <c r="B15" s="1"/>
      <c r="C15" s="1"/>
      <c r="D15" s="1"/>
      <c r="E15" s="26">
        <v>19</v>
      </c>
      <c r="F15" s="1"/>
      <c r="G15" s="26" t="s">
        <v>80</v>
      </c>
      <c r="H15" s="1"/>
      <c r="I15" s="26" t="s">
        <v>79</v>
      </c>
      <c r="J15" s="37"/>
      <c r="K15" s="26" t="s">
        <v>74</v>
      </c>
      <c r="L15" s="37"/>
      <c r="M15" s="1"/>
      <c r="N15" s="1"/>
      <c r="O15" s="1"/>
      <c r="P15" s="1"/>
      <c r="Q15" s="1"/>
      <c r="R15" s="1"/>
    </row>
    <row r="16" spans="2:18" x14ac:dyDescent="0.25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2:18" ht="21" x14ac:dyDescent="0.35">
      <c r="B17" s="1"/>
      <c r="C17" s="12" t="s">
        <v>12</v>
      </c>
      <c r="D17" s="1"/>
      <c r="E17" s="1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2:18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2:18" x14ac:dyDescent="0.25">
      <c r="B19" s="1"/>
      <c r="C19" s="11" t="s">
        <v>13</v>
      </c>
      <c r="D19" s="1"/>
      <c r="E19" s="3" t="s">
        <v>14</v>
      </c>
      <c r="F19" s="3" t="s">
        <v>15</v>
      </c>
      <c r="G19" s="3" t="s">
        <v>16</v>
      </c>
      <c r="H19" s="3" t="s">
        <v>17</v>
      </c>
      <c r="I19" s="3" t="s">
        <v>18</v>
      </c>
      <c r="J19" s="3" t="s">
        <v>19</v>
      </c>
      <c r="K19" s="3" t="s">
        <v>20</v>
      </c>
      <c r="L19" s="3" t="s">
        <v>21</v>
      </c>
      <c r="M19" s="3" t="s">
        <v>22</v>
      </c>
      <c r="N19" s="3" t="s">
        <v>23</v>
      </c>
      <c r="O19" s="3" t="s">
        <v>24</v>
      </c>
      <c r="P19" s="3" t="s">
        <v>25</v>
      </c>
      <c r="Q19" s="3" t="s">
        <v>26</v>
      </c>
      <c r="R19" s="1"/>
    </row>
    <row r="20" spans="2:18" x14ac:dyDescent="0.25">
      <c r="B20" s="1"/>
      <c r="C20" s="1"/>
      <c r="D20" s="1"/>
      <c r="E20" s="28">
        <v>0</v>
      </c>
      <c r="F20" s="28">
        <v>0</v>
      </c>
      <c r="G20" s="28">
        <v>25</v>
      </c>
      <c r="H20" s="28">
        <v>160</v>
      </c>
      <c r="I20" s="28">
        <v>5</v>
      </c>
      <c r="J20" s="28">
        <v>0</v>
      </c>
      <c r="K20" s="28">
        <v>1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1"/>
    </row>
    <row r="21" spans="2:18" s="7" customFormat="1" x14ac:dyDescent="0.25">
      <c r="B21" s="2"/>
      <c r="C21" s="2"/>
      <c r="D21" s="2"/>
      <c r="E21" s="10" t="s">
        <v>92</v>
      </c>
      <c r="F21" s="10" t="s">
        <v>93</v>
      </c>
      <c r="G21" s="10" t="s">
        <v>94</v>
      </c>
      <c r="H21" s="10" t="s">
        <v>95</v>
      </c>
      <c r="I21" s="9"/>
      <c r="J21" s="10" t="s">
        <v>96</v>
      </c>
      <c r="K21" s="10" t="s">
        <v>94</v>
      </c>
      <c r="L21" s="10" t="s">
        <v>95</v>
      </c>
      <c r="M21" s="9"/>
      <c r="N21" s="10" t="s">
        <v>97</v>
      </c>
      <c r="O21" s="10" t="s">
        <v>98</v>
      </c>
      <c r="P21" s="9"/>
      <c r="Q21" s="9"/>
      <c r="R21" s="2"/>
    </row>
    <row r="22" spans="2:18" x14ac:dyDescent="0.25">
      <c r="B22" s="1"/>
      <c r="C22" s="1"/>
      <c r="D22" s="1"/>
      <c r="E22" s="28">
        <v>130</v>
      </c>
      <c r="F22" s="28">
        <v>55</v>
      </c>
      <c r="G22" s="28">
        <v>0</v>
      </c>
      <c r="H22" s="28">
        <v>5</v>
      </c>
      <c r="I22" s="9"/>
      <c r="J22" s="28">
        <v>185</v>
      </c>
      <c r="K22" s="28">
        <v>0</v>
      </c>
      <c r="L22" s="28">
        <v>5</v>
      </c>
      <c r="M22" s="9"/>
      <c r="N22" s="28"/>
      <c r="O22" s="28"/>
      <c r="P22" s="8"/>
      <c r="Q22" s="8"/>
      <c r="R22" s="1"/>
    </row>
    <row r="23" spans="2:18" x14ac:dyDescent="0.25">
      <c r="B23" s="1"/>
      <c r="C23" s="1"/>
      <c r="D23" s="1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1"/>
    </row>
    <row r="24" spans="2:18" x14ac:dyDescent="0.25">
      <c r="B24" s="1"/>
      <c r="C24" s="11" t="s">
        <v>27</v>
      </c>
      <c r="D24" s="1"/>
      <c r="E24" s="3" t="s">
        <v>33</v>
      </c>
      <c r="F24" s="4">
        <v>456</v>
      </c>
      <c r="G24" s="1"/>
      <c r="H24" s="1"/>
      <c r="I24" s="1"/>
      <c r="J24" s="1"/>
      <c r="K24" s="1"/>
      <c r="L24" s="1"/>
      <c r="M24" s="3" t="s">
        <v>29</v>
      </c>
      <c r="N24" s="3" t="s">
        <v>28</v>
      </c>
      <c r="O24" s="3" t="s">
        <v>30</v>
      </c>
      <c r="P24" s="3" t="s">
        <v>31</v>
      </c>
      <c r="Q24" s="3" t="s">
        <v>32</v>
      </c>
      <c r="R24" s="1"/>
    </row>
    <row r="25" spans="2:18" x14ac:dyDescent="0.25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28">
        <v>0</v>
      </c>
      <c r="N25" s="28">
        <v>0</v>
      </c>
      <c r="O25" s="28">
        <v>0</v>
      </c>
      <c r="P25" s="28">
        <v>0</v>
      </c>
      <c r="Q25" s="28">
        <v>0</v>
      </c>
      <c r="R25" s="1"/>
    </row>
    <row r="26" spans="2:18" x14ac:dyDescent="0.25">
      <c r="B26" s="1"/>
      <c r="C26" s="11" t="s">
        <v>34</v>
      </c>
      <c r="D26" s="1"/>
      <c r="E26" s="3" t="s">
        <v>35</v>
      </c>
      <c r="F26" s="4">
        <v>78</v>
      </c>
      <c r="G26" s="1"/>
      <c r="H26" s="1"/>
      <c r="I26" s="1"/>
      <c r="J26" s="1"/>
      <c r="K26" s="1"/>
      <c r="L26" s="1"/>
      <c r="M26" s="3" t="s">
        <v>36</v>
      </c>
      <c r="N26" s="3" t="s">
        <v>37</v>
      </c>
      <c r="O26" s="3" t="s">
        <v>38</v>
      </c>
      <c r="P26" s="3" t="s">
        <v>39</v>
      </c>
      <c r="Q26" s="3" t="s">
        <v>40</v>
      </c>
      <c r="R26" s="1"/>
    </row>
    <row r="27" spans="2:18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28">
        <v>0</v>
      </c>
      <c r="N27" s="28">
        <v>0</v>
      </c>
      <c r="O27" s="28">
        <v>0</v>
      </c>
      <c r="P27" s="28">
        <v>0</v>
      </c>
      <c r="Q27" s="28">
        <v>0</v>
      </c>
      <c r="R27" s="1"/>
    </row>
    <row r="28" spans="2:18" x14ac:dyDescent="0.25">
      <c r="B28" s="1"/>
      <c r="C28" s="11" t="s">
        <v>41</v>
      </c>
      <c r="D28" s="1"/>
      <c r="E28" s="3" t="s">
        <v>42</v>
      </c>
      <c r="F28" s="4">
        <v>23</v>
      </c>
      <c r="G28" s="1"/>
      <c r="H28" s="1"/>
      <c r="I28" s="1"/>
      <c r="J28" s="1"/>
      <c r="K28" s="1"/>
      <c r="L28" s="1"/>
      <c r="M28" s="3" t="s">
        <v>43</v>
      </c>
      <c r="N28" s="3" t="s">
        <v>44</v>
      </c>
      <c r="O28" s="3" t="s">
        <v>45</v>
      </c>
      <c r="P28" s="3" t="s">
        <v>46</v>
      </c>
      <c r="Q28" s="3" t="s">
        <v>47</v>
      </c>
      <c r="R28" s="1"/>
    </row>
    <row r="29" spans="2:18" x14ac:dyDescent="0.25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28">
        <v>0</v>
      </c>
      <c r="N29" s="28">
        <v>0</v>
      </c>
      <c r="O29" s="28">
        <v>0</v>
      </c>
      <c r="P29" s="28">
        <v>0</v>
      </c>
      <c r="Q29" s="28">
        <v>0</v>
      </c>
      <c r="R29" s="1"/>
    </row>
    <row r="30" spans="2:18" x14ac:dyDescent="0.25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</row>
    <row r="31" spans="2:18" x14ac:dyDescent="0.25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</row>
  </sheetData>
  <mergeCells count="1">
    <mergeCell ref="B3:R3"/>
  </mergeCells>
  <dataValidations count="8">
    <dataValidation type="list" allowBlank="1" showInputMessage="1" showErrorMessage="1" sqref="I9">
      <formula1>Listeaéronef</formula1>
    </dataValidation>
    <dataValidation type="list" allowBlank="1" showInputMessage="1" showErrorMessage="1" sqref="M9">
      <formula1>Listecategovol</formula1>
    </dataValidation>
    <dataValidation type="list" allowBlank="1" showInputMessage="1" showErrorMessage="1" sqref="O9">
      <formula1>Listenatuvol</formula1>
    </dataValidation>
    <dataValidation type="list" allowBlank="1" showInputMessage="1" showErrorMessage="1" sqref="Q9">
      <formula1>Listeusagvol</formula1>
    </dataValidation>
    <dataValidation type="list" allowBlank="1" showInputMessage="1" showErrorMessage="1" sqref="E15">
      <formula1>ListeQFU</formula1>
    </dataValidation>
    <dataValidation type="list" allowBlank="1" showInputMessage="1" showErrorMessage="1" sqref="G15">
      <formula1>ListeParking</formula1>
    </dataValidation>
    <dataValidation type="list" allowBlank="1" showInputMessage="1" showErrorMessage="1" sqref="I15">
      <formula1>Listenationalité</formula1>
    </dataValidation>
    <dataValidation type="list" allowBlank="1" showInputMessage="1" showErrorMessage="1" sqref="K15">
      <formula1>ListeMVT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9"/>
  <sheetViews>
    <sheetView workbookViewId="0">
      <selection activeCell="I17" sqref="I17"/>
    </sheetView>
  </sheetViews>
  <sheetFormatPr baseColWidth="10" defaultRowHeight="15" x14ac:dyDescent="0.25"/>
  <cols>
    <col min="1" max="1" width="10.7109375" bestFit="1" customWidth="1"/>
    <col min="2" max="2" width="19.140625" bestFit="1" customWidth="1"/>
    <col min="3" max="3" width="8.85546875" customWidth="1"/>
    <col min="4" max="4" width="13.42578125" customWidth="1"/>
    <col min="5" max="5" width="17" customWidth="1"/>
    <col min="6" max="6" width="7.85546875" customWidth="1"/>
    <col min="7" max="7" width="17.5703125" customWidth="1"/>
    <col min="8" max="8" width="15.140625" customWidth="1"/>
    <col min="9" max="9" width="14.42578125" customWidth="1"/>
    <col min="10" max="12" width="15.7109375" bestFit="1" customWidth="1"/>
    <col min="13" max="13" width="11.140625" hidden="1" customWidth="1"/>
    <col min="14" max="14" width="9" hidden="1" customWidth="1"/>
    <col min="15" max="15" width="11.42578125" hidden="1" customWidth="1"/>
    <col min="16" max="16" width="15" hidden="1" customWidth="1"/>
    <col min="17" max="17" width="10.140625" hidden="1" customWidth="1"/>
    <col min="18" max="18" width="5.85546875" hidden="1" customWidth="1"/>
    <col min="19" max="19" width="6.28515625" hidden="1" customWidth="1"/>
    <col min="20" max="20" width="12.5703125" hidden="1" customWidth="1"/>
    <col min="21" max="21" width="13.7109375" hidden="1" customWidth="1"/>
    <col min="22" max="22" width="16.28515625" hidden="1" customWidth="1"/>
    <col min="23" max="23" width="15.7109375" hidden="1" customWidth="1"/>
    <col min="24" max="24" width="10.42578125" hidden="1" customWidth="1"/>
    <col min="25" max="25" width="7.28515625" style="35" customWidth="1"/>
    <col min="26" max="26" width="13.140625" customWidth="1"/>
    <col min="27" max="27" width="8.140625" customWidth="1"/>
    <col min="28" max="29" width="9.42578125" customWidth="1"/>
    <col min="30" max="32" width="8.85546875" customWidth="1"/>
    <col min="33" max="33" width="7.85546875" customWidth="1"/>
    <col min="34" max="34" width="8.28515625" customWidth="1"/>
    <col min="35" max="35" width="8.7109375" customWidth="1"/>
    <col min="36" max="36" width="6.7109375" customWidth="1"/>
    <col min="37" max="37" width="5.42578125" customWidth="1"/>
    <col min="38" max="38" width="6.42578125" customWidth="1"/>
    <col min="39" max="39" width="6.85546875" customWidth="1"/>
    <col min="40" max="40" width="7.85546875" customWidth="1"/>
    <col min="41" max="41" width="4.5703125" hidden="1" customWidth="1"/>
    <col min="42" max="42" width="11" hidden="1" customWidth="1"/>
    <col min="43" max="47" width="8.140625" customWidth="1"/>
    <col min="48" max="52" width="8.7109375" customWidth="1"/>
    <col min="53" max="53" width="5.5703125" hidden="1" customWidth="1"/>
    <col min="54" max="54" width="8" customWidth="1"/>
    <col min="55" max="55" width="8" style="33" customWidth="1"/>
    <col min="56" max="58" width="8" customWidth="1"/>
    <col min="59" max="59" width="7" style="36" customWidth="1"/>
    <col min="60" max="64" width="9" customWidth="1"/>
    <col min="65" max="65" width="5.85546875" hidden="1" customWidth="1"/>
    <col min="66" max="70" width="8.28515625" customWidth="1"/>
    <col min="71" max="71" width="7.28515625" style="36" customWidth="1"/>
    <col min="72" max="76" width="9.7109375" customWidth="1"/>
    <col min="77" max="77" width="7.7109375" hidden="1" customWidth="1"/>
    <col min="78" max="78" width="7.7109375" customWidth="1"/>
    <col min="79" max="79" width="9.140625" customWidth="1"/>
    <col min="80" max="80" width="10.28515625" hidden="1" customWidth="1"/>
    <col min="81" max="81" width="7" customWidth="1"/>
    <col min="82" max="82" width="9" hidden="1" customWidth="1"/>
    <col min="83" max="83" width="5.85546875" hidden="1" customWidth="1"/>
    <col min="84" max="84" width="11.28515625" customWidth="1"/>
  </cols>
  <sheetData>
    <row r="1" spans="1:84" s="33" customFormat="1" x14ac:dyDescent="0.25">
      <c r="A1" s="31" t="s">
        <v>101</v>
      </c>
      <c r="B1" s="20" t="s">
        <v>102</v>
      </c>
      <c r="C1" s="20" t="s">
        <v>103</v>
      </c>
      <c r="D1" s="20" t="s">
        <v>104</v>
      </c>
      <c r="E1" s="20" t="s">
        <v>105</v>
      </c>
      <c r="F1" s="20" t="s">
        <v>106</v>
      </c>
      <c r="G1" s="20" t="s">
        <v>107</v>
      </c>
      <c r="H1" s="20" t="s">
        <v>108</v>
      </c>
      <c r="I1" s="20" t="s">
        <v>109</v>
      </c>
      <c r="J1" s="20" t="s">
        <v>110</v>
      </c>
      <c r="K1" s="20" t="s">
        <v>111</v>
      </c>
      <c r="L1" s="20" t="s">
        <v>10</v>
      </c>
      <c r="M1" s="19" t="s">
        <v>112</v>
      </c>
      <c r="N1" s="20" t="s">
        <v>113</v>
      </c>
      <c r="O1" s="20" t="s">
        <v>114</v>
      </c>
      <c r="P1" s="20" t="s">
        <v>115</v>
      </c>
      <c r="Q1" s="20" t="s">
        <v>116</v>
      </c>
      <c r="R1" s="20" t="s">
        <v>117</v>
      </c>
      <c r="S1" s="20" t="s">
        <v>118</v>
      </c>
      <c r="T1" s="19" t="s">
        <v>119</v>
      </c>
      <c r="U1" s="20" t="s">
        <v>120</v>
      </c>
      <c r="V1" s="20" t="s">
        <v>121</v>
      </c>
      <c r="W1" s="19" t="s">
        <v>122</v>
      </c>
      <c r="X1" s="20" t="s">
        <v>123</v>
      </c>
      <c r="Y1" s="18" t="s">
        <v>11</v>
      </c>
      <c r="Z1" s="20" t="s">
        <v>177</v>
      </c>
      <c r="AA1" s="20" t="s">
        <v>124</v>
      </c>
      <c r="AB1" s="20" t="s">
        <v>125</v>
      </c>
      <c r="AC1" s="20" t="s">
        <v>126</v>
      </c>
      <c r="AD1" s="20" t="s">
        <v>127</v>
      </c>
      <c r="AE1" s="20" t="s">
        <v>128</v>
      </c>
      <c r="AF1" s="20" t="s">
        <v>129</v>
      </c>
      <c r="AG1" s="20" t="s">
        <v>130</v>
      </c>
      <c r="AH1" s="20" t="s">
        <v>131</v>
      </c>
      <c r="AI1" s="20" t="s">
        <v>132</v>
      </c>
      <c r="AJ1" s="20" t="s">
        <v>133</v>
      </c>
      <c r="AK1" s="20" t="s">
        <v>18</v>
      </c>
      <c r="AL1" s="20" t="s">
        <v>134</v>
      </c>
      <c r="AM1" s="20" t="s">
        <v>20</v>
      </c>
      <c r="AN1" s="20" t="s">
        <v>135</v>
      </c>
      <c r="AO1" s="19" t="s">
        <v>136</v>
      </c>
      <c r="AP1" s="19" t="s">
        <v>137</v>
      </c>
      <c r="AQ1" s="20" t="s">
        <v>138</v>
      </c>
      <c r="AR1" s="20" t="s">
        <v>139</v>
      </c>
      <c r="AS1" s="20" t="s">
        <v>140</v>
      </c>
      <c r="AT1" s="20" t="s">
        <v>141</v>
      </c>
      <c r="AU1" s="20" t="s">
        <v>142</v>
      </c>
      <c r="AV1" s="20" t="s">
        <v>143</v>
      </c>
      <c r="AW1" s="20" t="s">
        <v>144</v>
      </c>
      <c r="AX1" s="20" t="s">
        <v>145</v>
      </c>
      <c r="AY1" s="20" t="s">
        <v>146</v>
      </c>
      <c r="AZ1" s="20" t="s">
        <v>147</v>
      </c>
      <c r="BA1" s="19" t="s">
        <v>148</v>
      </c>
      <c r="BB1" s="20" t="s">
        <v>149</v>
      </c>
      <c r="BC1" s="20" t="s">
        <v>150</v>
      </c>
      <c r="BD1" s="20" t="s">
        <v>151</v>
      </c>
      <c r="BE1" s="20" t="s">
        <v>152</v>
      </c>
      <c r="BF1" s="20" t="s">
        <v>153</v>
      </c>
      <c r="BG1" s="18" t="s">
        <v>154</v>
      </c>
      <c r="BH1" s="20" t="s">
        <v>155</v>
      </c>
      <c r="BI1" s="20" t="s">
        <v>156</v>
      </c>
      <c r="BJ1" s="20" t="s">
        <v>157</v>
      </c>
      <c r="BK1" s="20" t="s">
        <v>158</v>
      </c>
      <c r="BL1" s="20" t="s">
        <v>159</v>
      </c>
      <c r="BM1" s="19" t="s">
        <v>160</v>
      </c>
      <c r="BN1" s="20" t="s">
        <v>161</v>
      </c>
      <c r="BO1" s="20" t="s">
        <v>162</v>
      </c>
      <c r="BP1" s="20" t="s">
        <v>163</v>
      </c>
      <c r="BQ1" s="20" t="s">
        <v>164</v>
      </c>
      <c r="BR1" s="20" t="s">
        <v>165</v>
      </c>
      <c r="BS1" s="18" t="s">
        <v>34</v>
      </c>
      <c r="BT1" s="20" t="s">
        <v>166</v>
      </c>
      <c r="BU1" s="20" t="s">
        <v>167</v>
      </c>
      <c r="BV1" s="20" t="s">
        <v>168</v>
      </c>
      <c r="BW1" s="20" t="s">
        <v>169</v>
      </c>
      <c r="BX1" s="20" t="s">
        <v>170</v>
      </c>
      <c r="BY1" s="19" t="s">
        <v>171</v>
      </c>
      <c r="BZ1" s="20" t="s">
        <v>172</v>
      </c>
      <c r="CA1" s="20" t="s">
        <v>173</v>
      </c>
      <c r="CB1" s="20" t="s">
        <v>174</v>
      </c>
      <c r="CC1" s="20" t="s">
        <v>48</v>
      </c>
      <c r="CD1" s="20" t="s">
        <v>175</v>
      </c>
      <c r="CE1" s="20" t="s">
        <v>176</v>
      </c>
      <c r="CF1" s="32" t="s">
        <v>49</v>
      </c>
    </row>
    <row r="2" spans="1:84" x14ac:dyDescent="0.25">
      <c r="A2" s="21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3"/>
      <c r="N2" s="24"/>
      <c r="O2" s="24"/>
      <c r="P2" s="24"/>
      <c r="Q2" s="24"/>
      <c r="R2" s="24"/>
      <c r="S2" s="24"/>
      <c r="T2" s="23"/>
      <c r="U2" s="24"/>
      <c r="V2" s="24"/>
      <c r="W2" s="23"/>
      <c r="X2" s="24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3"/>
      <c r="AP2" s="23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3"/>
      <c r="BB2" s="22"/>
      <c r="BC2" s="24"/>
      <c r="BD2" s="22"/>
      <c r="BE2" s="22"/>
      <c r="BF2" s="22"/>
      <c r="BG2" s="22"/>
      <c r="BH2" s="22"/>
      <c r="BI2" s="22"/>
      <c r="BJ2" s="22"/>
      <c r="BK2" s="22"/>
      <c r="BL2" s="22"/>
      <c r="BM2" s="23"/>
      <c r="BN2" s="22"/>
      <c r="BO2" s="22"/>
      <c r="BP2" s="22"/>
      <c r="BQ2" s="22"/>
      <c r="BR2" s="22"/>
      <c r="BS2" s="22"/>
      <c r="BT2" s="22"/>
      <c r="BU2" s="22"/>
      <c r="BV2" s="22"/>
      <c r="BW2" s="22"/>
      <c r="BX2" s="22"/>
      <c r="BY2" s="23"/>
      <c r="BZ2" s="22"/>
      <c r="CA2" s="22"/>
      <c r="CB2" s="24"/>
      <c r="CC2" s="22"/>
      <c r="CD2" s="24"/>
      <c r="CE2" s="24"/>
      <c r="CF2" s="25"/>
    </row>
    <row r="3" spans="1:84" x14ac:dyDescent="0.25">
      <c r="A3" s="14">
        <v>44866</v>
      </c>
      <c r="B3" s="15" t="s">
        <v>178</v>
      </c>
      <c r="C3" s="15" t="s">
        <v>179</v>
      </c>
      <c r="D3" s="15" t="s">
        <v>180</v>
      </c>
      <c r="E3" s="15" t="s">
        <v>56</v>
      </c>
      <c r="F3" s="15" t="s">
        <v>181</v>
      </c>
      <c r="G3" s="15" t="s">
        <v>59</v>
      </c>
      <c r="H3" s="15" t="s">
        <v>64</v>
      </c>
      <c r="I3" s="15" t="s">
        <v>69</v>
      </c>
      <c r="J3" s="16">
        <v>44866.670138888891</v>
      </c>
      <c r="K3" s="16">
        <v>44866.65902777778</v>
      </c>
      <c r="L3" s="16">
        <v>44866.661111111112</v>
      </c>
      <c r="M3" s="17" t="str">
        <f t="shared" ref="M3:M9" si="0">IF(L3&lt;=(J3+"00:10"),"Heure","Retard")</f>
        <v>Heure</v>
      </c>
      <c r="N3" s="15" t="s">
        <v>182</v>
      </c>
      <c r="O3" s="15" t="s">
        <v>183</v>
      </c>
      <c r="P3" s="15"/>
      <c r="Q3" s="15" t="s">
        <v>184</v>
      </c>
      <c r="R3" s="15"/>
      <c r="S3" s="15"/>
      <c r="T3" s="17" t="str">
        <f t="shared" ref="T3:T9" si="1">IF(L3&lt;=(J3+"00:03"),"Heure","Retard")</f>
        <v>Heure</v>
      </c>
      <c r="U3" s="15" t="s">
        <v>185</v>
      </c>
      <c r="V3" s="15"/>
      <c r="W3" s="17" t="str">
        <f t="shared" ref="W3:W9" si="2">IF(L3&lt;(J3+"00:15"),"Heure","Retard")</f>
        <v>Heure</v>
      </c>
      <c r="X3" s="15"/>
      <c r="Y3" s="34" t="s">
        <v>74</v>
      </c>
      <c r="Z3" s="15" t="s">
        <v>77</v>
      </c>
      <c r="AA3" s="15" t="s">
        <v>186</v>
      </c>
      <c r="AB3" s="15"/>
      <c r="AC3" s="15"/>
      <c r="AD3" s="15"/>
      <c r="AE3" s="15"/>
      <c r="AF3" s="15"/>
      <c r="AG3" s="15">
        <v>0</v>
      </c>
      <c r="AH3" s="15">
        <v>0</v>
      </c>
      <c r="AI3" s="15">
        <v>0</v>
      </c>
      <c r="AJ3" s="15">
        <v>27</v>
      </c>
      <c r="AK3" s="15">
        <v>0</v>
      </c>
      <c r="AL3" s="15">
        <v>0</v>
      </c>
      <c r="AM3" s="15">
        <v>0</v>
      </c>
      <c r="AN3" s="15">
        <v>0</v>
      </c>
      <c r="AO3" s="17">
        <f t="shared" ref="AO3:AO9" si="3">AG3+AH3+AI3+AJ3+AK3</f>
        <v>27</v>
      </c>
      <c r="AP3" s="17">
        <f t="shared" ref="AP3:AP9" si="4">AO3-AK3</f>
        <v>27</v>
      </c>
      <c r="AQ3" s="15">
        <v>0</v>
      </c>
      <c r="AR3" s="15">
        <v>0</v>
      </c>
      <c r="AS3" s="15">
        <v>0</v>
      </c>
      <c r="AT3" s="15">
        <v>0</v>
      </c>
      <c r="AU3" s="15">
        <v>0</v>
      </c>
      <c r="AV3" s="15">
        <v>0</v>
      </c>
      <c r="AW3" s="15">
        <v>0</v>
      </c>
      <c r="AX3" s="15">
        <v>0</v>
      </c>
      <c r="AY3" s="15">
        <v>0</v>
      </c>
      <c r="AZ3" s="15">
        <v>0</v>
      </c>
      <c r="BA3" s="17">
        <f t="shared" ref="BA3:BA9" si="5">AZ3+AY3+AX3+AW3+AV3</f>
        <v>0</v>
      </c>
      <c r="BB3" s="15">
        <v>0</v>
      </c>
      <c r="BC3" s="15">
        <v>0</v>
      </c>
      <c r="BD3" s="15">
        <v>0</v>
      </c>
      <c r="BE3" s="15">
        <v>0</v>
      </c>
      <c r="BF3" s="15">
        <v>0</v>
      </c>
      <c r="BG3" s="13">
        <v>296</v>
      </c>
      <c r="BH3" s="15">
        <v>0</v>
      </c>
      <c r="BI3" s="15">
        <v>0</v>
      </c>
      <c r="BJ3" s="15">
        <v>0</v>
      </c>
      <c r="BK3" s="15">
        <v>0</v>
      </c>
      <c r="BL3" s="15">
        <v>0</v>
      </c>
      <c r="BM3" s="17">
        <f t="shared" ref="BM3:BM9" si="6">BL3+BK3+BJ3+BI3+BH3</f>
        <v>0</v>
      </c>
      <c r="BN3" s="15">
        <v>0</v>
      </c>
      <c r="BO3" s="15">
        <v>0</v>
      </c>
      <c r="BP3" s="15">
        <v>0</v>
      </c>
      <c r="BQ3" s="15">
        <v>0</v>
      </c>
      <c r="BR3" s="15">
        <v>0</v>
      </c>
      <c r="BS3" s="13">
        <f>BN3+BO3+BP3+BQ3+BR3</f>
        <v>0</v>
      </c>
      <c r="BT3" s="15">
        <v>0</v>
      </c>
      <c r="BU3" s="15">
        <v>0</v>
      </c>
      <c r="BV3" s="15">
        <v>0</v>
      </c>
      <c r="BW3" s="15">
        <v>0</v>
      </c>
      <c r="BX3" s="15">
        <v>0</v>
      </c>
      <c r="BY3" s="17">
        <f t="shared" ref="BY3:BY9" si="7">BX3+BW3+BV3+BU3+BT3</f>
        <v>0</v>
      </c>
      <c r="BZ3" s="15">
        <v>0</v>
      </c>
      <c r="CA3" s="15">
        <v>0</v>
      </c>
      <c r="CB3" s="15"/>
      <c r="CC3" s="15">
        <v>19</v>
      </c>
      <c r="CD3" s="15"/>
      <c r="CE3" s="15"/>
      <c r="CF3" s="15" t="s">
        <v>80</v>
      </c>
    </row>
    <row r="4" spans="1:84" x14ac:dyDescent="0.25">
      <c r="A4" s="14">
        <v>44866</v>
      </c>
      <c r="B4" s="15" t="s">
        <v>178</v>
      </c>
      <c r="C4" s="15" t="s">
        <v>179</v>
      </c>
      <c r="D4" s="15" t="s">
        <v>180</v>
      </c>
      <c r="E4" s="15" t="s">
        <v>56</v>
      </c>
      <c r="F4" s="15" t="s">
        <v>181</v>
      </c>
      <c r="G4" s="15" t="s">
        <v>59</v>
      </c>
      <c r="H4" s="15" t="s">
        <v>64</v>
      </c>
      <c r="I4" s="15" t="s">
        <v>69</v>
      </c>
      <c r="J4" s="16">
        <v>44866.690972222219</v>
      </c>
      <c r="K4" s="16">
        <v>44866.688888888886</v>
      </c>
      <c r="L4" s="16">
        <v>44866.68472222222</v>
      </c>
      <c r="M4" s="17" t="str">
        <f t="shared" si="0"/>
        <v>Heure</v>
      </c>
      <c r="N4" s="15" t="s">
        <v>182</v>
      </c>
      <c r="O4" s="15" t="s">
        <v>183</v>
      </c>
      <c r="P4" s="15"/>
      <c r="Q4" s="15" t="s">
        <v>184</v>
      </c>
      <c r="R4" s="15"/>
      <c r="S4" s="15"/>
      <c r="T4" s="17" t="str">
        <f t="shared" si="1"/>
        <v>Heure</v>
      </c>
      <c r="U4" s="15" t="s">
        <v>185</v>
      </c>
      <c r="V4" s="15"/>
      <c r="W4" s="17" t="str">
        <f t="shared" si="2"/>
        <v>Heure</v>
      </c>
      <c r="X4" s="15"/>
      <c r="Y4" s="34" t="s">
        <v>75</v>
      </c>
      <c r="Z4" s="15" t="s">
        <v>77</v>
      </c>
      <c r="AA4" s="15"/>
      <c r="AB4" s="15" t="s">
        <v>187</v>
      </c>
      <c r="AC4" s="15"/>
      <c r="AD4" s="15"/>
      <c r="AE4" s="15"/>
      <c r="AF4" s="15"/>
      <c r="AG4" s="15">
        <v>0</v>
      </c>
      <c r="AH4" s="15">
        <v>0</v>
      </c>
      <c r="AI4" s="15">
        <v>0</v>
      </c>
      <c r="AJ4" s="15">
        <v>25</v>
      </c>
      <c r="AK4" s="15">
        <v>0</v>
      </c>
      <c r="AL4" s="15">
        <v>0</v>
      </c>
      <c r="AM4" s="15">
        <v>0</v>
      </c>
      <c r="AN4" s="15">
        <v>0</v>
      </c>
      <c r="AO4" s="17">
        <f t="shared" si="3"/>
        <v>25</v>
      </c>
      <c r="AP4" s="17">
        <f t="shared" si="4"/>
        <v>25</v>
      </c>
      <c r="AQ4" s="15">
        <v>25</v>
      </c>
      <c r="AR4" s="15">
        <v>0</v>
      </c>
      <c r="AS4" s="15">
        <v>0</v>
      </c>
      <c r="AT4" s="15">
        <v>0</v>
      </c>
      <c r="AU4" s="15">
        <v>0</v>
      </c>
      <c r="AV4" s="15">
        <v>39</v>
      </c>
      <c r="AW4" s="15">
        <v>0</v>
      </c>
      <c r="AX4" s="15">
        <v>0</v>
      </c>
      <c r="AY4" s="15">
        <v>0</v>
      </c>
      <c r="AZ4" s="15">
        <v>0</v>
      </c>
      <c r="BA4" s="17">
        <f t="shared" si="5"/>
        <v>39</v>
      </c>
      <c r="BB4" s="15">
        <v>150</v>
      </c>
      <c r="BC4" s="15">
        <v>0</v>
      </c>
      <c r="BD4" s="15">
        <v>0</v>
      </c>
      <c r="BE4" s="15">
        <v>0</v>
      </c>
      <c r="BF4" s="15">
        <v>0</v>
      </c>
      <c r="BG4" s="13">
        <f>BB4+BC4+BD4+BE4+BF4</f>
        <v>150</v>
      </c>
      <c r="BH4" s="15">
        <v>351</v>
      </c>
      <c r="BI4" s="15">
        <v>0</v>
      </c>
      <c r="BJ4" s="15">
        <v>0</v>
      </c>
      <c r="BK4" s="15">
        <v>0</v>
      </c>
      <c r="BL4" s="15">
        <v>0</v>
      </c>
      <c r="BM4" s="17">
        <f t="shared" si="6"/>
        <v>351</v>
      </c>
      <c r="BN4" s="15">
        <v>0</v>
      </c>
      <c r="BO4" s="15">
        <v>0</v>
      </c>
      <c r="BP4" s="15">
        <v>0</v>
      </c>
      <c r="BQ4" s="15">
        <v>0</v>
      </c>
      <c r="BR4" s="15">
        <v>0</v>
      </c>
      <c r="BS4" s="13">
        <f>BN4+BO4+BP4+BQ4+BR4</f>
        <v>0</v>
      </c>
      <c r="BT4" s="15">
        <v>0</v>
      </c>
      <c r="BU4" s="15">
        <v>0</v>
      </c>
      <c r="BV4" s="15">
        <v>0</v>
      </c>
      <c r="BW4" s="15">
        <v>0</v>
      </c>
      <c r="BX4" s="15">
        <v>0</v>
      </c>
      <c r="BY4" s="17">
        <f t="shared" si="7"/>
        <v>0</v>
      </c>
      <c r="BZ4" s="15">
        <v>0</v>
      </c>
      <c r="CA4" s="15">
        <v>0</v>
      </c>
      <c r="CB4" s="15"/>
      <c r="CC4" s="15">
        <v>19</v>
      </c>
      <c r="CD4" s="15"/>
      <c r="CE4" s="15"/>
      <c r="CF4" s="15" t="s">
        <v>80</v>
      </c>
    </row>
    <row r="5" spans="1:84" x14ac:dyDescent="0.25">
      <c r="A5" s="14">
        <v>44866</v>
      </c>
      <c r="B5" s="15" t="s">
        <v>178</v>
      </c>
      <c r="C5" s="15" t="s">
        <v>188</v>
      </c>
      <c r="D5" s="15" t="s">
        <v>180</v>
      </c>
      <c r="E5" s="15" t="s">
        <v>56</v>
      </c>
      <c r="F5" s="15" t="s">
        <v>181</v>
      </c>
      <c r="G5" s="15" t="s">
        <v>59</v>
      </c>
      <c r="H5" s="15" t="s">
        <v>64</v>
      </c>
      <c r="I5" s="15" t="s">
        <v>69</v>
      </c>
      <c r="J5" s="16">
        <v>44866.802083333336</v>
      </c>
      <c r="K5" s="16">
        <v>44866.799305555556</v>
      </c>
      <c r="L5" s="16">
        <v>44866.800694444442</v>
      </c>
      <c r="M5" s="17" t="str">
        <f t="shared" si="0"/>
        <v>Heure</v>
      </c>
      <c r="N5" s="15" t="s">
        <v>182</v>
      </c>
      <c r="O5" s="15" t="s">
        <v>183</v>
      </c>
      <c r="P5" s="15"/>
      <c r="Q5" s="15" t="s">
        <v>189</v>
      </c>
      <c r="R5" s="15"/>
      <c r="S5" s="15"/>
      <c r="T5" s="17" t="str">
        <f t="shared" si="1"/>
        <v>Heure</v>
      </c>
      <c r="U5" s="15" t="s">
        <v>185</v>
      </c>
      <c r="V5" s="15"/>
      <c r="W5" s="17" t="str">
        <f t="shared" si="2"/>
        <v>Heure</v>
      </c>
      <c r="X5" s="15"/>
      <c r="Y5" s="34" t="s">
        <v>74</v>
      </c>
      <c r="Z5" s="15" t="s">
        <v>77</v>
      </c>
      <c r="AA5" s="15" t="s">
        <v>187</v>
      </c>
      <c r="AB5" s="15"/>
      <c r="AC5" s="15"/>
      <c r="AD5" s="15"/>
      <c r="AE5" s="15"/>
      <c r="AF5" s="15"/>
      <c r="AG5" s="15">
        <v>0</v>
      </c>
      <c r="AH5" s="15">
        <v>0</v>
      </c>
      <c r="AI5" s="15">
        <v>0</v>
      </c>
      <c r="AJ5" s="15">
        <v>41</v>
      </c>
      <c r="AK5" s="15">
        <v>0</v>
      </c>
      <c r="AL5" s="15">
        <v>0</v>
      </c>
      <c r="AM5" s="15">
        <v>0</v>
      </c>
      <c r="AN5" s="15">
        <v>0</v>
      </c>
      <c r="AO5" s="17">
        <f t="shared" si="3"/>
        <v>41</v>
      </c>
      <c r="AP5" s="17">
        <f t="shared" si="4"/>
        <v>41</v>
      </c>
      <c r="AQ5" s="15">
        <v>0</v>
      </c>
      <c r="AR5" s="15">
        <v>0</v>
      </c>
      <c r="AS5" s="15">
        <v>0</v>
      </c>
      <c r="AT5" s="15">
        <v>0</v>
      </c>
      <c r="AU5" s="15">
        <v>0</v>
      </c>
      <c r="AV5" s="15">
        <v>0</v>
      </c>
      <c r="AW5" s="15">
        <v>0</v>
      </c>
      <c r="AX5" s="15">
        <v>0</v>
      </c>
      <c r="AY5" s="15">
        <v>0</v>
      </c>
      <c r="AZ5" s="15">
        <v>0</v>
      </c>
      <c r="BA5" s="17">
        <f t="shared" si="5"/>
        <v>0</v>
      </c>
      <c r="BB5" s="15">
        <v>0</v>
      </c>
      <c r="BC5" s="15">
        <v>0</v>
      </c>
      <c r="BD5" s="15">
        <v>0</v>
      </c>
      <c r="BE5" s="15">
        <v>0</v>
      </c>
      <c r="BF5" s="15">
        <v>0</v>
      </c>
      <c r="BG5" s="13">
        <v>235</v>
      </c>
      <c r="BH5" s="15">
        <v>0</v>
      </c>
      <c r="BI5" s="15">
        <v>0</v>
      </c>
      <c r="BJ5" s="15">
        <v>0</v>
      </c>
      <c r="BK5" s="15">
        <v>0</v>
      </c>
      <c r="BL5" s="15">
        <v>0</v>
      </c>
      <c r="BM5" s="17">
        <f t="shared" si="6"/>
        <v>0</v>
      </c>
      <c r="BN5" s="15">
        <v>0</v>
      </c>
      <c r="BO5" s="15">
        <v>0</v>
      </c>
      <c r="BP5" s="15">
        <v>0</v>
      </c>
      <c r="BQ5" s="15">
        <v>0</v>
      </c>
      <c r="BR5" s="15">
        <v>0</v>
      </c>
      <c r="BS5" s="13">
        <f>BN5+BO5+BP5+BQ5+BR5</f>
        <v>0</v>
      </c>
      <c r="BT5" s="15">
        <v>0</v>
      </c>
      <c r="BU5" s="15">
        <v>0</v>
      </c>
      <c r="BV5" s="15">
        <v>0</v>
      </c>
      <c r="BW5" s="15">
        <v>0</v>
      </c>
      <c r="BX5" s="15">
        <v>0</v>
      </c>
      <c r="BY5" s="17">
        <f t="shared" si="7"/>
        <v>0</v>
      </c>
      <c r="BZ5" s="15">
        <v>0</v>
      </c>
      <c r="CA5" s="15">
        <v>0</v>
      </c>
      <c r="CB5" s="15"/>
      <c r="CC5" s="15">
        <v>19</v>
      </c>
      <c r="CD5" s="15"/>
      <c r="CE5" s="15"/>
      <c r="CF5" s="15" t="s">
        <v>80</v>
      </c>
    </row>
    <row r="6" spans="1:84" x14ac:dyDescent="0.25">
      <c r="A6" s="14">
        <v>44866</v>
      </c>
      <c r="B6" s="15" t="s">
        <v>178</v>
      </c>
      <c r="C6" s="15" t="s">
        <v>190</v>
      </c>
      <c r="D6" s="15" t="s">
        <v>180</v>
      </c>
      <c r="E6" s="15" t="s">
        <v>56</v>
      </c>
      <c r="F6" s="15" t="s">
        <v>181</v>
      </c>
      <c r="G6" s="15" t="s">
        <v>59</v>
      </c>
      <c r="H6" s="15" t="s">
        <v>64</v>
      </c>
      <c r="I6" s="15" t="s">
        <v>69</v>
      </c>
      <c r="J6" s="16">
        <v>44866.822916666664</v>
      </c>
      <c r="K6" s="16">
        <v>44866.826388888891</v>
      </c>
      <c r="L6" s="16">
        <v>44866.822222222225</v>
      </c>
      <c r="M6" s="17" t="str">
        <f t="shared" si="0"/>
        <v>Heure</v>
      </c>
      <c r="N6" s="15" t="s">
        <v>182</v>
      </c>
      <c r="O6" s="15" t="s">
        <v>183</v>
      </c>
      <c r="P6" s="15"/>
      <c r="Q6" s="15" t="s">
        <v>189</v>
      </c>
      <c r="R6" s="15"/>
      <c r="S6" s="15"/>
      <c r="T6" s="17" t="str">
        <f t="shared" si="1"/>
        <v>Heure</v>
      </c>
      <c r="U6" s="15" t="s">
        <v>185</v>
      </c>
      <c r="V6" s="15"/>
      <c r="W6" s="17" t="str">
        <f t="shared" si="2"/>
        <v>Heure</v>
      </c>
      <c r="X6" s="15"/>
      <c r="Y6" s="34" t="s">
        <v>75</v>
      </c>
      <c r="Z6" s="15" t="s">
        <v>77</v>
      </c>
      <c r="AA6" s="15"/>
      <c r="AB6" s="15" t="s">
        <v>187</v>
      </c>
      <c r="AC6" s="15"/>
      <c r="AD6" s="15"/>
      <c r="AE6" s="15"/>
      <c r="AF6" s="15"/>
      <c r="AG6" s="15">
        <v>0</v>
      </c>
      <c r="AH6" s="15">
        <v>0</v>
      </c>
      <c r="AI6" s="15">
        <v>0</v>
      </c>
      <c r="AJ6" s="15">
        <v>29</v>
      </c>
      <c r="AK6" s="15">
        <v>0</v>
      </c>
      <c r="AL6" s="15">
        <v>0</v>
      </c>
      <c r="AM6" s="15">
        <v>0</v>
      </c>
      <c r="AN6" s="15">
        <v>0</v>
      </c>
      <c r="AO6" s="17">
        <f t="shared" si="3"/>
        <v>29</v>
      </c>
      <c r="AP6" s="17">
        <f t="shared" si="4"/>
        <v>29</v>
      </c>
      <c r="AQ6" s="15">
        <v>29</v>
      </c>
      <c r="AR6" s="15">
        <v>0</v>
      </c>
      <c r="AS6" s="15">
        <v>0</v>
      </c>
      <c r="AT6" s="15">
        <v>0</v>
      </c>
      <c r="AU6" s="15">
        <v>0</v>
      </c>
      <c r="AV6" s="15">
        <v>0</v>
      </c>
      <c r="AW6" s="15">
        <v>0</v>
      </c>
      <c r="AX6" s="15">
        <v>0</v>
      </c>
      <c r="AY6" s="15">
        <v>0</v>
      </c>
      <c r="AZ6" s="15">
        <v>0</v>
      </c>
      <c r="BA6" s="17">
        <f t="shared" si="5"/>
        <v>0</v>
      </c>
      <c r="BB6" s="15">
        <v>102</v>
      </c>
      <c r="BC6" s="15">
        <v>0</v>
      </c>
      <c r="BD6" s="15">
        <v>0</v>
      </c>
      <c r="BE6" s="15">
        <v>0</v>
      </c>
      <c r="BF6" s="15">
        <v>0</v>
      </c>
      <c r="BG6" s="13">
        <f>BB6+BC6+BD6+BE6+BF6</f>
        <v>102</v>
      </c>
      <c r="BH6" s="15">
        <v>0</v>
      </c>
      <c r="BI6" s="15">
        <v>0</v>
      </c>
      <c r="BJ6" s="15">
        <v>0</v>
      </c>
      <c r="BK6" s="15">
        <v>0</v>
      </c>
      <c r="BL6" s="15">
        <v>0</v>
      </c>
      <c r="BM6" s="17">
        <f t="shared" si="6"/>
        <v>0</v>
      </c>
      <c r="BN6" s="15">
        <v>0</v>
      </c>
      <c r="BO6" s="15">
        <v>0</v>
      </c>
      <c r="BP6" s="15">
        <v>0</v>
      </c>
      <c r="BQ6" s="15">
        <v>0</v>
      </c>
      <c r="BR6" s="15">
        <v>0</v>
      </c>
      <c r="BS6" s="13">
        <f>BN6+BO6+BP6+BQ6+BR6</f>
        <v>0</v>
      </c>
      <c r="BT6" s="15">
        <v>0</v>
      </c>
      <c r="BU6" s="15">
        <v>0</v>
      </c>
      <c r="BV6" s="15">
        <v>0</v>
      </c>
      <c r="BW6" s="15">
        <v>0</v>
      </c>
      <c r="BX6" s="15">
        <v>0</v>
      </c>
      <c r="BY6" s="17">
        <f t="shared" si="7"/>
        <v>0</v>
      </c>
      <c r="BZ6" s="15">
        <v>0</v>
      </c>
      <c r="CA6" s="15">
        <v>0</v>
      </c>
      <c r="CB6" s="15"/>
      <c r="CC6" s="15">
        <v>19</v>
      </c>
      <c r="CD6" s="15"/>
      <c r="CE6" s="15"/>
      <c r="CF6" s="15" t="s">
        <v>80</v>
      </c>
    </row>
    <row r="7" spans="1:84" x14ac:dyDescent="0.25">
      <c r="A7" s="14">
        <v>44866</v>
      </c>
      <c r="B7" s="15" t="s">
        <v>191</v>
      </c>
      <c r="C7" s="15" t="s">
        <v>192</v>
      </c>
      <c r="D7" s="15" t="s">
        <v>193</v>
      </c>
      <c r="E7" s="15" t="s">
        <v>56</v>
      </c>
      <c r="F7" s="15" t="s">
        <v>194</v>
      </c>
      <c r="G7" s="15" t="s">
        <v>59</v>
      </c>
      <c r="H7" s="15" t="s">
        <v>64</v>
      </c>
      <c r="I7" s="15" t="s">
        <v>69</v>
      </c>
      <c r="J7" s="16">
        <v>44866.868055555555</v>
      </c>
      <c r="K7" s="16">
        <v>44866.870833333334</v>
      </c>
      <c r="L7" s="16">
        <v>44866.872916666667</v>
      </c>
      <c r="M7" s="17" t="str">
        <f t="shared" si="0"/>
        <v>Heure</v>
      </c>
      <c r="N7" s="15" t="s">
        <v>195</v>
      </c>
      <c r="O7" s="15" t="s">
        <v>196</v>
      </c>
      <c r="P7" s="15"/>
      <c r="Q7" s="15" t="s">
        <v>189</v>
      </c>
      <c r="R7" s="15"/>
      <c r="S7" s="15"/>
      <c r="T7" s="17" t="str">
        <f t="shared" si="1"/>
        <v>Retard</v>
      </c>
      <c r="U7" s="15" t="s">
        <v>197</v>
      </c>
      <c r="V7" s="15"/>
      <c r="W7" s="17" t="str">
        <f t="shared" si="2"/>
        <v>Heure</v>
      </c>
      <c r="X7" s="15"/>
      <c r="Y7" s="34" t="s">
        <v>74</v>
      </c>
      <c r="Z7" s="15" t="s">
        <v>79</v>
      </c>
      <c r="AA7" s="15" t="s">
        <v>198</v>
      </c>
      <c r="AB7" s="15"/>
      <c r="AC7" s="15"/>
      <c r="AD7" s="15"/>
      <c r="AE7" s="15"/>
      <c r="AF7" s="15"/>
      <c r="AG7" s="15">
        <v>0</v>
      </c>
      <c r="AH7" s="15">
        <v>7</v>
      </c>
      <c r="AI7" s="15">
        <v>7</v>
      </c>
      <c r="AJ7" s="15">
        <v>83</v>
      </c>
      <c r="AK7" s="15">
        <v>1</v>
      </c>
      <c r="AL7" s="15">
        <v>0</v>
      </c>
      <c r="AM7" s="15">
        <v>0</v>
      </c>
      <c r="AN7" s="15">
        <v>0</v>
      </c>
      <c r="AO7" s="17">
        <f t="shared" si="3"/>
        <v>98</v>
      </c>
      <c r="AP7" s="17">
        <f t="shared" si="4"/>
        <v>97</v>
      </c>
      <c r="AQ7" s="15">
        <v>0</v>
      </c>
      <c r="AR7" s="15">
        <v>0</v>
      </c>
      <c r="AS7" s="15">
        <v>0</v>
      </c>
      <c r="AT7" s="15">
        <v>0</v>
      </c>
      <c r="AU7" s="15">
        <v>0</v>
      </c>
      <c r="AV7" s="15">
        <v>0</v>
      </c>
      <c r="AW7" s="15">
        <v>0</v>
      </c>
      <c r="AX7" s="15">
        <v>0</v>
      </c>
      <c r="AY7" s="15">
        <v>0</v>
      </c>
      <c r="AZ7" s="15">
        <v>0</v>
      </c>
      <c r="BA7" s="17">
        <f t="shared" si="5"/>
        <v>0</v>
      </c>
      <c r="BB7" s="15">
        <v>0</v>
      </c>
      <c r="BC7" s="15">
        <v>0</v>
      </c>
      <c r="BD7" s="15">
        <v>0</v>
      </c>
      <c r="BE7" s="15">
        <v>0</v>
      </c>
      <c r="BF7" s="15">
        <v>0</v>
      </c>
      <c r="BG7" s="13">
        <v>4745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7">
        <f t="shared" si="6"/>
        <v>0</v>
      </c>
      <c r="BN7" s="15">
        <v>0</v>
      </c>
      <c r="BO7" s="15">
        <v>0</v>
      </c>
      <c r="BP7" s="15">
        <v>0</v>
      </c>
      <c r="BQ7" s="15">
        <v>0</v>
      </c>
      <c r="BR7" s="15">
        <v>0</v>
      </c>
      <c r="BS7" s="13">
        <v>265</v>
      </c>
      <c r="BT7" s="15">
        <v>0</v>
      </c>
      <c r="BU7" s="15">
        <v>0</v>
      </c>
      <c r="BV7" s="15">
        <v>0</v>
      </c>
      <c r="BW7" s="15">
        <v>0</v>
      </c>
      <c r="BX7" s="15">
        <v>0</v>
      </c>
      <c r="BY7" s="17">
        <f t="shared" si="7"/>
        <v>0</v>
      </c>
      <c r="BZ7" s="15">
        <v>0</v>
      </c>
      <c r="CA7" s="15">
        <v>0</v>
      </c>
      <c r="CB7" s="15"/>
      <c r="CC7" s="15">
        <v>19</v>
      </c>
      <c r="CD7" s="15"/>
      <c r="CE7" s="15"/>
      <c r="CF7" s="15" t="s">
        <v>81</v>
      </c>
    </row>
    <row r="8" spans="1:84" x14ac:dyDescent="0.25">
      <c r="A8" s="14">
        <v>44866</v>
      </c>
      <c r="B8" s="15" t="s">
        <v>191</v>
      </c>
      <c r="C8" s="15" t="s">
        <v>192</v>
      </c>
      <c r="D8" s="15" t="s">
        <v>193</v>
      </c>
      <c r="E8" s="15" t="s">
        <v>56</v>
      </c>
      <c r="F8" s="15" t="s">
        <v>194</v>
      </c>
      <c r="G8" s="15" t="s">
        <v>59</v>
      </c>
      <c r="H8" s="15" t="s">
        <v>64</v>
      </c>
      <c r="I8" s="15" t="s">
        <v>69</v>
      </c>
      <c r="J8" s="16">
        <v>44866.923611111109</v>
      </c>
      <c r="K8" s="16">
        <v>44866.941666666666</v>
      </c>
      <c r="L8" s="16">
        <v>44866.934027777781</v>
      </c>
      <c r="M8" s="17" t="str">
        <f t="shared" si="0"/>
        <v>Retard</v>
      </c>
      <c r="N8" s="15" t="s">
        <v>195</v>
      </c>
      <c r="O8" s="15" t="s">
        <v>196</v>
      </c>
      <c r="P8" s="15"/>
      <c r="Q8" s="15" t="s">
        <v>189</v>
      </c>
      <c r="R8" s="15"/>
      <c r="S8" s="15"/>
      <c r="T8" s="17" t="str">
        <f t="shared" si="1"/>
        <v>Retard</v>
      </c>
      <c r="U8" s="15" t="s">
        <v>197</v>
      </c>
      <c r="V8" s="15"/>
      <c r="W8" s="17" t="str">
        <f t="shared" si="2"/>
        <v>Retard</v>
      </c>
      <c r="X8" s="15"/>
      <c r="Y8" s="34" t="s">
        <v>75</v>
      </c>
      <c r="Z8" s="15" t="s">
        <v>79</v>
      </c>
      <c r="AA8" s="15"/>
      <c r="AB8" s="15" t="s">
        <v>198</v>
      </c>
      <c r="AC8" s="15"/>
      <c r="AD8" s="15"/>
      <c r="AE8" s="15"/>
      <c r="AF8" s="15"/>
      <c r="AG8" s="15">
        <v>0</v>
      </c>
      <c r="AH8" s="15">
        <v>11</v>
      </c>
      <c r="AI8" s="15">
        <v>9</v>
      </c>
      <c r="AJ8" s="15">
        <v>98</v>
      </c>
      <c r="AK8" s="15">
        <v>2</v>
      </c>
      <c r="AL8" s="15">
        <v>3</v>
      </c>
      <c r="AM8" s="15">
        <v>0</v>
      </c>
      <c r="AN8" s="15">
        <v>0</v>
      </c>
      <c r="AO8" s="17">
        <f t="shared" si="3"/>
        <v>120</v>
      </c>
      <c r="AP8" s="17">
        <f t="shared" si="4"/>
        <v>118</v>
      </c>
      <c r="AQ8" s="15">
        <v>120</v>
      </c>
      <c r="AR8" s="15">
        <v>0</v>
      </c>
      <c r="AS8" s="15">
        <v>0</v>
      </c>
      <c r="AT8" s="15">
        <v>0</v>
      </c>
      <c r="AU8" s="15">
        <v>0</v>
      </c>
      <c r="AV8" s="15">
        <v>137</v>
      </c>
      <c r="AW8" s="15">
        <v>0</v>
      </c>
      <c r="AX8" s="15">
        <v>0</v>
      </c>
      <c r="AY8" s="15">
        <v>0</v>
      </c>
      <c r="AZ8" s="15">
        <v>0</v>
      </c>
      <c r="BA8" s="17">
        <f t="shared" si="5"/>
        <v>137</v>
      </c>
      <c r="BB8" s="15">
        <v>4802</v>
      </c>
      <c r="BC8" s="15">
        <v>0</v>
      </c>
      <c r="BD8" s="15">
        <v>0</v>
      </c>
      <c r="BE8" s="15">
        <v>0</v>
      </c>
      <c r="BF8" s="15">
        <v>0</v>
      </c>
      <c r="BG8" s="13">
        <f>BB8+BC8+BD8+BE8+BF8</f>
        <v>4802</v>
      </c>
      <c r="BH8" s="15">
        <v>0</v>
      </c>
      <c r="BI8" s="15">
        <v>0</v>
      </c>
      <c r="BJ8" s="15">
        <v>0</v>
      </c>
      <c r="BK8" s="15">
        <v>0</v>
      </c>
      <c r="BL8" s="15">
        <v>0</v>
      </c>
      <c r="BM8" s="17">
        <f t="shared" si="6"/>
        <v>0</v>
      </c>
      <c r="BN8" s="15">
        <v>376</v>
      </c>
      <c r="BO8" s="15">
        <v>0</v>
      </c>
      <c r="BP8" s="15">
        <v>0</v>
      </c>
      <c r="BQ8" s="15">
        <v>0</v>
      </c>
      <c r="BR8" s="15">
        <v>0</v>
      </c>
      <c r="BS8" s="13">
        <f>BN8+BO8+BP8+BQ8+BR8</f>
        <v>376</v>
      </c>
      <c r="BT8" s="15">
        <v>0</v>
      </c>
      <c r="BU8" s="15">
        <v>0</v>
      </c>
      <c r="BV8" s="15">
        <v>0</v>
      </c>
      <c r="BW8" s="15">
        <v>0</v>
      </c>
      <c r="BX8" s="15">
        <v>0</v>
      </c>
      <c r="BY8" s="17">
        <f t="shared" si="7"/>
        <v>0</v>
      </c>
      <c r="BZ8" s="15">
        <v>0</v>
      </c>
      <c r="CA8" s="15">
        <v>0</v>
      </c>
      <c r="CB8" s="15"/>
      <c r="CC8" s="15">
        <v>19</v>
      </c>
      <c r="CD8" s="15"/>
      <c r="CE8" s="15"/>
      <c r="CF8" s="15" t="s">
        <v>81</v>
      </c>
    </row>
    <row r="9" spans="1:84" x14ac:dyDescent="0.25">
      <c r="A9" s="14">
        <v>44866</v>
      </c>
      <c r="B9" s="15" t="s">
        <v>199</v>
      </c>
      <c r="C9" s="15" t="s">
        <v>200</v>
      </c>
      <c r="D9" s="15" t="s">
        <v>201</v>
      </c>
      <c r="E9" s="15" t="s">
        <v>56</v>
      </c>
      <c r="F9" s="15" t="s">
        <v>202</v>
      </c>
      <c r="G9" s="15" t="s">
        <v>59</v>
      </c>
      <c r="H9" s="15" t="s">
        <v>64</v>
      </c>
      <c r="I9" s="15" t="s">
        <v>69</v>
      </c>
      <c r="J9" s="16">
        <v>44866.565972222219</v>
      </c>
      <c r="K9" s="16">
        <v>44866.587500000001</v>
      </c>
      <c r="L9" s="16">
        <v>44866.590277777781</v>
      </c>
      <c r="M9" s="17" t="str">
        <f t="shared" si="0"/>
        <v>Retard</v>
      </c>
      <c r="N9" s="15" t="s">
        <v>182</v>
      </c>
      <c r="O9" s="15" t="s">
        <v>203</v>
      </c>
      <c r="P9" s="15"/>
      <c r="Q9" s="15" t="s">
        <v>184</v>
      </c>
      <c r="R9" s="15"/>
      <c r="S9" s="15"/>
      <c r="T9" s="17" t="str">
        <f t="shared" si="1"/>
        <v>Retard</v>
      </c>
      <c r="U9" s="15" t="s">
        <v>204</v>
      </c>
      <c r="V9" s="15"/>
      <c r="W9" s="17" t="str">
        <f t="shared" si="2"/>
        <v>Retard</v>
      </c>
      <c r="X9" s="15"/>
      <c r="Y9" s="34" t="s">
        <v>74</v>
      </c>
      <c r="Z9" s="15" t="s">
        <v>78</v>
      </c>
      <c r="AA9" s="15" t="s">
        <v>205</v>
      </c>
      <c r="AB9" s="15"/>
      <c r="AC9" s="15"/>
      <c r="AD9" s="15"/>
      <c r="AE9" s="15"/>
      <c r="AF9" s="15"/>
      <c r="AG9" s="15">
        <v>0</v>
      </c>
      <c r="AH9" s="15">
        <v>0</v>
      </c>
      <c r="AI9" s="15">
        <v>10</v>
      </c>
      <c r="AJ9" s="15">
        <v>68</v>
      </c>
      <c r="AK9" s="15">
        <v>2</v>
      </c>
      <c r="AL9" s="15">
        <v>0</v>
      </c>
      <c r="AM9" s="15">
        <v>0</v>
      </c>
      <c r="AN9" s="15">
        <v>0</v>
      </c>
      <c r="AO9" s="17">
        <f t="shared" si="3"/>
        <v>80</v>
      </c>
      <c r="AP9" s="17">
        <f t="shared" si="4"/>
        <v>78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15">
        <v>0</v>
      </c>
      <c r="AZ9" s="15">
        <v>0</v>
      </c>
      <c r="BA9" s="17">
        <f t="shared" si="5"/>
        <v>0</v>
      </c>
      <c r="BB9" s="15">
        <v>0</v>
      </c>
      <c r="BC9" s="15">
        <v>0</v>
      </c>
      <c r="BD9" s="15">
        <v>0</v>
      </c>
      <c r="BE9" s="15">
        <v>0</v>
      </c>
      <c r="BF9" s="15">
        <v>0</v>
      </c>
      <c r="BG9" s="13">
        <v>3119</v>
      </c>
      <c r="BH9" s="15">
        <v>0</v>
      </c>
      <c r="BI9" s="15">
        <v>0</v>
      </c>
      <c r="BJ9" s="15">
        <v>0</v>
      </c>
      <c r="BK9" s="15">
        <v>0</v>
      </c>
      <c r="BL9" s="15">
        <v>0</v>
      </c>
      <c r="BM9" s="17">
        <f t="shared" si="6"/>
        <v>0</v>
      </c>
      <c r="BN9" s="15">
        <v>0</v>
      </c>
      <c r="BO9" s="15">
        <v>0</v>
      </c>
      <c r="BP9" s="15">
        <v>0</v>
      </c>
      <c r="BQ9" s="15">
        <v>0</v>
      </c>
      <c r="BR9" s="15">
        <v>0</v>
      </c>
      <c r="BS9" s="13">
        <f>BN9+BO9+BP9+BQ9+BR9</f>
        <v>0</v>
      </c>
      <c r="BT9" s="15">
        <v>0</v>
      </c>
      <c r="BU9" s="15">
        <v>0</v>
      </c>
      <c r="BV9" s="15">
        <v>0</v>
      </c>
      <c r="BW9" s="15">
        <v>0</v>
      </c>
      <c r="BX9" s="15">
        <v>0</v>
      </c>
      <c r="BY9" s="17">
        <f t="shared" si="7"/>
        <v>0</v>
      </c>
      <c r="BZ9" s="15">
        <v>0</v>
      </c>
      <c r="CA9" s="15">
        <v>0</v>
      </c>
      <c r="CB9" s="15"/>
      <c r="CC9" s="15">
        <v>19</v>
      </c>
      <c r="CD9" s="15"/>
      <c r="CE9" s="15"/>
      <c r="CF9" s="15" t="s">
        <v>81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R15"/>
  <sheetViews>
    <sheetView topLeftCell="D1" workbookViewId="0">
      <selection activeCell="D14" sqref="D14"/>
    </sheetView>
  </sheetViews>
  <sheetFormatPr baseColWidth="10" defaultRowHeight="15" x14ac:dyDescent="0.25"/>
  <cols>
    <col min="2" max="2" width="14" style="7" bestFit="1" customWidth="1"/>
    <col min="3" max="3" width="11.42578125" style="7"/>
    <col min="4" max="4" width="17.85546875" style="7" bestFit="1" customWidth="1"/>
    <col min="5" max="5" width="11.42578125" style="7"/>
    <col min="6" max="6" width="15" style="7" bestFit="1" customWidth="1"/>
    <col min="7" max="7" width="11.42578125" style="7"/>
    <col min="8" max="8" width="14.28515625" style="7" bestFit="1" customWidth="1"/>
    <col min="9" max="9" width="11.42578125" style="7"/>
    <col min="10" max="10" width="13.28515625" style="7" bestFit="1" customWidth="1"/>
    <col min="11" max="11" width="11.42578125" style="7"/>
    <col min="12" max="12" width="12.85546875" style="7" bestFit="1" customWidth="1"/>
    <col min="13" max="13" width="11.42578125" style="7"/>
    <col min="14" max="14" width="4.85546875" style="7" bestFit="1" customWidth="1"/>
    <col min="15" max="15" width="11.42578125" style="7"/>
    <col min="16" max="16" width="9.140625" style="7" bestFit="1" customWidth="1"/>
  </cols>
  <sheetData>
    <row r="3" spans="2:18" s="5" customFormat="1" x14ac:dyDescent="0.25">
      <c r="B3" s="6" t="s">
        <v>3</v>
      </c>
      <c r="C3" s="6"/>
      <c r="D3" s="6" t="s">
        <v>58</v>
      </c>
      <c r="E3" s="6"/>
      <c r="F3" s="6" t="s">
        <v>63</v>
      </c>
      <c r="G3" s="6"/>
      <c r="H3" s="6" t="s">
        <v>68</v>
      </c>
      <c r="I3" s="6"/>
      <c r="J3" s="6" t="s">
        <v>73</v>
      </c>
      <c r="K3" s="6"/>
      <c r="L3" s="6" t="s">
        <v>76</v>
      </c>
      <c r="M3" s="6"/>
      <c r="N3" s="6" t="s">
        <v>48</v>
      </c>
      <c r="O3" s="6"/>
      <c r="P3" s="6" t="s">
        <v>49</v>
      </c>
    </row>
    <row r="4" spans="2:18" x14ac:dyDescent="0.25">
      <c r="B4" s="7" t="s">
        <v>56</v>
      </c>
      <c r="D4" s="7" t="s">
        <v>59</v>
      </c>
      <c r="F4" s="7" t="s">
        <v>64</v>
      </c>
      <c r="H4" s="7" t="s">
        <v>69</v>
      </c>
      <c r="J4" s="7" t="s">
        <v>74</v>
      </c>
      <c r="L4" s="7" t="s">
        <v>77</v>
      </c>
      <c r="N4" s="7">
        <v>1</v>
      </c>
      <c r="P4" s="7" t="s">
        <v>80</v>
      </c>
      <c r="R4" s="7" t="s">
        <v>99</v>
      </c>
    </row>
    <row r="5" spans="2:18" x14ac:dyDescent="0.25">
      <c r="B5" s="7" t="s">
        <v>57</v>
      </c>
      <c r="D5" s="7" t="s">
        <v>60</v>
      </c>
      <c r="F5" s="7" t="s">
        <v>67</v>
      </c>
      <c r="H5" s="7" t="s">
        <v>70</v>
      </c>
      <c r="J5" s="7" t="s">
        <v>75</v>
      </c>
      <c r="L5" s="7" t="s">
        <v>78</v>
      </c>
      <c r="N5" s="7">
        <v>19</v>
      </c>
      <c r="P5" s="7" t="s">
        <v>81</v>
      </c>
      <c r="R5" s="7" t="s">
        <v>100</v>
      </c>
    </row>
    <row r="6" spans="2:18" x14ac:dyDescent="0.25">
      <c r="D6" s="7" t="s">
        <v>61</v>
      </c>
      <c r="F6" s="7" t="s">
        <v>66</v>
      </c>
      <c r="H6" s="7" t="s">
        <v>71</v>
      </c>
      <c r="L6" s="7" t="s">
        <v>79</v>
      </c>
      <c r="P6" s="7" t="s">
        <v>82</v>
      </c>
    </row>
    <row r="7" spans="2:18" x14ac:dyDescent="0.25">
      <c r="D7" s="7" t="s">
        <v>62</v>
      </c>
      <c r="F7" s="7" t="s">
        <v>65</v>
      </c>
      <c r="H7" s="7" t="s">
        <v>72</v>
      </c>
      <c r="P7" s="7" t="s">
        <v>83</v>
      </c>
    </row>
    <row r="8" spans="2:18" x14ac:dyDescent="0.25">
      <c r="P8" s="7" t="s">
        <v>84</v>
      </c>
    </row>
    <row r="9" spans="2:18" x14ac:dyDescent="0.25">
      <c r="P9" s="7" t="s">
        <v>85</v>
      </c>
    </row>
    <row r="10" spans="2:18" x14ac:dyDescent="0.25">
      <c r="P10" s="7" t="s">
        <v>86</v>
      </c>
    </row>
    <row r="11" spans="2:18" x14ac:dyDescent="0.25">
      <c r="P11" s="7" t="s">
        <v>87</v>
      </c>
    </row>
    <row r="12" spans="2:18" x14ac:dyDescent="0.25">
      <c r="P12" s="7" t="s">
        <v>88</v>
      </c>
    </row>
    <row r="13" spans="2:18" x14ac:dyDescent="0.25">
      <c r="P13" s="7" t="s">
        <v>89</v>
      </c>
    </row>
    <row r="14" spans="2:18" x14ac:dyDescent="0.25">
      <c r="P14" s="7" t="s">
        <v>90</v>
      </c>
    </row>
    <row r="15" spans="2:18" x14ac:dyDescent="0.25">
      <c r="P15" s="7" t="s">
        <v>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Formulaire de Saisie</vt:lpstr>
      <vt:lpstr>Feuil2</vt:lpstr>
      <vt:lpstr>Données de référence</vt:lpstr>
      <vt:lpstr>Listeaéronef</vt:lpstr>
      <vt:lpstr>Listecategovol</vt:lpstr>
      <vt:lpstr>ListeCOTER</vt:lpstr>
      <vt:lpstr>ListeMVT</vt:lpstr>
      <vt:lpstr>Listenationalité</vt:lpstr>
      <vt:lpstr>Listenatuvol</vt:lpstr>
      <vt:lpstr>ListeParking</vt:lpstr>
      <vt:lpstr>ListeQFU</vt:lpstr>
      <vt:lpstr>Listeusagvol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NOMO Edouard</dc:creator>
  <cp:lastModifiedBy>Edouard François D'Assise NOMO</cp:lastModifiedBy>
  <dcterms:created xsi:type="dcterms:W3CDTF">2022-10-14T09:04:09Z</dcterms:created>
  <dcterms:modified xsi:type="dcterms:W3CDTF">2022-12-28T22:37:59Z</dcterms:modified>
</cp:coreProperties>
</file>