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097\Desktop\"/>
    </mc:Choice>
  </mc:AlternateContent>
  <xr:revisionPtr revIDLastSave="0" documentId="13_ncr:1_{AA65F7F5-CC53-410A-BF4D-F8EB319AB5CB}" xr6:coauthVersionLast="47" xr6:coauthVersionMax="47" xr10:uidLastSave="{00000000-0000-0000-0000-000000000000}"/>
  <bookViews>
    <workbookView xWindow="-110" yWindow="-110" windowWidth="19420" windowHeight="10420" xr2:uid="{6FD1E05E-2BA6-4CAA-A586-66D43F675831}"/>
  </bookViews>
  <sheets>
    <sheet name="NSFR" sheetId="1" r:id="rId1"/>
  </sheets>
  <externalReferences>
    <externalReference r:id="rId2"/>
    <externalReference r:id="rId3"/>
    <externalReference r:id="rId4"/>
    <externalReference r:id="rId5"/>
  </externalReferences>
  <definedNames>
    <definedName name="_FSA001" localSheetId="0">#REF!</definedName>
    <definedName name="_FSA001">#REF!</definedName>
    <definedName name="_FSA002" localSheetId="0">#REF!</definedName>
    <definedName name="_FSA002">#REF!</definedName>
    <definedName name="_FSA003" localSheetId="0">#REF!</definedName>
    <definedName name="_FSA003">#REF!</definedName>
    <definedName name="_FSA007">[1]FSA002!$A$1</definedName>
    <definedName name="_FSA014" localSheetId="0">#REF!</definedName>
    <definedName name="_FSA014">#REF!</definedName>
    <definedName name="_FSA015" localSheetId="0">#REF!</definedName>
    <definedName name="_FSA015">#REF!</definedName>
    <definedName name="_FSA016" localSheetId="0">#REF!</definedName>
    <definedName name="_FSA016">#REF!</definedName>
    <definedName name="_FSA027" localSheetId="0">#REF!</definedName>
    <definedName name="_FSA027">#REF!</definedName>
    <definedName name="_FSA028" localSheetId="0">#REF!</definedName>
    <definedName name="_FSA028">#REF!</definedName>
    <definedName name="arrete">[2]Controle!$D$2</definedName>
    <definedName name="COMPANY">'[3]Drop Down List'!$H$1</definedName>
    <definedName name="FSA007a">[1]FSA004!$A$1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KWD">#REF!</definedName>
    <definedName name="MONTH">'[3]Drop Down List'!$H$2</definedName>
    <definedName name="Table_A" localSheetId="0">#REF!</definedName>
    <definedName name="Table_A">#REF!</definedName>
    <definedName name="Table_AB" localSheetId="0">#REF!</definedName>
    <definedName name="Table_AB">#REF!</definedName>
    <definedName name="Table_AD" localSheetId="0">#REF!</definedName>
    <definedName name="Table_AD">#REF!</definedName>
    <definedName name="Table_AE" localSheetId="0">#REF!</definedName>
    <definedName name="Table_AE">#REF!</definedName>
    <definedName name="Table_AF" localSheetId="0">#REF!</definedName>
    <definedName name="Table_AF">#REF!</definedName>
    <definedName name="Table_AH" localSheetId="0">#REF!</definedName>
    <definedName name="Table_AH">#REF!</definedName>
    <definedName name="Table_AL" localSheetId="0">#REF!</definedName>
    <definedName name="Table_AL">#REF!</definedName>
    <definedName name="Table_B" localSheetId="0">#REF!</definedName>
    <definedName name="Table_B">#REF!</definedName>
    <definedName name="Table_C" localSheetId="0">#REF!</definedName>
    <definedName name="Table_C">#REF!</definedName>
    <definedName name="Table_D" localSheetId="0">#REF!</definedName>
    <definedName name="Table_D">#REF!</definedName>
    <definedName name="Table_F" localSheetId="0">#REF!</definedName>
    <definedName name="Table_F">#REF!</definedName>
    <definedName name="Table_G" localSheetId="0">#REF!</definedName>
    <definedName name="Table_G">#REF!</definedName>
    <definedName name="Table_H" localSheetId="0">#REF!</definedName>
    <definedName name="Table_H">#REF!</definedName>
    <definedName name="Table_J" localSheetId="0">#REF!</definedName>
    <definedName name="Table_J">#REF!</definedName>
    <definedName name="Table_K" localSheetId="0">#REF!</definedName>
    <definedName name="Table_K">#REF!</definedName>
    <definedName name="Table_M" localSheetId="0">#REF!</definedName>
    <definedName name="Table_M">#REF!</definedName>
    <definedName name="Table_O" localSheetId="0">#REF!</definedName>
    <definedName name="Table_O">#REF!</definedName>
    <definedName name="Table_Q" localSheetId="0">#REF!</definedName>
    <definedName name="Table_Q">#REF!</definedName>
    <definedName name="Table_S" localSheetId="0">#REF!</definedName>
    <definedName name="Table_S">#REF!</definedName>
    <definedName name="Table_T" localSheetId="0">#REF!</definedName>
    <definedName name="Table_T">#REF!</definedName>
    <definedName name="Table_U" localSheetId="0">#REF!</definedName>
    <definedName name="Table_U">#REF!</definedName>
    <definedName name="Table_V" localSheetId="0">#REF!</definedName>
    <definedName name="Table_V">#REF!</definedName>
    <definedName name="YEAR">'[3]Drop Down List'!$H$3</definedName>
    <definedName name="_xlnm.Print_Area" localSheetId="0">NSFR!$B$1:$I$52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4" i="1" l="1"/>
  <c r="L45" i="1"/>
  <c r="L46" i="1"/>
  <c r="L47" i="1"/>
  <c r="L48" i="1"/>
  <c r="L49" i="1"/>
  <c r="L50" i="1"/>
  <c r="L51" i="1"/>
  <c r="L43" i="1"/>
  <c r="L33" i="1"/>
  <c r="L34" i="1"/>
  <c r="L35" i="1"/>
  <c r="L36" i="1"/>
  <c r="L37" i="1"/>
  <c r="L38" i="1"/>
  <c r="L39" i="1"/>
  <c r="L40" i="1"/>
  <c r="L32" i="1"/>
  <c r="K33" i="1"/>
  <c r="K34" i="1"/>
  <c r="K35" i="1"/>
  <c r="K36" i="1"/>
  <c r="K37" i="1"/>
  <c r="K38" i="1"/>
  <c r="K39" i="1"/>
  <c r="K40" i="1"/>
  <c r="K43" i="1"/>
  <c r="K44" i="1"/>
  <c r="K45" i="1"/>
  <c r="K46" i="1"/>
  <c r="K47" i="1"/>
  <c r="K48" i="1"/>
  <c r="K49" i="1"/>
  <c r="K50" i="1"/>
  <c r="K51" i="1"/>
  <c r="K32" i="1"/>
  <c r="H33" i="1"/>
  <c r="H34" i="1"/>
  <c r="H35" i="1"/>
  <c r="H36" i="1"/>
  <c r="H37" i="1"/>
  <c r="H38" i="1"/>
  <c r="H39" i="1"/>
  <c r="H40" i="1"/>
  <c r="H43" i="1"/>
  <c r="H44" i="1"/>
  <c r="H45" i="1"/>
  <c r="H46" i="1"/>
  <c r="H47" i="1"/>
  <c r="H48" i="1"/>
  <c r="H49" i="1"/>
  <c r="H50" i="1"/>
  <c r="H51" i="1"/>
  <c r="H32" i="1"/>
  <c r="E33" i="1"/>
  <c r="E34" i="1"/>
  <c r="E35" i="1"/>
  <c r="E36" i="1"/>
  <c r="E37" i="1"/>
  <c r="E38" i="1"/>
  <c r="E39" i="1"/>
  <c r="E40" i="1"/>
  <c r="E43" i="1"/>
  <c r="E44" i="1"/>
  <c r="E45" i="1"/>
  <c r="E46" i="1"/>
  <c r="E47" i="1"/>
  <c r="E48" i="1"/>
  <c r="E49" i="1"/>
  <c r="E50" i="1"/>
  <c r="E51" i="1"/>
  <c r="E32" i="1"/>
  <c r="J33" i="1" l="1"/>
  <c r="J34" i="1"/>
  <c r="J35" i="1"/>
  <c r="J36" i="1"/>
  <c r="J37" i="1"/>
  <c r="J38" i="1"/>
  <c r="J39" i="1"/>
  <c r="J40" i="1"/>
  <c r="J43" i="1"/>
  <c r="J44" i="1"/>
  <c r="J45" i="1"/>
  <c r="J46" i="1"/>
  <c r="J47" i="1"/>
  <c r="J48" i="1"/>
  <c r="J49" i="1"/>
  <c r="J50" i="1"/>
  <c r="J51" i="1"/>
  <c r="J32" i="1"/>
  <c r="G33" i="1"/>
  <c r="I33" i="1" s="1"/>
  <c r="G34" i="1"/>
  <c r="I34" i="1" s="1"/>
  <c r="G35" i="1"/>
  <c r="I35" i="1" s="1"/>
  <c r="G36" i="1"/>
  <c r="I36" i="1" s="1"/>
  <c r="G37" i="1"/>
  <c r="I37" i="1" s="1"/>
  <c r="G38" i="1"/>
  <c r="I38" i="1" s="1"/>
  <c r="G39" i="1"/>
  <c r="I39" i="1" s="1"/>
  <c r="G40" i="1"/>
  <c r="I40" i="1" s="1"/>
  <c r="G43" i="1"/>
  <c r="I43" i="1" s="1"/>
  <c r="G44" i="1"/>
  <c r="I44" i="1" s="1"/>
  <c r="G45" i="1"/>
  <c r="I45" i="1" s="1"/>
  <c r="G46" i="1"/>
  <c r="I46" i="1" s="1"/>
  <c r="G47" i="1"/>
  <c r="I47" i="1" s="1"/>
  <c r="G48" i="1"/>
  <c r="I48" i="1" s="1"/>
  <c r="G49" i="1"/>
  <c r="I49" i="1" s="1"/>
  <c r="G50" i="1"/>
  <c r="I50" i="1" s="1"/>
  <c r="G51" i="1"/>
  <c r="I51" i="1" s="1"/>
  <c r="G32" i="1"/>
  <c r="I32" i="1" s="1"/>
  <c r="D43" i="1"/>
  <c r="F43" i="1" s="1"/>
  <c r="D44" i="1"/>
  <c r="F44" i="1" s="1"/>
  <c r="D45" i="1"/>
  <c r="F45" i="1" s="1"/>
  <c r="D46" i="1"/>
  <c r="F46" i="1" s="1"/>
  <c r="D47" i="1"/>
  <c r="F47" i="1" s="1"/>
  <c r="D48" i="1"/>
  <c r="F48" i="1" s="1"/>
  <c r="D49" i="1"/>
  <c r="F49" i="1" s="1"/>
  <c r="D50" i="1"/>
  <c r="F50" i="1" s="1"/>
  <c r="D51" i="1"/>
  <c r="F51" i="1" s="1"/>
  <c r="D33" i="1"/>
  <c r="F33" i="1" s="1"/>
  <c r="D34" i="1"/>
  <c r="F34" i="1" s="1"/>
  <c r="D35" i="1"/>
  <c r="F35" i="1" s="1"/>
  <c r="D36" i="1"/>
  <c r="F36" i="1" s="1"/>
  <c r="D37" i="1"/>
  <c r="F37" i="1" s="1"/>
  <c r="D38" i="1"/>
  <c r="F38" i="1" s="1"/>
  <c r="D39" i="1"/>
  <c r="F39" i="1" s="1"/>
  <c r="D40" i="1"/>
  <c r="F40" i="1" s="1"/>
  <c r="D32" i="1"/>
  <c r="F32" i="1" s="1"/>
</calcChain>
</file>

<file path=xl/sharedStrings.xml><?xml version="1.0" encoding="utf-8"?>
<sst xmlns="http://schemas.openxmlformats.org/spreadsheetml/2006/main" count="82" uniqueCount="24">
  <si>
    <t>1070</t>
  </si>
  <si>
    <t>1030</t>
  </si>
  <si>
    <t>1020</t>
  </si>
  <si>
    <t>0820</t>
  </si>
  <si>
    <t>0750</t>
  </si>
  <si>
    <t>0730</t>
  </si>
  <si>
    <t>0100</t>
  </si>
  <si>
    <t>0040</t>
  </si>
  <si>
    <t>0430</t>
  </si>
  <si>
    <t>0320</t>
  </si>
  <si>
    <t>0300</t>
  </si>
  <si>
    <t>0260</t>
  </si>
  <si>
    <t>0200</t>
  </si>
  <si>
    <t>0160</t>
  </si>
  <si>
    <t>0110</t>
  </si>
  <si>
    <t>0090</t>
  </si>
  <si>
    <t>0030</t>
  </si>
  <si>
    <t>N° FIXE</t>
  </si>
  <si>
    <t>texte</t>
  </si>
  <si>
    <t xml:space="preserve">MACRO VIA BOUTON POUR CETTE PARTIE </t>
  </si>
  <si>
    <t>recuperer données de la veille + calcul ecart en j et j-1 (nom du fichier contient la date ),et si la veille c'était samedi ou dimanche , on comparer avec le vendredi</t>
  </si>
  <si>
    <t>ECART J ET J-1</t>
  </si>
  <si>
    <t>j</t>
  </si>
  <si>
    <t>j-1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</si>
</sst>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Verdana"/>
      <family val="2"/>
    </font>
    <font>
      <b/>
      <sz val="12"/>
      <color theme="1"/>
      <name val="Calibri"/>
      <family val="2"/>
      <scheme val="minor"/>
    </font>
    <font>
      <b/>
      <sz val="12"/>
      <color rgb="FFFF3399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8"/>
      <name val="Calibri"/>
      <family val="2"/>
      <scheme val="minor"/>
    </font>
    <font>
      <b/>
      <u/>
      <sz val="20"/>
      <color rgb="FFFF339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slantDashDot">
        <color rgb="FFFF3399"/>
      </top>
      <bottom/>
      <diagonal/>
    </border>
    <border>
      <left style="slantDashDot">
        <color rgb="FFFF3399"/>
      </left>
      <right/>
      <top/>
      <bottom style="slantDashDot">
        <color rgb="FFFF3399"/>
      </bottom>
      <diagonal/>
    </border>
    <border>
      <left/>
      <right/>
      <top/>
      <bottom style="slantDashDot">
        <color rgb="FFFF3399"/>
      </bottom>
      <diagonal/>
    </border>
    <border>
      <left/>
      <right style="slantDashDot">
        <color rgb="FFFF3399"/>
      </right>
      <top/>
      <bottom style="slantDashDot">
        <color rgb="FFFF339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slantDashDot">
        <color rgb="FFFF3399"/>
      </left>
      <right style="slantDashDot">
        <color rgb="FFFF3399"/>
      </right>
      <top style="slantDashDot">
        <color rgb="FFFF3399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43" fontId="0" fillId="0" borderId="0" xfId="1" applyFont="1" applyFill="1" applyBorder="1" applyAlignment="1">
      <alignment vertical="center"/>
    </xf>
    <xf numFmtId="43" fontId="0" fillId="0" borderId="0" xfId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0" fillId="0" borderId="1" xfId="0" applyBorder="1" applyAlignment="1">
      <alignment horizontal="left" vertical="center"/>
    </xf>
    <xf numFmtId="43" fontId="0" fillId="0" borderId="0" xfId="1" applyFont="1" applyFill="1" applyBorder="1" applyAlignment="1">
      <alignment horizontal="center"/>
    </xf>
    <xf numFmtId="0" fontId="0" fillId="2" borderId="0" xfId="0" applyFill="1"/>
    <xf numFmtId="4" fontId="0" fillId="0" borderId="0" xfId="0" applyNumberFormat="1"/>
    <xf numFmtId="164" fontId="0" fillId="0" borderId="0" xfId="0" applyNumberFormat="1"/>
    <xf numFmtId="43" fontId="0" fillId="0" borderId="0" xfId="1" applyFont="1" applyFill="1" applyBorder="1" applyAlignment="1"/>
    <xf numFmtId="0" fontId="4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vertical="center"/>
    </xf>
    <xf numFmtId="0" fontId="0" fillId="0" borderId="2" xfId="0" applyBorder="1"/>
    <xf numFmtId="0" fontId="5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 wrapText="1"/>
    </xf>
    <xf numFmtId="0" fontId="0" fillId="0" borderId="6" xfId="0" applyBorder="1" applyAlignment="1">
      <alignment vertical="center"/>
    </xf>
    <xf numFmtId="43" fontId="0" fillId="0" borderId="8" xfId="1" applyFont="1" applyFill="1" applyBorder="1" applyAlignment="1">
      <alignment horizontal="center"/>
    </xf>
    <xf numFmtId="43" fontId="0" fillId="0" borderId="9" xfId="1" applyFont="1" applyFill="1" applyBorder="1" applyAlignment="1"/>
    <xf numFmtId="43" fontId="0" fillId="3" borderId="1" xfId="1" applyFont="1" applyFill="1" applyBorder="1" applyAlignment="1"/>
    <xf numFmtId="43" fontId="0" fillId="3" borderId="7" xfId="1" applyFont="1" applyFill="1" applyBorder="1" applyAlignment="1">
      <alignment horizontal="center"/>
    </xf>
    <xf numFmtId="43" fontId="0" fillId="4" borderId="1" xfId="1" applyFont="1" applyFill="1" applyBorder="1" applyAlignment="1"/>
    <xf numFmtId="43" fontId="0" fillId="4" borderId="7" xfId="1" applyFont="1" applyFill="1" applyBorder="1" applyAlignment="1">
      <alignment horizontal="center"/>
    </xf>
    <xf numFmtId="43" fontId="0" fillId="5" borderId="1" xfId="1" applyFont="1" applyFill="1" applyBorder="1" applyAlignment="1"/>
    <xf numFmtId="43" fontId="0" fillId="5" borderId="7" xfId="0" applyNumberFormat="1" applyFill="1" applyBorder="1" applyAlignment="1">
      <alignment horizontal="center"/>
    </xf>
    <xf numFmtId="43" fontId="0" fillId="0" borderId="8" xfId="0" applyNumberFormat="1" applyBorder="1" applyAlignment="1">
      <alignment horizontal="center"/>
    </xf>
    <xf numFmtId="164" fontId="0" fillId="0" borderId="0" xfId="0" applyNumberFormat="1" applyFill="1" applyBorder="1"/>
    <xf numFmtId="0" fontId="0" fillId="0" borderId="0" xfId="0" applyFill="1" applyBorder="1" applyAlignment="1">
      <alignment vertical="center"/>
    </xf>
    <xf numFmtId="43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vertical="center"/>
    </xf>
    <xf numFmtId="43" fontId="0" fillId="3" borderId="13" xfId="1" applyFont="1" applyFill="1" applyBorder="1" applyAlignment="1">
      <alignment horizontal="center"/>
    </xf>
    <xf numFmtId="43" fontId="0" fillId="0" borderId="14" xfId="1" applyFont="1" applyFill="1" applyBorder="1" applyAlignment="1">
      <alignment horizontal="center"/>
    </xf>
    <xf numFmtId="43" fontId="0" fillId="0" borderId="15" xfId="1" applyFont="1" applyFill="1" applyBorder="1" applyAlignment="1"/>
    <xf numFmtId="43" fontId="0" fillId="4" borderId="13" xfId="1" applyFont="1" applyFill="1" applyBorder="1" applyAlignment="1">
      <alignment horizontal="center"/>
    </xf>
    <xf numFmtId="43" fontId="0" fillId="5" borderId="13" xfId="0" applyNumberFormat="1" applyFill="1" applyBorder="1" applyAlignment="1">
      <alignment horizontal="center"/>
    </xf>
    <xf numFmtId="43" fontId="0" fillId="0" borderId="14" xfId="0" applyNumberFormat="1" applyBorder="1" applyAlignment="1">
      <alignment horizontal="center"/>
    </xf>
    <xf numFmtId="0" fontId="0" fillId="2" borderId="16" xfId="0" applyFill="1" applyBorder="1"/>
    <xf numFmtId="0" fontId="0" fillId="0" borderId="7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0" xfId="0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8" xfId="0" applyBorder="1" applyAlignment="1">
      <alignment vertical="center"/>
    </xf>
    <xf numFmtId="164" fontId="0" fillId="0" borderId="9" xfId="0" applyNumberForma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CC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JECTS-THEMES\IRR\MER\References%20materials\PS%20data%20items%20v3%202006091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R&#233;glementaire\SURFI\2020-09\fichier.travail-SITUATION-2020-09.v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nlock\Local%20Settings\Temporary%20Internet%20Files\OLKB\MLAR%20Return%20with%20Validation%20rul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R&#233;glementaire\Daily\4-LCR%20daily\LCR%202022122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A001"/>
      <sheetName val="FSA002"/>
      <sheetName val="FSA003"/>
      <sheetName val="FSA004"/>
      <sheetName val="FSA005"/>
      <sheetName val="FSA006"/>
      <sheetName val="FSA007"/>
      <sheetName val="FSA008"/>
      <sheetName val="FSA009"/>
      <sheetName val="FSA010"/>
      <sheetName val="FSA011"/>
      <sheetName val="FSA012"/>
      <sheetName val="FSA013"/>
      <sheetName val="FSA014"/>
      <sheetName val="FSA015"/>
      <sheetName val="FSA016"/>
      <sheetName val="FSA017"/>
      <sheetName val="FSA018"/>
      <sheetName val="FSA019"/>
      <sheetName val="FSA020"/>
      <sheetName val="FSA021"/>
      <sheetName val="FSA022"/>
      <sheetName val="FSA023"/>
      <sheetName val="FSA024"/>
      <sheetName val="FSA025"/>
      <sheetName val="FSA026"/>
      <sheetName val="FSA028"/>
      <sheetName val="FSA029"/>
      <sheetName val="FSA030"/>
      <sheetName val="FSA033"/>
      <sheetName val="FSA034"/>
      <sheetName val="FSA035"/>
      <sheetName val="FSA036"/>
      <sheetName val="FSA037"/>
      <sheetName val="FSA038"/>
      <sheetName val="FSA039"/>
      <sheetName val="FSA040"/>
      <sheetName val="FSA041"/>
      <sheetName val="FSA042"/>
      <sheetName val="FSA043"/>
      <sheetName val="FSA044"/>
    </sheetNames>
    <sheetDataSet>
      <sheetData sheetId="0" refreshError="1"/>
      <sheetData sheetId="1">
        <row r="1">
          <cell r="A1" t="str">
            <v>FSA002</v>
          </cell>
        </row>
      </sheetData>
      <sheetData sheetId="2" refreshError="1"/>
      <sheetData sheetId="3">
        <row r="1">
          <cell r="A1" t="str">
            <v>FSA004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Mapping"/>
      <sheetName val="Param"/>
      <sheetName val="Miskap Mensuel"/>
      <sheetName val="TCD"/>
      <sheetName val="GFRP - Mensuel"/>
      <sheetName val="PCEC"/>
      <sheetName val="Contrôle-PCEC"/>
      <sheetName val="SITUATION.Brute"/>
      <sheetName val="Controle"/>
      <sheetName val="SITUATION.Retraitee"/>
      <sheetName val="A-1.1.1"/>
      <sheetName val="A-10"/>
      <sheetName val="A-1.2"/>
      <sheetName val="A-1.3"/>
      <sheetName val="A-1.4"/>
      <sheetName val="A-2.1"/>
      <sheetName val="A-2.5"/>
      <sheetName val="A-2.7"/>
      <sheetName val="Excess Overdraft"/>
      <sheetName val="A-2.9"/>
      <sheetName val="A-3.11"/>
      <sheetName val="A-3.9"/>
      <sheetName val="A-4.2"/>
      <sheetName val="A-4.4"/>
      <sheetName val="P-1.1"/>
      <sheetName val="P-1.2"/>
      <sheetName val="P-1.3"/>
      <sheetName val="P-1.7"/>
      <sheetName val="P-2.10"/>
      <sheetName val="P-2.3"/>
      <sheetName val="P-2.5"/>
      <sheetName val="P-2.7"/>
      <sheetName val="P-2.9"/>
      <sheetName val="P-3.11"/>
      <sheetName val="P-3.12"/>
      <sheetName val="P-4.2"/>
      <sheetName val="P-4.8"/>
      <sheetName val="P-4.9.1"/>
      <sheetName val="H-1.1"/>
      <sheetName val="H-1.3"/>
      <sheetName val="H-2.1"/>
      <sheetName val="H-2.3"/>
      <sheetName val="H-2.4"/>
      <sheetName val="H-4.2.1"/>
      <sheetName val="H-4.2.2"/>
      <sheetName val="H-5.1"/>
      <sheetName val="ITB_RESID"/>
      <sheetName val="ITB_nRESI_euro"/>
      <sheetName val="ITB_nRESI_devise"/>
      <sheetName val="CLIENT_RE_euro.1"/>
      <sheetName val="CLIENT_RE_dev.1"/>
      <sheetName val="CLIENT_RE_euro.2"/>
      <sheetName val="CLIENT_RE_dev.2"/>
      <sheetName val="CLIENT_RE_euro.3"/>
      <sheetName val="CLIENT_NR_euro.1"/>
      <sheetName val="CLIENT_NR_dev.1"/>
      <sheetName val="CLIENT_NR_euro.2"/>
      <sheetName val="CLIENT_NR_dev.2"/>
      <sheetName val="CLIENT_NR_euro.3"/>
      <sheetName val="Controle (2)"/>
      <sheetName val="C_Impaye"/>
      <sheetName val="Maturite.euro"/>
      <sheetName val="Maturite.dev"/>
      <sheetName val="RESERV_OBL"/>
      <sheetName val="TIT_TRANS"/>
      <sheetName val="CAPITAUXP"/>
      <sheetName val="INTRA_GP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D2">
            <v>44104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idation"/>
      <sheetName val="HEADER"/>
      <sheetName val="Section A"/>
      <sheetName val="Section B"/>
      <sheetName val="Section C"/>
      <sheetName val="Section D1"/>
      <sheetName val="Section D2"/>
      <sheetName val="Section E1"/>
      <sheetName val="Section E2"/>
      <sheetName val="Section F1"/>
      <sheetName val="Section F2"/>
      <sheetName val="Section G1"/>
      <sheetName val="Section G2"/>
      <sheetName val="Section H1"/>
      <sheetName val="Section H2"/>
      <sheetName val="Section J"/>
      <sheetName val="Drop Down 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">
          <cell r="H1" t="str">
            <v>Thornton Securities</v>
          </cell>
        </row>
        <row r="2">
          <cell r="H2" t="str">
            <v>July</v>
          </cell>
        </row>
        <row r="3">
          <cell r="H3">
            <v>2005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Définitions"/>
      <sheetName val="Retail-a-developper"/>
      <sheetName val="Input"/>
      <sheetName val="LCR"/>
      <sheetName val="72 new"/>
      <sheetName val="73 new"/>
      <sheetName val="74 new"/>
      <sheetName val="LCR-Projection"/>
      <sheetName val="NSFR"/>
      <sheetName val="Feuil3"/>
      <sheetName val="Feuil4"/>
      <sheetName val="Feuil5"/>
      <sheetName val="Feuil6"/>
      <sheetName val="Pointage Actif"/>
      <sheetName val="Feuil8"/>
      <sheetName val="Pointage Actif (2)"/>
      <sheetName val="C_81"/>
      <sheetName val="C_80"/>
      <sheetName val="NSFR-Projection"/>
      <sheetName val="SITUATION"/>
      <sheetName val="Historisation"/>
      <sheetName val="CTRL"/>
      <sheetName val="Pointage Passif"/>
      <sheetName val="---&gt; Source"/>
      <sheetName val="Cash Balance"/>
      <sheetName val="Audit trail"/>
      <sheetName val="table maturité"/>
      <sheetName val="Table code lign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9">
          <cell r="D9">
            <v>0</v>
          </cell>
          <cell r="E9">
            <v>0</v>
          </cell>
          <cell r="F9">
            <v>219444269.41236806</v>
          </cell>
        </row>
        <row r="10">
          <cell r="D10">
            <v>8703195.3988740016</v>
          </cell>
          <cell r="E10">
            <v>93555.821125997056</v>
          </cell>
          <cell r="F10">
            <v>0</v>
          </cell>
        </row>
        <row r="11">
          <cell r="D11">
            <v>10688143.795125997</v>
          </cell>
          <cell r="E11">
            <v>394477.98687400296</v>
          </cell>
          <cell r="F11">
            <v>0</v>
          </cell>
        </row>
        <row r="12">
          <cell r="D12">
            <v>28727123.280000001</v>
          </cell>
          <cell r="E12">
            <v>0</v>
          </cell>
          <cell r="F12">
            <v>0</v>
          </cell>
        </row>
        <row r="13">
          <cell r="D13">
            <v>224568058.55199996</v>
          </cell>
          <cell r="E13">
            <v>1702106.4270000001</v>
          </cell>
          <cell r="F13">
            <v>0</v>
          </cell>
        </row>
        <row r="14">
          <cell r="D14">
            <v>59375.26</v>
          </cell>
          <cell r="E14">
            <v>0</v>
          </cell>
          <cell r="F14">
            <v>0</v>
          </cell>
        </row>
        <row r="15">
          <cell r="D15">
            <v>74813006.027999997</v>
          </cell>
          <cell r="E15">
            <v>0</v>
          </cell>
          <cell r="F15">
            <v>190837643.36665219</v>
          </cell>
        </row>
        <row r="16">
          <cell r="D16">
            <v>117781.74599999998</v>
          </cell>
          <cell r="E16">
            <v>0</v>
          </cell>
          <cell r="F16">
            <v>0</v>
          </cell>
        </row>
        <row r="17">
          <cell r="D17">
            <v>20116956.368000947</v>
          </cell>
          <cell r="E17">
            <v>285496.96000000002</v>
          </cell>
          <cell r="F17">
            <v>198000</v>
          </cell>
        </row>
        <row r="20">
          <cell r="D20">
            <v>359647.77</v>
          </cell>
          <cell r="E20">
            <v>0</v>
          </cell>
          <cell r="F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</row>
        <row r="22">
          <cell r="D22">
            <v>34531048.023999989</v>
          </cell>
          <cell r="E22">
            <v>0</v>
          </cell>
          <cell r="F22">
            <v>0</v>
          </cell>
        </row>
        <row r="23">
          <cell r="D23">
            <v>124627.79000000001</v>
          </cell>
          <cell r="E23">
            <v>2835000</v>
          </cell>
          <cell r="F23">
            <v>120996379.93032774</v>
          </cell>
        </row>
        <row r="24">
          <cell r="D24">
            <v>77364162.207000002</v>
          </cell>
          <cell r="E24">
            <v>53736928.479999997</v>
          </cell>
          <cell r="F24">
            <v>226570178.80967227</v>
          </cell>
        </row>
        <row r="25">
          <cell r="D25">
            <v>10509831.872200027</v>
          </cell>
          <cell r="E25">
            <v>0</v>
          </cell>
          <cell r="F25">
            <v>0</v>
          </cell>
        </row>
        <row r="26">
          <cell r="D26">
            <v>4096527.8659999995</v>
          </cell>
          <cell r="E26">
            <v>0</v>
          </cell>
          <cell r="F26">
            <v>0</v>
          </cell>
        </row>
        <row r="27">
          <cell r="D27">
            <v>5167864.87</v>
          </cell>
          <cell r="E27">
            <v>0</v>
          </cell>
          <cell r="F27">
            <v>0</v>
          </cell>
        </row>
        <row r="28">
          <cell r="D28">
            <v>85779746.617241576</v>
          </cell>
          <cell r="E28">
            <v>171074743.85500962</v>
          </cell>
          <cell r="F28">
            <v>218194138.2138699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57AC9-59DA-4A53-BE22-D7DDFD3B1337}">
  <sheetPr codeName="Feuil3">
    <tabColor theme="1"/>
    <pageSetUpPr fitToPage="1"/>
  </sheetPr>
  <dimension ref="A1:P74"/>
  <sheetViews>
    <sheetView tabSelected="1" topLeftCell="A45" zoomScaleNormal="100" workbookViewId="0">
      <selection activeCell="I13" sqref="I13"/>
    </sheetView>
  </sheetViews>
  <sheetFormatPr baseColWidth="10" defaultColWidth="7.36328125" defaultRowHeight="14.5" x14ac:dyDescent="0.35"/>
  <cols>
    <col min="2" max="2" width="6.6328125" bestFit="1" customWidth="1"/>
    <col min="3" max="3" width="5" bestFit="1" customWidth="1"/>
    <col min="4" max="4" width="9.453125" customWidth="1"/>
    <col min="5" max="6" width="14.453125" bestFit="1" customWidth="1"/>
    <col min="7" max="7" width="9.36328125" bestFit="1" customWidth="1"/>
    <col min="8" max="9" width="14.453125" bestFit="1" customWidth="1"/>
    <col min="10" max="10" width="9.36328125" bestFit="1" customWidth="1"/>
    <col min="11" max="11" width="14.453125" bestFit="1" customWidth="1"/>
    <col min="12" max="12" width="16" bestFit="1" customWidth="1"/>
  </cols>
  <sheetData>
    <row r="1" spans="2:14" ht="17.25" customHeight="1" x14ac:dyDescent="0.35">
      <c r="D1" s="8" t="s">
        <v>20</v>
      </c>
      <c r="E1" s="8"/>
      <c r="F1" s="8"/>
      <c r="G1" s="8"/>
      <c r="H1" s="8"/>
      <c r="I1" s="8"/>
      <c r="J1" s="8"/>
      <c r="K1" s="8"/>
      <c r="L1" s="8"/>
      <c r="M1" s="8"/>
      <c r="N1" s="8"/>
    </row>
    <row r="2" spans="2:14" hidden="1" x14ac:dyDescent="0.35"/>
    <row r="3" spans="2:14" hidden="1" x14ac:dyDescent="0.35"/>
    <row r="4" spans="2:14" hidden="1" x14ac:dyDescent="0.35"/>
    <row r="5" spans="2:14" hidden="1" x14ac:dyDescent="0.35"/>
    <row r="6" spans="2:14" hidden="1" x14ac:dyDescent="0.35"/>
    <row r="7" spans="2:14" hidden="1" x14ac:dyDescent="0.35"/>
    <row r="9" spans="2:14" x14ac:dyDescent="0.35">
      <c r="B9" s="15" t="s">
        <v>16</v>
      </c>
      <c r="C9" s="15" t="s">
        <v>18</v>
      </c>
      <c r="D9" s="27">
        <v>1</v>
      </c>
      <c r="E9" s="29">
        <v>20</v>
      </c>
      <c r="F9" s="31">
        <v>40</v>
      </c>
    </row>
    <row r="10" spans="2:14" x14ac:dyDescent="0.35">
      <c r="B10" s="15" t="s">
        <v>15</v>
      </c>
      <c r="C10" s="15" t="s">
        <v>18</v>
      </c>
      <c r="D10" s="27">
        <v>1</v>
      </c>
      <c r="E10" s="29">
        <v>20</v>
      </c>
      <c r="F10" s="31">
        <v>40</v>
      </c>
    </row>
    <row r="11" spans="2:14" x14ac:dyDescent="0.35">
      <c r="B11" s="15" t="s">
        <v>14</v>
      </c>
      <c r="C11" s="15" t="s">
        <v>18</v>
      </c>
      <c r="D11" s="27">
        <v>1</v>
      </c>
      <c r="E11" s="29">
        <v>20</v>
      </c>
      <c r="F11" s="31">
        <v>40</v>
      </c>
    </row>
    <row r="12" spans="2:14" x14ac:dyDescent="0.35">
      <c r="B12" s="15" t="s">
        <v>13</v>
      </c>
      <c r="C12" s="15" t="s">
        <v>18</v>
      </c>
      <c r="D12" s="27">
        <v>1</v>
      </c>
      <c r="E12" s="29">
        <v>20</v>
      </c>
      <c r="F12" s="31">
        <v>40</v>
      </c>
    </row>
    <row r="13" spans="2:14" x14ac:dyDescent="0.35">
      <c r="B13" s="15" t="s">
        <v>12</v>
      </c>
      <c r="C13" s="15" t="s">
        <v>18</v>
      </c>
      <c r="D13" s="27">
        <v>1</v>
      </c>
      <c r="E13" s="29">
        <v>20</v>
      </c>
      <c r="F13" s="31">
        <v>40</v>
      </c>
    </row>
    <row r="14" spans="2:14" x14ac:dyDescent="0.35">
      <c r="B14" s="15" t="s">
        <v>11</v>
      </c>
      <c r="C14" s="15" t="s">
        <v>18</v>
      </c>
      <c r="D14" s="27">
        <v>1</v>
      </c>
      <c r="E14" s="29">
        <v>20</v>
      </c>
      <c r="F14" s="31">
        <v>40</v>
      </c>
    </row>
    <row r="15" spans="2:14" x14ac:dyDescent="0.35">
      <c r="B15" s="15" t="s">
        <v>10</v>
      </c>
      <c r="C15" s="15" t="s">
        <v>18</v>
      </c>
      <c r="D15" s="27">
        <v>1</v>
      </c>
      <c r="E15" s="29">
        <v>20</v>
      </c>
      <c r="F15" s="31">
        <v>40</v>
      </c>
    </row>
    <row r="16" spans="2:14" x14ac:dyDescent="0.35">
      <c r="B16" s="16" t="s">
        <v>9</v>
      </c>
      <c r="C16" s="15" t="s">
        <v>18</v>
      </c>
      <c r="D16" s="27">
        <v>1</v>
      </c>
      <c r="E16" s="29">
        <v>20</v>
      </c>
      <c r="F16" s="31">
        <v>40</v>
      </c>
    </row>
    <row r="17" spans="1:16" x14ac:dyDescent="0.35">
      <c r="B17" s="15" t="s">
        <v>8</v>
      </c>
      <c r="C17" s="15" t="s">
        <v>18</v>
      </c>
      <c r="D17" s="27">
        <v>1</v>
      </c>
      <c r="E17" s="29">
        <v>20</v>
      </c>
      <c r="F17" s="31">
        <v>40</v>
      </c>
    </row>
    <row r="18" spans="1:16" x14ac:dyDescent="0.35">
      <c r="B18" s="9"/>
      <c r="C18" s="9"/>
      <c r="D18" s="9"/>
      <c r="E18" s="9"/>
      <c r="F18" s="9"/>
    </row>
    <row r="19" spans="1:16" x14ac:dyDescent="0.35">
      <c r="F19" s="9"/>
    </row>
    <row r="20" spans="1:16" x14ac:dyDescent="0.35">
      <c r="B20" s="6" t="s">
        <v>7</v>
      </c>
      <c r="C20" s="15" t="s">
        <v>18</v>
      </c>
      <c r="D20" s="27">
        <v>1</v>
      </c>
      <c r="E20" s="29">
        <v>20</v>
      </c>
      <c r="F20" s="31">
        <v>40</v>
      </c>
    </row>
    <row r="21" spans="1:16" x14ac:dyDescent="0.35">
      <c r="B21" s="6" t="s">
        <v>6</v>
      </c>
      <c r="C21" s="15" t="s">
        <v>18</v>
      </c>
      <c r="D21" s="27">
        <v>1</v>
      </c>
      <c r="E21" s="29">
        <v>20</v>
      </c>
      <c r="F21" s="31">
        <v>40</v>
      </c>
    </row>
    <row r="22" spans="1:16" x14ac:dyDescent="0.35">
      <c r="B22" s="6" t="s">
        <v>5</v>
      </c>
      <c r="C22" s="15" t="s">
        <v>18</v>
      </c>
      <c r="D22" s="27">
        <v>1</v>
      </c>
      <c r="E22" s="29">
        <v>20</v>
      </c>
      <c r="F22" s="31">
        <v>40</v>
      </c>
    </row>
    <row r="23" spans="1:16" x14ac:dyDescent="0.35">
      <c r="B23" s="6" t="s">
        <v>4</v>
      </c>
      <c r="C23" s="15" t="s">
        <v>18</v>
      </c>
      <c r="D23" s="27">
        <v>1</v>
      </c>
      <c r="E23" s="29">
        <v>20</v>
      </c>
      <c r="F23" s="31">
        <v>40</v>
      </c>
    </row>
    <row r="24" spans="1:16" x14ac:dyDescent="0.35">
      <c r="B24" s="6" t="s">
        <v>3</v>
      </c>
      <c r="C24" s="15" t="s">
        <v>18</v>
      </c>
      <c r="D24" s="27">
        <v>1</v>
      </c>
      <c r="E24" s="29">
        <v>20</v>
      </c>
      <c r="F24" s="31">
        <v>40</v>
      </c>
    </row>
    <row r="25" spans="1:16" x14ac:dyDescent="0.35">
      <c r="B25" s="6" t="s">
        <v>2</v>
      </c>
      <c r="C25" s="15" t="s">
        <v>18</v>
      </c>
      <c r="D25" s="27">
        <v>1</v>
      </c>
      <c r="E25" s="29">
        <v>20</v>
      </c>
      <c r="F25" s="31">
        <v>40</v>
      </c>
    </row>
    <row r="26" spans="1:16" x14ac:dyDescent="0.35">
      <c r="B26" s="6" t="s">
        <v>1</v>
      </c>
      <c r="C26" s="15" t="s">
        <v>18</v>
      </c>
      <c r="D26" s="27">
        <v>1</v>
      </c>
      <c r="E26" s="29">
        <v>20</v>
      </c>
      <c r="F26" s="31">
        <v>40</v>
      </c>
    </row>
    <row r="27" spans="1:16" x14ac:dyDescent="0.35">
      <c r="B27" s="6">
        <v>1060</v>
      </c>
      <c r="C27" s="15" t="s">
        <v>18</v>
      </c>
      <c r="D27" s="27">
        <v>1</v>
      </c>
      <c r="E27" s="29">
        <v>20</v>
      </c>
      <c r="F27" s="31">
        <v>40</v>
      </c>
    </row>
    <row r="28" spans="1:16" x14ac:dyDescent="0.35">
      <c r="B28" s="6" t="s">
        <v>0</v>
      </c>
      <c r="C28" s="15" t="s">
        <v>18</v>
      </c>
      <c r="D28" s="27">
        <v>1</v>
      </c>
      <c r="E28" s="29">
        <v>20</v>
      </c>
      <c r="F28" s="31">
        <v>40</v>
      </c>
    </row>
    <row r="30" spans="1:16" ht="15" thickBot="1" x14ac:dyDescent="0.4">
      <c r="E30" s="11"/>
      <c r="H30" s="11"/>
      <c r="J30" s="11"/>
      <c r="N30" s="23" t="s">
        <v>19</v>
      </c>
      <c r="O30" s="23"/>
      <c r="P30" s="23"/>
    </row>
    <row r="31" spans="1:16" ht="16" thickBot="1" x14ac:dyDescent="0.4">
      <c r="B31" s="49" t="s">
        <v>17</v>
      </c>
      <c r="C31" s="17"/>
      <c r="D31" s="18" t="s">
        <v>22</v>
      </c>
      <c r="E31" s="18" t="s">
        <v>23</v>
      </c>
      <c r="F31" s="18" t="s">
        <v>21</v>
      </c>
      <c r="G31" s="18" t="s">
        <v>22</v>
      </c>
      <c r="H31" s="18" t="s">
        <v>23</v>
      </c>
      <c r="I31" s="18" t="s">
        <v>21</v>
      </c>
      <c r="J31" s="18" t="s">
        <v>22</v>
      </c>
      <c r="K31" s="18" t="s">
        <v>23</v>
      </c>
      <c r="L31" s="18" t="s">
        <v>21</v>
      </c>
      <c r="N31" s="23"/>
      <c r="O31" s="23"/>
      <c r="P31" s="23"/>
    </row>
    <row r="32" spans="1:16" ht="15" thickBot="1" x14ac:dyDescent="0.4">
      <c r="A32" s="10"/>
      <c r="B32" s="50" t="s">
        <v>16</v>
      </c>
      <c r="C32" s="51" t="s">
        <v>18</v>
      </c>
      <c r="D32" s="28">
        <f>+D9</f>
        <v>1</v>
      </c>
      <c r="E32" s="25">
        <f>+[4]NSFR!D9</f>
        <v>0</v>
      </c>
      <c r="F32" s="26">
        <f>+D32-E32</f>
        <v>1</v>
      </c>
      <c r="G32" s="30">
        <f>+E9</f>
        <v>20</v>
      </c>
      <c r="H32" s="25">
        <f>[4]NSFR!E9</f>
        <v>0</v>
      </c>
      <c r="I32" s="26">
        <f>G32-H32</f>
        <v>20</v>
      </c>
      <c r="J32" s="32">
        <f>+F9</f>
        <v>40</v>
      </c>
      <c r="K32" s="33">
        <f>[4]NSFR!F9</f>
        <v>219444269.41236806</v>
      </c>
      <c r="L32" s="56">
        <f>J32-K32</f>
        <v>-219444229.41236806</v>
      </c>
      <c r="N32" s="23"/>
      <c r="O32" s="23"/>
      <c r="P32" s="23"/>
    </row>
    <row r="33" spans="1:16" ht="15" thickBot="1" x14ac:dyDescent="0.4">
      <c r="A33" s="10"/>
      <c r="B33" s="52" t="s">
        <v>15</v>
      </c>
      <c r="C33" s="24" t="s">
        <v>18</v>
      </c>
      <c r="D33" s="28">
        <f t="shared" ref="D33:D40" si="0">+D10</f>
        <v>1</v>
      </c>
      <c r="E33" s="25">
        <f>+[4]NSFR!D10</f>
        <v>8703195.3988740016</v>
      </c>
      <c r="F33" s="26">
        <f t="shared" ref="F33:F51" si="1">+D33-E33</f>
        <v>-8703194.3988740016</v>
      </c>
      <c r="G33" s="30">
        <f t="shared" ref="G33:G40" si="2">+E10</f>
        <v>20</v>
      </c>
      <c r="H33" s="25">
        <f>[4]NSFR!E10</f>
        <v>93555.821125997056</v>
      </c>
      <c r="I33" s="26">
        <f t="shared" ref="I33:I51" si="3">G33-H33</f>
        <v>-93535.821125997056</v>
      </c>
      <c r="J33" s="32">
        <f t="shared" ref="J33:J40" si="4">+F10</f>
        <v>40</v>
      </c>
      <c r="K33" s="33">
        <f>[4]NSFR!F10</f>
        <v>0</v>
      </c>
      <c r="L33" s="56">
        <f t="shared" ref="L33:L40" si="5">J33-K33</f>
        <v>40</v>
      </c>
      <c r="N33" s="23"/>
      <c r="O33" s="23"/>
      <c r="P33" s="23"/>
    </row>
    <row r="34" spans="1:16" ht="15" thickBot="1" x14ac:dyDescent="0.4">
      <c r="A34" s="10"/>
      <c r="B34" s="52" t="s">
        <v>14</v>
      </c>
      <c r="C34" s="24" t="s">
        <v>18</v>
      </c>
      <c r="D34" s="28">
        <f t="shared" si="0"/>
        <v>1</v>
      </c>
      <c r="E34" s="25">
        <f>+[4]NSFR!D11</f>
        <v>10688143.795125997</v>
      </c>
      <c r="F34" s="26">
        <f t="shared" si="1"/>
        <v>-10688142.795125997</v>
      </c>
      <c r="G34" s="30">
        <f t="shared" si="2"/>
        <v>20</v>
      </c>
      <c r="H34" s="25">
        <f>[4]NSFR!E11</f>
        <v>394477.98687400296</v>
      </c>
      <c r="I34" s="26">
        <f t="shared" si="3"/>
        <v>-394457.98687400296</v>
      </c>
      <c r="J34" s="32">
        <f t="shared" si="4"/>
        <v>40</v>
      </c>
      <c r="K34" s="33">
        <f>[4]NSFR!F11</f>
        <v>0</v>
      </c>
      <c r="L34" s="56">
        <f t="shared" si="5"/>
        <v>40</v>
      </c>
      <c r="N34" s="23"/>
      <c r="O34" s="23"/>
      <c r="P34" s="23"/>
    </row>
    <row r="35" spans="1:16" ht="16.5" customHeight="1" thickBot="1" x14ac:dyDescent="0.4">
      <c r="A35" s="10"/>
      <c r="B35" s="52" t="s">
        <v>13</v>
      </c>
      <c r="C35" s="24" t="s">
        <v>18</v>
      </c>
      <c r="D35" s="28">
        <f t="shared" si="0"/>
        <v>1</v>
      </c>
      <c r="E35" s="25">
        <f>+[4]NSFR!D12</f>
        <v>28727123.280000001</v>
      </c>
      <c r="F35" s="26">
        <f t="shared" si="1"/>
        <v>-28727122.280000001</v>
      </c>
      <c r="G35" s="30">
        <f t="shared" si="2"/>
        <v>20</v>
      </c>
      <c r="H35" s="25">
        <f>[4]NSFR!E12</f>
        <v>0</v>
      </c>
      <c r="I35" s="26">
        <f t="shared" si="3"/>
        <v>20</v>
      </c>
      <c r="J35" s="32">
        <f t="shared" si="4"/>
        <v>40</v>
      </c>
      <c r="K35" s="33">
        <f>[4]NSFR!F12</f>
        <v>0</v>
      </c>
      <c r="L35" s="56">
        <f t="shared" si="5"/>
        <v>40</v>
      </c>
      <c r="N35" s="23"/>
      <c r="O35" s="23"/>
      <c r="P35" s="23"/>
    </row>
    <row r="36" spans="1:16" ht="15" thickBot="1" x14ac:dyDescent="0.4">
      <c r="A36" s="10"/>
      <c r="B36" s="52" t="s">
        <v>12</v>
      </c>
      <c r="C36" s="24" t="s">
        <v>18</v>
      </c>
      <c r="D36" s="28">
        <f t="shared" si="0"/>
        <v>1</v>
      </c>
      <c r="E36" s="25">
        <f>+[4]NSFR!D13</f>
        <v>224568058.55199996</v>
      </c>
      <c r="F36" s="26">
        <f t="shared" si="1"/>
        <v>-224568057.55199996</v>
      </c>
      <c r="G36" s="30">
        <f t="shared" si="2"/>
        <v>20</v>
      </c>
      <c r="H36" s="25">
        <f>[4]NSFR!E13</f>
        <v>1702106.4270000001</v>
      </c>
      <c r="I36" s="26">
        <f t="shared" si="3"/>
        <v>-1702086.4270000001</v>
      </c>
      <c r="J36" s="32">
        <f t="shared" si="4"/>
        <v>40</v>
      </c>
      <c r="K36" s="33">
        <f>[4]NSFR!F13</f>
        <v>0</v>
      </c>
      <c r="L36" s="56">
        <f t="shared" si="5"/>
        <v>40</v>
      </c>
      <c r="N36" s="23"/>
      <c r="O36" s="23"/>
      <c r="P36" s="23"/>
    </row>
    <row r="37" spans="1:16" ht="15" thickBot="1" x14ac:dyDescent="0.4">
      <c r="A37" s="10"/>
      <c r="B37" s="52" t="s">
        <v>11</v>
      </c>
      <c r="C37" s="24" t="s">
        <v>18</v>
      </c>
      <c r="D37" s="28">
        <f t="shared" si="0"/>
        <v>1</v>
      </c>
      <c r="E37" s="25">
        <f>+[4]NSFR!D14</f>
        <v>59375.26</v>
      </c>
      <c r="F37" s="26">
        <f t="shared" si="1"/>
        <v>-59374.26</v>
      </c>
      <c r="G37" s="30">
        <f t="shared" si="2"/>
        <v>20</v>
      </c>
      <c r="H37" s="25">
        <f>[4]NSFR!E14</f>
        <v>0</v>
      </c>
      <c r="I37" s="26">
        <f t="shared" si="3"/>
        <v>20</v>
      </c>
      <c r="J37" s="32">
        <f t="shared" si="4"/>
        <v>40</v>
      </c>
      <c r="K37" s="33">
        <f>[4]NSFR!F14</f>
        <v>0</v>
      </c>
      <c r="L37" s="56">
        <f t="shared" si="5"/>
        <v>40</v>
      </c>
      <c r="N37" s="23"/>
      <c r="O37" s="23"/>
      <c r="P37" s="23"/>
    </row>
    <row r="38" spans="1:16" ht="15" thickBot="1" x14ac:dyDescent="0.4">
      <c r="A38" s="10"/>
      <c r="B38" s="52" t="s">
        <v>10</v>
      </c>
      <c r="C38" s="24" t="s">
        <v>18</v>
      </c>
      <c r="D38" s="28">
        <f t="shared" si="0"/>
        <v>1</v>
      </c>
      <c r="E38" s="25">
        <f>+[4]NSFR!D15</f>
        <v>74813006.027999997</v>
      </c>
      <c r="F38" s="26">
        <f t="shared" si="1"/>
        <v>-74813005.027999997</v>
      </c>
      <c r="G38" s="30">
        <f t="shared" si="2"/>
        <v>20</v>
      </c>
      <c r="H38" s="25">
        <f>[4]NSFR!E15</f>
        <v>0</v>
      </c>
      <c r="I38" s="26">
        <f t="shared" si="3"/>
        <v>20</v>
      </c>
      <c r="J38" s="32">
        <f t="shared" si="4"/>
        <v>40</v>
      </c>
      <c r="K38" s="33">
        <f>[4]NSFR!F15</f>
        <v>190837643.36665219</v>
      </c>
      <c r="L38" s="56">
        <f t="shared" si="5"/>
        <v>-190837603.36665219</v>
      </c>
      <c r="N38" s="23"/>
      <c r="O38" s="23"/>
      <c r="P38" s="23"/>
    </row>
    <row r="39" spans="1:16" ht="15" thickBot="1" x14ac:dyDescent="0.4">
      <c r="A39" s="10"/>
      <c r="B39" s="53" t="s">
        <v>9</v>
      </c>
      <c r="C39" s="24" t="s">
        <v>18</v>
      </c>
      <c r="D39" s="28">
        <f t="shared" si="0"/>
        <v>1</v>
      </c>
      <c r="E39" s="25">
        <f>+[4]NSFR!D16</f>
        <v>117781.74599999998</v>
      </c>
      <c r="F39" s="26">
        <f t="shared" si="1"/>
        <v>-117780.74599999998</v>
      </c>
      <c r="G39" s="30">
        <f t="shared" si="2"/>
        <v>20</v>
      </c>
      <c r="H39" s="25">
        <f>[4]NSFR!E16</f>
        <v>0</v>
      </c>
      <c r="I39" s="26">
        <f t="shared" si="3"/>
        <v>20</v>
      </c>
      <c r="J39" s="32">
        <f t="shared" si="4"/>
        <v>40</v>
      </c>
      <c r="K39" s="33">
        <f>[4]NSFR!F16</f>
        <v>0</v>
      </c>
      <c r="L39" s="56">
        <f t="shared" si="5"/>
        <v>40</v>
      </c>
      <c r="N39" s="23"/>
      <c r="O39" s="23"/>
      <c r="P39" s="23"/>
    </row>
    <row r="40" spans="1:16" ht="15" thickBot="1" x14ac:dyDescent="0.4">
      <c r="A40" s="10"/>
      <c r="B40" s="54" t="s">
        <v>8</v>
      </c>
      <c r="C40" s="55" t="s">
        <v>18</v>
      </c>
      <c r="D40" s="43">
        <f t="shared" si="0"/>
        <v>1</v>
      </c>
      <c r="E40" s="44">
        <f>+[4]NSFR!D17</f>
        <v>20116956.368000947</v>
      </c>
      <c r="F40" s="45">
        <f t="shared" si="1"/>
        <v>-20116955.368000947</v>
      </c>
      <c r="G40" s="46">
        <f t="shared" si="2"/>
        <v>20</v>
      </c>
      <c r="H40" s="44">
        <f>[4]NSFR!E17</f>
        <v>285496.96000000002</v>
      </c>
      <c r="I40" s="45">
        <f t="shared" si="3"/>
        <v>-285476.96000000002</v>
      </c>
      <c r="J40" s="47">
        <f t="shared" si="4"/>
        <v>40</v>
      </c>
      <c r="K40" s="48">
        <f>[4]NSFR!F17</f>
        <v>198000</v>
      </c>
      <c r="L40" s="56">
        <f t="shared" si="5"/>
        <v>-197960</v>
      </c>
      <c r="N40" s="23"/>
      <c r="O40" s="23"/>
      <c r="P40" s="23"/>
    </row>
    <row r="41" spans="1:16" s="37" customFormat="1" x14ac:dyDescent="0.35">
      <c r="A41" s="34"/>
      <c r="B41" s="35"/>
      <c r="C41" s="35"/>
      <c r="D41" s="7"/>
      <c r="E41" s="7"/>
      <c r="F41" s="11"/>
      <c r="G41" s="7"/>
      <c r="H41" s="7"/>
      <c r="I41" s="11"/>
      <c r="J41" s="36"/>
      <c r="K41" s="36"/>
      <c r="N41" s="23"/>
      <c r="O41" s="23"/>
      <c r="P41" s="23"/>
    </row>
    <row r="42" spans="1:16" s="37" customFormat="1" ht="15" thickBot="1" x14ac:dyDescent="0.4">
      <c r="A42" s="34"/>
      <c r="B42" s="35"/>
      <c r="C42" s="35"/>
      <c r="D42" s="7"/>
      <c r="E42" s="7"/>
      <c r="F42" s="11"/>
      <c r="G42" s="7"/>
      <c r="H42" s="7"/>
      <c r="I42" s="11"/>
      <c r="J42" s="36"/>
      <c r="K42" s="36"/>
      <c r="N42" s="23"/>
      <c r="O42" s="23"/>
      <c r="P42" s="23"/>
    </row>
    <row r="43" spans="1:16" ht="15" thickBot="1" x14ac:dyDescent="0.4">
      <c r="A43" s="10"/>
      <c r="B43" s="38" t="s">
        <v>7</v>
      </c>
      <c r="C43" s="39" t="s">
        <v>18</v>
      </c>
      <c r="D43" s="28">
        <f>+D20</f>
        <v>1</v>
      </c>
      <c r="E43" s="25">
        <f>+[4]NSFR!D20</f>
        <v>359647.77</v>
      </c>
      <c r="F43" s="26">
        <f t="shared" si="1"/>
        <v>-359646.77</v>
      </c>
      <c r="G43" s="30">
        <f>+E20</f>
        <v>20</v>
      </c>
      <c r="H43" s="25">
        <f>[4]NSFR!E20</f>
        <v>0</v>
      </c>
      <c r="I43" s="26">
        <f t="shared" si="3"/>
        <v>20</v>
      </c>
      <c r="J43" s="32">
        <f>+F20</f>
        <v>40</v>
      </c>
      <c r="K43" s="33">
        <f>[4]NSFR!F20</f>
        <v>0</v>
      </c>
      <c r="L43" s="56">
        <f>J43-K43</f>
        <v>40</v>
      </c>
      <c r="N43" s="23"/>
      <c r="O43" s="23"/>
      <c r="P43" s="23"/>
    </row>
    <row r="44" spans="1:16" s="3" customFormat="1" ht="15" thickBot="1" x14ac:dyDescent="0.4">
      <c r="A44" s="10"/>
      <c r="B44" s="40" t="s">
        <v>6</v>
      </c>
      <c r="C44" s="15" t="s">
        <v>18</v>
      </c>
      <c r="D44" s="28">
        <f>+D21</f>
        <v>1</v>
      </c>
      <c r="E44" s="25">
        <f>+[4]NSFR!D21</f>
        <v>0</v>
      </c>
      <c r="F44" s="26">
        <f t="shared" si="1"/>
        <v>1</v>
      </c>
      <c r="G44" s="30">
        <f>+E21</f>
        <v>20</v>
      </c>
      <c r="H44" s="25">
        <f>[4]NSFR!E21</f>
        <v>0</v>
      </c>
      <c r="I44" s="26">
        <f t="shared" si="3"/>
        <v>20</v>
      </c>
      <c r="J44" s="32">
        <f>+F21</f>
        <v>40</v>
      </c>
      <c r="K44" s="33">
        <f>[4]NSFR!F21</f>
        <v>0</v>
      </c>
      <c r="L44" s="56">
        <f t="shared" ref="L44:L51" si="6">J44-K44</f>
        <v>40</v>
      </c>
      <c r="M44"/>
      <c r="N44" s="23"/>
      <c r="O44" s="23"/>
      <c r="P44" s="23"/>
    </row>
    <row r="45" spans="1:16" ht="15" thickBot="1" x14ac:dyDescent="0.4">
      <c r="A45" s="10"/>
      <c r="B45" s="40" t="s">
        <v>5</v>
      </c>
      <c r="C45" s="15" t="s">
        <v>18</v>
      </c>
      <c r="D45" s="28">
        <f>+D22</f>
        <v>1</v>
      </c>
      <c r="E45" s="25">
        <f>+[4]NSFR!D22</f>
        <v>34531048.023999989</v>
      </c>
      <c r="F45" s="26">
        <f t="shared" si="1"/>
        <v>-34531047.023999989</v>
      </c>
      <c r="G45" s="30">
        <f>+E22</f>
        <v>20</v>
      </c>
      <c r="H45" s="25">
        <f>[4]NSFR!E22</f>
        <v>0</v>
      </c>
      <c r="I45" s="26">
        <f t="shared" si="3"/>
        <v>20</v>
      </c>
      <c r="J45" s="32">
        <f>+F22</f>
        <v>40</v>
      </c>
      <c r="K45" s="33">
        <f>[4]NSFR!F22</f>
        <v>0</v>
      </c>
      <c r="L45" s="56">
        <f t="shared" si="6"/>
        <v>40</v>
      </c>
      <c r="N45" s="23"/>
      <c r="O45" s="23"/>
      <c r="P45" s="23"/>
    </row>
    <row r="46" spans="1:16" ht="15" thickBot="1" x14ac:dyDescent="0.4">
      <c r="A46" s="10"/>
      <c r="B46" s="40" t="s">
        <v>4</v>
      </c>
      <c r="C46" s="15" t="s">
        <v>18</v>
      </c>
      <c r="D46" s="28">
        <f>+D23</f>
        <v>1</v>
      </c>
      <c r="E46" s="25">
        <f>+[4]NSFR!D23</f>
        <v>124627.79000000001</v>
      </c>
      <c r="F46" s="26">
        <f t="shared" si="1"/>
        <v>-124626.79000000001</v>
      </c>
      <c r="G46" s="30">
        <f>+E23</f>
        <v>20</v>
      </c>
      <c r="H46" s="25">
        <f>[4]NSFR!E23</f>
        <v>2835000</v>
      </c>
      <c r="I46" s="26">
        <f t="shared" si="3"/>
        <v>-2834980</v>
      </c>
      <c r="J46" s="32">
        <f>+F23</f>
        <v>40</v>
      </c>
      <c r="K46" s="33">
        <f>[4]NSFR!F23</f>
        <v>120996379.93032774</v>
      </c>
      <c r="L46" s="56">
        <f t="shared" si="6"/>
        <v>-120996339.93032774</v>
      </c>
      <c r="N46" s="23"/>
      <c r="O46" s="23"/>
      <c r="P46" s="23"/>
    </row>
    <row r="47" spans="1:16" ht="15" thickBot="1" x14ac:dyDescent="0.4">
      <c r="A47" s="10"/>
      <c r="B47" s="40" t="s">
        <v>3</v>
      </c>
      <c r="C47" s="15" t="s">
        <v>18</v>
      </c>
      <c r="D47" s="28">
        <f>+D24</f>
        <v>1</v>
      </c>
      <c r="E47" s="25">
        <f>+[4]NSFR!D24</f>
        <v>77364162.207000002</v>
      </c>
      <c r="F47" s="26">
        <f t="shared" si="1"/>
        <v>-77364161.207000002</v>
      </c>
      <c r="G47" s="30">
        <f>+E24</f>
        <v>20</v>
      </c>
      <c r="H47" s="25">
        <f>[4]NSFR!E24</f>
        <v>53736928.479999997</v>
      </c>
      <c r="I47" s="26">
        <f t="shared" si="3"/>
        <v>-53736908.479999997</v>
      </c>
      <c r="J47" s="32">
        <f>+F24</f>
        <v>40</v>
      </c>
      <c r="K47" s="33">
        <f>[4]NSFR!F24</f>
        <v>226570178.80967227</v>
      </c>
      <c r="L47" s="56">
        <f t="shared" si="6"/>
        <v>-226570138.80967227</v>
      </c>
      <c r="N47" s="23"/>
      <c r="O47" s="23"/>
      <c r="P47" s="23"/>
    </row>
    <row r="48" spans="1:16" ht="15" thickBot="1" x14ac:dyDescent="0.4">
      <c r="A48" s="10"/>
      <c r="B48" s="40" t="s">
        <v>2</v>
      </c>
      <c r="C48" s="15" t="s">
        <v>18</v>
      </c>
      <c r="D48" s="28">
        <f>+D25</f>
        <v>1</v>
      </c>
      <c r="E48" s="25">
        <f>+[4]NSFR!D25</f>
        <v>10509831.872200027</v>
      </c>
      <c r="F48" s="26">
        <f t="shared" si="1"/>
        <v>-10509830.872200027</v>
      </c>
      <c r="G48" s="30">
        <f>+E25</f>
        <v>20</v>
      </c>
      <c r="H48" s="25">
        <f>[4]NSFR!E25</f>
        <v>0</v>
      </c>
      <c r="I48" s="26">
        <f t="shared" si="3"/>
        <v>20</v>
      </c>
      <c r="J48" s="32">
        <f>+F25</f>
        <v>40</v>
      </c>
      <c r="K48" s="33">
        <f>[4]NSFR!F25</f>
        <v>0</v>
      </c>
      <c r="L48" s="56">
        <f t="shared" si="6"/>
        <v>40</v>
      </c>
      <c r="N48" s="23"/>
      <c r="O48" s="23"/>
      <c r="P48" s="23"/>
    </row>
    <row r="49" spans="1:16" ht="15" thickBot="1" x14ac:dyDescent="0.4">
      <c r="A49" s="10"/>
      <c r="B49" s="40" t="s">
        <v>1</v>
      </c>
      <c r="C49" s="15" t="s">
        <v>18</v>
      </c>
      <c r="D49" s="28">
        <f>+D26</f>
        <v>1</v>
      </c>
      <c r="E49" s="25">
        <f>+[4]NSFR!D26</f>
        <v>4096527.8659999995</v>
      </c>
      <c r="F49" s="26">
        <f t="shared" si="1"/>
        <v>-4096526.8659999995</v>
      </c>
      <c r="G49" s="30">
        <f>+E26</f>
        <v>20</v>
      </c>
      <c r="H49" s="25">
        <f>[4]NSFR!E26</f>
        <v>0</v>
      </c>
      <c r="I49" s="26">
        <f t="shared" si="3"/>
        <v>20</v>
      </c>
      <c r="J49" s="32">
        <f>+F26</f>
        <v>40</v>
      </c>
      <c r="K49" s="33">
        <f>[4]NSFR!F26</f>
        <v>0</v>
      </c>
      <c r="L49" s="56">
        <f t="shared" si="6"/>
        <v>40</v>
      </c>
      <c r="N49" s="23"/>
      <c r="O49" s="23"/>
      <c r="P49" s="23"/>
    </row>
    <row r="50" spans="1:16" ht="15" thickBot="1" x14ac:dyDescent="0.4">
      <c r="A50" s="10"/>
      <c r="B50" s="40">
        <v>1060</v>
      </c>
      <c r="C50" s="15" t="s">
        <v>18</v>
      </c>
      <c r="D50" s="28">
        <f>+D27</f>
        <v>1</v>
      </c>
      <c r="E50" s="25">
        <f>+[4]NSFR!D27</f>
        <v>5167864.87</v>
      </c>
      <c r="F50" s="26">
        <f t="shared" si="1"/>
        <v>-5167863.87</v>
      </c>
      <c r="G50" s="30">
        <f>+E27</f>
        <v>20</v>
      </c>
      <c r="H50" s="25">
        <f>[4]NSFR!E27</f>
        <v>0</v>
      </c>
      <c r="I50" s="26">
        <f t="shared" si="3"/>
        <v>20</v>
      </c>
      <c r="J50" s="32">
        <f>+F27</f>
        <v>40</v>
      </c>
      <c r="K50" s="33">
        <f>[4]NSFR!F27</f>
        <v>0</v>
      </c>
      <c r="L50" s="56">
        <f t="shared" si="6"/>
        <v>40</v>
      </c>
      <c r="N50" s="23"/>
      <c r="O50" s="23"/>
      <c r="P50" s="23"/>
    </row>
    <row r="51" spans="1:16" ht="15" thickBot="1" x14ac:dyDescent="0.4">
      <c r="A51" s="10"/>
      <c r="B51" s="41" t="s">
        <v>0</v>
      </c>
      <c r="C51" s="42" t="s">
        <v>18</v>
      </c>
      <c r="D51" s="43">
        <f>+D28</f>
        <v>1</v>
      </c>
      <c r="E51" s="44">
        <f>+[4]NSFR!D28</f>
        <v>85779746.617241576</v>
      </c>
      <c r="F51" s="45">
        <f t="shared" si="1"/>
        <v>-85779745.617241576</v>
      </c>
      <c r="G51" s="46">
        <f>+E28</f>
        <v>20</v>
      </c>
      <c r="H51" s="44">
        <f>[4]NSFR!E28</f>
        <v>171074743.85500962</v>
      </c>
      <c r="I51" s="45">
        <f t="shared" si="3"/>
        <v>-171074723.85500962</v>
      </c>
      <c r="J51" s="47">
        <f>+F28</f>
        <v>40</v>
      </c>
      <c r="K51" s="48">
        <f>[4]NSFR!F28</f>
        <v>218194138.2138699</v>
      </c>
      <c r="L51" s="56">
        <f t="shared" si="6"/>
        <v>-218194098.2138699</v>
      </c>
      <c r="N51" s="23"/>
      <c r="O51" s="23"/>
      <c r="P51" s="23"/>
    </row>
    <row r="52" spans="1:16" ht="15" thickBot="1" x14ac:dyDescent="0.4">
      <c r="B52" s="19"/>
      <c r="C52" s="20"/>
      <c r="D52" s="20"/>
      <c r="E52" s="20"/>
      <c r="F52" s="20"/>
      <c r="G52" s="20"/>
      <c r="H52" s="20"/>
      <c r="I52" s="20"/>
      <c r="J52" s="20"/>
      <c r="K52" s="20"/>
      <c r="L52" s="21"/>
    </row>
    <row r="54" spans="1:16" ht="15.5" x14ac:dyDescent="0.35">
      <c r="A54" s="12"/>
      <c r="D54" s="22"/>
      <c r="E54" s="22"/>
      <c r="F54" s="22"/>
      <c r="G54" s="22"/>
      <c r="H54" s="22"/>
      <c r="I54" s="22"/>
    </row>
    <row r="55" spans="1:16" ht="19.5" customHeight="1" x14ac:dyDescent="0.35">
      <c r="B55" s="14"/>
      <c r="C55" s="14"/>
      <c r="D55" s="13"/>
      <c r="E55" s="13"/>
      <c r="F55" s="13"/>
      <c r="G55" s="13"/>
      <c r="H55" s="13"/>
      <c r="I55" s="13"/>
    </row>
    <row r="56" spans="1:16" x14ac:dyDescent="0.35">
      <c r="B56" s="4"/>
      <c r="C56" s="4"/>
      <c r="D56" s="11"/>
      <c r="E56" s="11"/>
      <c r="F56" s="11"/>
      <c r="G56" s="11"/>
      <c r="H56" s="11"/>
      <c r="I56" s="11"/>
    </row>
    <row r="57" spans="1:16" x14ac:dyDescent="0.35">
      <c r="B57" s="4"/>
      <c r="C57" s="4"/>
      <c r="D57" s="11"/>
      <c r="E57" s="11"/>
      <c r="F57" s="11"/>
      <c r="G57" s="11"/>
      <c r="H57" s="11"/>
      <c r="I57" s="11"/>
    </row>
    <row r="58" spans="1:16" x14ac:dyDescent="0.35">
      <c r="B58" s="4"/>
      <c r="C58" s="4"/>
      <c r="D58" s="11"/>
      <c r="E58" s="11"/>
      <c r="F58" s="11"/>
      <c r="G58" s="11"/>
      <c r="H58" s="11"/>
      <c r="I58" s="11"/>
    </row>
    <row r="59" spans="1:16" x14ac:dyDescent="0.35">
      <c r="B59" s="4"/>
      <c r="C59" s="4"/>
      <c r="D59" s="11"/>
      <c r="E59" s="11"/>
      <c r="F59" s="11"/>
      <c r="G59" s="11"/>
      <c r="H59" s="11"/>
      <c r="I59" s="11"/>
    </row>
    <row r="60" spans="1:16" x14ac:dyDescent="0.35">
      <c r="B60" s="4"/>
      <c r="C60" s="4"/>
      <c r="D60" s="11"/>
      <c r="E60" s="11"/>
      <c r="F60" s="11"/>
      <c r="G60" s="11"/>
      <c r="H60" s="11"/>
      <c r="I60" s="11"/>
    </row>
    <row r="61" spans="1:16" x14ac:dyDescent="0.35">
      <c r="B61" s="4"/>
      <c r="C61" s="4"/>
      <c r="D61" s="11"/>
      <c r="E61" s="11"/>
      <c r="F61" s="11"/>
      <c r="G61" s="11"/>
      <c r="H61" s="11"/>
      <c r="I61" s="11"/>
    </row>
    <row r="62" spans="1:16" x14ac:dyDescent="0.35">
      <c r="B62" s="4"/>
      <c r="C62" s="4"/>
      <c r="D62" s="11"/>
      <c r="E62" s="11"/>
      <c r="F62" s="11"/>
      <c r="G62" s="11"/>
      <c r="H62" s="11"/>
      <c r="I62" s="11"/>
    </row>
    <row r="63" spans="1:16" x14ac:dyDescent="0.35">
      <c r="B63" s="5"/>
      <c r="C63" s="4"/>
      <c r="D63" s="11"/>
      <c r="E63" s="11"/>
      <c r="F63" s="11"/>
      <c r="G63" s="11"/>
      <c r="H63" s="11"/>
      <c r="I63" s="11"/>
    </row>
    <row r="64" spans="1:16" x14ac:dyDescent="0.35">
      <c r="B64" s="4"/>
      <c r="C64" s="4"/>
      <c r="D64" s="11"/>
      <c r="E64" s="11"/>
      <c r="F64" s="11"/>
      <c r="G64" s="11"/>
      <c r="H64" s="11"/>
      <c r="I64" s="11"/>
    </row>
    <row r="66" spans="2:9" x14ac:dyDescent="0.35">
      <c r="B66" s="3"/>
      <c r="C66" s="3"/>
      <c r="D66" s="1"/>
      <c r="E66" s="1"/>
      <c r="F66" s="1"/>
      <c r="G66" s="1"/>
      <c r="H66" s="1"/>
      <c r="I66" s="1"/>
    </row>
    <row r="67" spans="2:9" x14ac:dyDescent="0.35">
      <c r="B67" s="3"/>
      <c r="C67" s="3"/>
      <c r="D67" s="2"/>
      <c r="E67" s="2"/>
      <c r="F67" s="2"/>
      <c r="G67" s="2"/>
      <c r="H67" s="2"/>
      <c r="I67" s="2"/>
    </row>
    <row r="68" spans="2:9" x14ac:dyDescent="0.35">
      <c r="B68" s="3"/>
      <c r="C68" s="3"/>
      <c r="D68" s="1"/>
      <c r="E68" s="1"/>
      <c r="F68" s="1"/>
      <c r="G68" s="1"/>
      <c r="H68" s="1"/>
      <c r="I68" s="1"/>
    </row>
    <row r="69" spans="2:9" x14ac:dyDescent="0.35">
      <c r="B69" s="3"/>
      <c r="C69" s="3"/>
      <c r="D69" s="1"/>
      <c r="E69" s="1"/>
      <c r="F69" s="1"/>
      <c r="G69" s="1"/>
      <c r="H69" s="1"/>
      <c r="I69" s="1"/>
    </row>
    <row r="70" spans="2:9" x14ac:dyDescent="0.35">
      <c r="B70" s="3"/>
      <c r="C70" s="3"/>
      <c r="D70" s="1"/>
      <c r="E70" s="1"/>
      <c r="F70" s="1"/>
      <c r="G70" s="1"/>
      <c r="H70" s="1"/>
      <c r="I70" s="1"/>
    </row>
    <row r="71" spans="2:9" x14ac:dyDescent="0.35">
      <c r="B71" s="3"/>
      <c r="C71" s="3"/>
      <c r="D71" s="1"/>
      <c r="E71" s="1"/>
      <c r="F71" s="1"/>
      <c r="G71" s="1"/>
      <c r="H71" s="1"/>
      <c r="I71" s="1"/>
    </row>
    <row r="72" spans="2:9" x14ac:dyDescent="0.35">
      <c r="B72" s="3"/>
      <c r="C72" s="3"/>
      <c r="D72" s="1"/>
      <c r="E72" s="1"/>
      <c r="F72" s="1"/>
      <c r="G72" s="1"/>
      <c r="H72" s="1"/>
      <c r="I72" s="1"/>
    </row>
    <row r="73" spans="2:9" x14ac:dyDescent="0.35">
      <c r="B73" s="3"/>
      <c r="C73" s="3"/>
      <c r="D73" s="1"/>
      <c r="E73" s="1"/>
      <c r="F73" s="1"/>
      <c r="G73" s="1"/>
      <c r="H73" s="1"/>
      <c r="I73" s="1"/>
    </row>
    <row r="74" spans="2:9" x14ac:dyDescent="0.35">
      <c r="B74" s="3"/>
      <c r="C74" s="3"/>
      <c r="D74" s="1"/>
      <c r="E74" s="1"/>
      <c r="F74" s="1"/>
      <c r="G74" s="1"/>
      <c r="H74" s="1"/>
      <c r="I74" s="1"/>
    </row>
  </sheetData>
  <mergeCells count="2">
    <mergeCell ref="D54:I54"/>
    <mergeCell ref="N30:P5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NSFR</vt:lpstr>
      <vt:lpstr>NSFR!Zone_d_impression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Safae BOUDIR</dc:creator>
  <cp:lastModifiedBy>Safae BOUDIR</cp:lastModifiedBy>
  <dcterms:created xsi:type="dcterms:W3CDTF">2022-12-27T15:51:27Z</dcterms:created>
  <dcterms:modified xsi:type="dcterms:W3CDTF">2022-12-29T11:11:15Z</dcterms:modified>
</cp:coreProperties>
</file>