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e\Desktop\"/>
    </mc:Choice>
  </mc:AlternateContent>
  <xr:revisionPtr revIDLastSave="0" documentId="13_ncr:1_{8B21731D-65E0-478A-B049-28EEC03CF6FA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Ecritures" sheetId="2" r:id="rId1"/>
    <sheet name="Listes" sheetId="4" r:id="rId2"/>
    <sheet name="Echeances" sheetId="5" r:id="rId3"/>
  </sheets>
  <definedNames>
    <definedName name="liste_operations">T_Liste[Type_Operations]</definedName>
    <definedName name="Mode">Listes!$C$2:$C$8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4" l="1"/>
  <c r="A2" i="4"/>
  <c r="C2" i="2"/>
  <c r="E2" i="2" l="1"/>
  <c r="C4" i="2" s="1"/>
  <c r="A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<sst xmlns="http://schemas.openxmlformats.org/spreadsheetml/2006/main" count="310" uniqueCount="79">
  <si>
    <t>Solde Banque</t>
  </si>
  <si>
    <t>Libellé</t>
  </si>
  <si>
    <t>Crédit</t>
  </si>
  <si>
    <t>Débit</t>
  </si>
  <si>
    <t>Date</t>
  </si>
  <si>
    <t>Mode</t>
  </si>
  <si>
    <t>Virement</t>
  </si>
  <si>
    <t>CB</t>
  </si>
  <si>
    <t>Chèque</t>
  </si>
  <si>
    <t>Remise Chèque</t>
  </si>
  <si>
    <t>Id</t>
  </si>
  <si>
    <t>jan</t>
  </si>
  <si>
    <t>1</t>
  </si>
  <si>
    <t>fev</t>
  </si>
  <si>
    <t>2</t>
  </si>
  <si>
    <t>mar</t>
  </si>
  <si>
    <t>3</t>
  </si>
  <si>
    <t>avr</t>
  </si>
  <si>
    <t>4</t>
  </si>
  <si>
    <t>mai</t>
  </si>
  <si>
    <t>5</t>
  </si>
  <si>
    <t>jun</t>
  </si>
  <si>
    <t>6</t>
  </si>
  <si>
    <t>jul</t>
  </si>
  <si>
    <t>7</t>
  </si>
  <si>
    <t>aou</t>
  </si>
  <si>
    <t>8</t>
  </si>
  <si>
    <t>sep</t>
  </si>
  <si>
    <t>9</t>
  </si>
  <si>
    <t>oct</t>
  </si>
  <si>
    <t>10</t>
  </si>
  <si>
    <t>nov</t>
  </si>
  <si>
    <t>11</t>
  </si>
  <si>
    <t>dec</t>
  </si>
  <si>
    <t>12</t>
  </si>
  <si>
    <t>Commentaires</t>
  </si>
  <si>
    <t>Type_Operations</t>
  </si>
  <si>
    <t>Remise Cotis carte</t>
  </si>
  <si>
    <t>Prélèvement</t>
  </si>
  <si>
    <t>P</t>
  </si>
  <si>
    <t>Total Energie</t>
  </si>
  <si>
    <t>SAUR</t>
  </si>
  <si>
    <t>Assurance Maison</t>
  </si>
  <si>
    <t>Free Mobile</t>
  </si>
  <si>
    <t>Free Internet</t>
  </si>
  <si>
    <t>Retrait DAB</t>
  </si>
  <si>
    <t>AXA</t>
  </si>
  <si>
    <t>Versement</t>
  </si>
  <si>
    <t>Jour du moi</t>
  </si>
  <si>
    <t>Régularisation</t>
  </si>
  <si>
    <t>E01</t>
  </si>
  <si>
    <t>O</t>
  </si>
  <si>
    <t>Cotis Carte</t>
  </si>
  <si>
    <t>NetFlix</t>
  </si>
  <si>
    <t xml:space="preserve">John - Maë </t>
  </si>
  <si>
    <t>Solde Décembre 2022</t>
  </si>
  <si>
    <t>E02</t>
  </si>
  <si>
    <t>E03</t>
  </si>
  <si>
    <t>E04</t>
  </si>
  <si>
    <t>E05</t>
  </si>
  <si>
    <t>E06</t>
  </si>
  <si>
    <t>GMF Voiture</t>
  </si>
  <si>
    <t>Assurance Juridique</t>
  </si>
  <si>
    <t>E07</t>
  </si>
  <si>
    <t>Crédit Voiture</t>
  </si>
  <si>
    <t>E08</t>
  </si>
  <si>
    <t>E09</t>
  </si>
  <si>
    <t>E10</t>
  </si>
  <si>
    <t>E11</t>
  </si>
  <si>
    <t>E12</t>
  </si>
  <si>
    <t>E13</t>
  </si>
  <si>
    <t>Cb</t>
  </si>
  <si>
    <t>E14</t>
  </si>
  <si>
    <t>E15</t>
  </si>
  <si>
    <t>E16</t>
  </si>
  <si>
    <t>E17</t>
  </si>
  <si>
    <t>Electricité</t>
  </si>
  <si>
    <t>Eau</t>
  </si>
  <si>
    <t>Assurance 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</si>
</sst>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.00\ &quot;€&quot;"/>
  </numFmts>
  <fonts count="2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1"/>
      <color rgb="FF00B050"/>
      <name val="Wingdings 2"/>
      <family val="1"/>
      <charset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rgb="FF0070C0"/>
      <name val="Calibri"/>
      <family val="2"/>
      <scheme val="minor"/>
    </font>
    <font>
      <b/>
      <sz val="12"/>
      <color theme="0"/>
      <name val="Copperplate Gothic Light"/>
      <family val="2"/>
    </font>
    <font>
      <sz val="12"/>
      <color theme="1"/>
      <name val="Copperplate Gothic Light"/>
      <family val="2"/>
    </font>
    <font>
      <b/>
      <sz val="11"/>
      <color rgb="FF00B050"/>
      <name val="Copperplate Gothic Light"/>
      <family val="2"/>
    </font>
    <font>
      <sz val="11"/>
      <color theme="1"/>
      <name val="Copperplate Gothic Light"/>
      <family val="2"/>
    </font>
    <font>
      <b/>
      <sz val="9"/>
      <color theme="0"/>
      <name val="Copperplate Gothic Light"/>
      <family val="2"/>
    </font>
    <font>
      <sz val="10"/>
      <color theme="1"/>
      <name val="Arial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theme="4" tint="0.59999389629810485"/>
      </patternFill>
    </fill>
    <fill>
      <patternFill patternType="solid">
        <fgColor theme="9" tint="0.59999389629810485"/>
        <bgColor theme="4" tint="0.59999389629810485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/>
    <xf numFmtId="0" fontId="4" fillId="2" borderId="2" xfId="1" applyBorder="1" applyAlignment="1">
      <alignment horizontal="center"/>
    </xf>
    <xf numFmtId="0" fontId="6" fillId="3" borderId="0" xfId="2" applyFont="1" applyBorder="1" applyAlignment="1">
      <alignment horizontal="center" vertical="center"/>
    </xf>
    <xf numFmtId="164" fontId="6" fillId="3" borderId="0" xfId="2" applyNumberFormat="1" applyFont="1" applyBorder="1" applyAlignment="1">
      <alignment horizontal="center" vertical="center"/>
    </xf>
    <xf numFmtId="164" fontId="1" fillId="0" borderId="0" xfId="0" applyNumberFormat="1" applyFont="1"/>
    <xf numFmtId="8" fontId="9" fillId="5" borderId="1" xfId="0" applyNumberFormat="1" applyFont="1" applyFill="1" applyBorder="1" applyAlignment="1">
      <alignment horizontal="center" vertical="center"/>
    </xf>
    <xf numFmtId="164" fontId="3" fillId="2" borderId="2" xfId="1" applyNumberFormat="1" applyFont="1" applyBorder="1" applyAlignment="1">
      <alignment horizontal="center"/>
    </xf>
    <xf numFmtId="14" fontId="7" fillId="0" borderId="0" xfId="0" applyNumberFormat="1" applyFont="1" applyAlignment="1">
      <alignment vertical="center"/>
    </xf>
    <xf numFmtId="14" fontId="0" fillId="0" borderId="0" xfId="0" applyNumberFormat="1"/>
    <xf numFmtId="14" fontId="6" fillId="3" borderId="0" xfId="2" applyNumberFormat="1" applyFont="1" applyBorder="1" applyAlignment="1">
      <alignment horizontal="center" vertical="center"/>
    </xf>
    <xf numFmtId="0" fontId="0" fillId="9" borderId="0" xfId="0" applyFill="1"/>
    <xf numFmtId="164" fontId="14" fillId="0" borderId="0" xfId="0" applyNumberFormat="1" applyFont="1" applyAlignment="1">
      <alignment horizontal="center"/>
    </xf>
    <xf numFmtId="14" fontId="4" fillId="2" borderId="0" xfId="1" applyNumberFormat="1" applyAlignment="1">
      <alignment horizontal="center"/>
    </xf>
    <xf numFmtId="14" fontId="4" fillId="2" borderId="2" xfId="1" applyNumberFormat="1" applyBorder="1" applyAlignment="1">
      <alignment horizontal="center"/>
    </xf>
    <xf numFmtId="0" fontId="12" fillId="10" borderId="13" xfId="0" applyFont="1" applyFill="1" applyBorder="1"/>
    <xf numFmtId="1" fontId="12" fillId="10" borderId="14" xfId="0" applyNumberFormat="1" applyFont="1" applyFill="1" applyBorder="1" applyAlignment="1">
      <alignment horizontal="center"/>
    </xf>
    <xf numFmtId="164" fontId="12" fillId="10" borderId="14" xfId="0" applyNumberFormat="1" applyFont="1" applyFill="1" applyBorder="1"/>
    <xf numFmtId="0" fontId="12" fillId="10" borderId="14" xfId="0" applyFont="1" applyFill="1" applyBorder="1"/>
    <xf numFmtId="0" fontId="13" fillId="11" borderId="14" xfId="0" applyFont="1" applyFill="1" applyBorder="1" applyAlignment="1">
      <alignment horizontal="center"/>
    </xf>
    <xf numFmtId="0" fontId="12" fillId="11" borderId="14" xfId="0" applyFont="1" applyFill="1" applyBorder="1" applyAlignment="1">
      <alignment horizontal="center"/>
    </xf>
    <xf numFmtId="0" fontId="13" fillId="11" borderId="14" xfId="0" applyFont="1" applyFill="1" applyBorder="1" applyAlignment="1">
      <alignment horizontal="left"/>
    </xf>
    <xf numFmtId="164" fontId="10" fillId="2" borderId="2" xfId="1" applyNumberFormat="1" applyFont="1" applyBorder="1" applyAlignment="1">
      <alignment horizontal="center"/>
    </xf>
    <xf numFmtId="0" fontId="17" fillId="0" borderId="0" xfId="0" applyFont="1"/>
    <xf numFmtId="0" fontId="18" fillId="0" borderId="0" xfId="0" applyFont="1" applyAlignment="1">
      <alignment horizontal="center" vertical="center"/>
    </xf>
    <xf numFmtId="0" fontId="19" fillId="3" borderId="0" xfId="2" applyFont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2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1" fillId="5" borderId="0" xfId="0" applyFont="1" applyFill="1" applyAlignment="1">
      <alignment horizontal="left"/>
    </xf>
    <xf numFmtId="0" fontId="12" fillId="8" borderId="15" xfId="0" applyFont="1" applyFill="1" applyBorder="1" applyAlignment="1">
      <alignment horizontal="left"/>
    </xf>
    <xf numFmtId="0" fontId="12" fillId="8" borderId="16" xfId="0" applyFont="1" applyFill="1" applyBorder="1"/>
    <xf numFmtId="0" fontId="12" fillId="8" borderId="17" xfId="0" applyFont="1" applyFill="1" applyBorder="1"/>
    <xf numFmtId="0" fontId="12" fillId="5" borderId="15" xfId="0" applyFont="1" applyFill="1" applyBorder="1" applyAlignment="1">
      <alignment horizontal="left"/>
    </xf>
    <xf numFmtId="0" fontId="12" fillId="5" borderId="16" xfId="0" applyFont="1" applyFill="1" applyBorder="1"/>
    <xf numFmtId="164" fontId="1" fillId="2" borderId="0" xfId="1" applyNumberFormat="1" applyFont="1" applyBorder="1" applyAlignment="1">
      <alignment horizontal="center"/>
    </xf>
    <xf numFmtId="0" fontId="20" fillId="10" borderId="13" xfId="0" applyFont="1" applyFill="1" applyBorder="1"/>
    <xf numFmtId="1" fontId="20" fillId="10" borderId="14" xfId="0" applyNumberFormat="1" applyFont="1" applyFill="1" applyBorder="1" applyAlignment="1">
      <alignment horizontal="center"/>
    </xf>
    <xf numFmtId="164" fontId="20" fillId="10" borderId="14" xfId="0" applyNumberFormat="1" applyFont="1" applyFill="1" applyBorder="1"/>
    <xf numFmtId="0" fontId="20" fillId="10" borderId="14" xfId="0" applyFont="1" applyFill="1" applyBorder="1"/>
    <xf numFmtId="0" fontId="20" fillId="11" borderId="14" xfId="0" applyFont="1" applyFill="1" applyBorder="1" applyAlignment="1">
      <alignment horizontal="center"/>
    </xf>
    <xf numFmtId="0" fontId="20" fillId="11" borderId="14" xfId="0" applyFont="1" applyFill="1" applyBorder="1" applyAlignment="1">
      <alignment horizontal="left"/>
    </xf>
    <xf numFmtId="0" fontId="7" fillId="0" borderId="0" xfId="0" applyFont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12" fillId="5" borderId="17" xfId="0" applyFont="1" applyFill="1" applyBorder="1"/>
  </cellXfs>
  <cellStyles count="3">
    <cellStyle name="40 % - Accent2" xfId="1" builtinId="35"/>
    <cellStyle name="Accent5" xfId="2" builtinId="45"/>
    <cellStyle name="Normal" xfId="0" builtinId="0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theme="4" tint="0.59999389629810485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pperplate Gothic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indexed="64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Wingdings 2"/>
        <family val="1"/>
        <charset val="2"/>
        <scheme val="none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color rgb="FF00B050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 xr9:uid="{00000000-0011-0000-FFFF-FFFF00000000}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152399</xdr:colOff>
      <xdr:row>1</xdr:row>
      <xdr:rowOff>19050</xdr:rowOff>
    </xdr:from>
    <xdr:to>
      <xdr:col>3</xdr:col>
      <xdr:colOff>2933700</xdr:colOff>
      <xdr:row>3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76649" y="333375"/>
          <a:ext cx="2781301" cy="723900"/>
        </a:xfrm>
        <a:prstGeom prst="rect">
          <a:avLst/>
        </a:prstGeom>
      </xdr:spPr>
    </xdr:pic>
    <xdr:clientData/>
  </xdr:twoCellAnchor>
  <xdr:twoCellAnchor editAs="absolute">
    <xdr:from>
      <xdr:col>7</xdr:col>
      <xdr:colOff>142875</xdr:colOff>
      <xdr:row>1</xdr:row>
      <xdr:rowOff>0</xdr:rowOff>
    </xdr:from>
    <xdr:to>
      <xdr:col>9</xdr:col>
      <xdr:colOff>228601</xdr:colOff>
      <xdr:row>3</xdr:row>
      <xdr:rowOff>47625</xdr:rowOff>
    </xdr:to>
    <xdr:sp macro="[0]!Periodique" textlink="">
      <xdr:nvSpPr>
        <xdr:cNvPr id="4" name="Rectangle à coins arrondis 4">
          <a:extLst>
            <a:ext uri="{FF2B5EF4-FFF2-40B4-BE49-F238E27FC236}">
              <a16:creationId xmlns:a16="http://schemas.microsoft.com/office/drawing/2014/main" id="{0A52B97D-84BD-41EB-9FC2-1FE3EB0018D8}"/>
            </a:ext>
          </a:extLst>
        </xdr:cNvPr>
        <xdr:cNvSpPr/>
      </xdr:nvSpPr>
      <xdr:spPr>
        <a:xfrm>
          <a:off x="9572625" y="190500"/>
          <a:ext cx="1609726" cy="628650"/>
        </a:xfrm>
        <a:prstGeom prst="roundRect">
          <a:avLst/>
        </a:prstGeom>
        <a:solidFill>
          <a:srgbClr val="00B05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Gestion Mensualités</a:t>
          </a:r>
        </a:p>
      </xdr:txBody>
    </xdr:sp>
    <xdr:clientData fPrintsWithSheet="0"/>
  </xdr:twoCellAnchor>
  <xdr:twoCellAnchor editAs="absolute">
    <xdr:from>
      <xdr:col>7</xdr:col>
      <xdr:colOff>152400</xdr:colOff>
      <xdr:row>3</xdr:row>
      <xdr:rowOff>133350</xdr:rowOff>
    </xdr:from>
    <xdr:to>
      <xdr:col>9</xdr:col>
      <xdr:colOff>238126</xdr:colOff>
      <xdr:row>5</xdr:row>
      <xdr:rowOff>209550</xdr:rowOff>
    </xdr:to>
    <xdr:sp macro="[0]!Mouvements" textlink="">
      <xdr:nvSpPr>
        <xdr:cNvPr id="8" name="Rectangle à coins arrondis 4">
          <a:extLst>
            <a:ext uri="{FF2B5EF4-FFF2-40B4-BE49-F238E27FC236}">
              <a16:creationId xmlns:a16="http://schemas.microsoft.com/office/drawing/2014/main" id="{9A98DBF8-3609-49D2-8361-CA8C52F595D7}"/>
            </a:ext>
          </a:extLst>
        </xdr:cNvPr>
        <xdr:cNvSpPr/>
      </xdr:nvSpPr>
      <xdr:spPr>
        <a:xfrm>
          <a:off x="9582150" y="904875"/>
          <a:ext cx="1609726" cy="62865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Ajouter Mensualités</a:t>
          </a:r>
        </a:p>
      </xdr:txBody>
    </xdr:sp>
    <xdr:clientData fPrintsWithSheet="0"/>
  </xdr:twoCellAnchor>
  <xdr:twoCellAnchor editAs="absolute">
    <xdr:from>
      <xdr:col>9</xdr:col>
      <xdr:colOff>381000</xdr:colOff>
      <xdr:row>0</xdr:row>
      <xdr:rowOff>180975</xdr:rowOff>
    </xdr:from>
    <xdr:to>
      <xdr:col>11</xdr:col>
      <xdr:colOff>466726</xdr:colOff>
      <xdr:row>3</xdr:row>
      <xdr:rowOff>38100</xdr:rowOff>
    </xdr:to>
    <xdr:sp macro="[0]!ChgtAn" textlink="">
      <xdr:nvSpPr>
        <xdr:cNvPr id="2" name="Rectangle à coins arrondis 4">
          <a:extLst>
            <a:ext uri="{FF2B5EF4-FFF2-40B4-BE49-F238E27FC236}">
              <a16:creationId xmlns:a16="http://schemas.microsoft.com/office/drawing/2014/main" id="{61CFFC90-B84F-4B5A-A668-9B27AE54CD33}"/>
            </a:ext>
          </a:extLst>
        </xdr:cNvPr>
        <xdr:cNvSpPr/>
      </xdr:nvSpPr>
      <xdr:spPr>
        <a:xfrm>
          <a:off x="11334750" y="180975"/>
          <a:ext cx="1609726" cy="628650"/>
        </a:xfrm>
        <a:prstGeom prst="roundRect">
          <a:avLst/>
        </a:prstGeom>
        <a:solidFill>
          <a:schemeClr val="accent2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Changement d'Année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1" displayName="TAB_1" ref="B6:G7" totalsRowShown="0" headerRowDxfId="49" dataDxfId="48" headerRowCellStyle="Accent5" dataCellStyle="40 % - Accent2">
  <autoFilter ref="B6:G7" xr:uid="{00000000-0009-0000-0100-000001000000}"/>
  <sortState xmlns:xlrd2="http://schemas.microsoft.com/office/spreadsheetml/2017/richdata2" ref="B7:G7">
    <sortCondition ref="B7"/>
  </sortState>
  <tableColumns count="6">
    <tableColumn id="6" xr3:uid="{00000000-0010-0000-0000-000006000000}" name="Date" dataDxfId="47" dataCellStyle="40 % - Accent2"/>
    <tableColumn id="1" xr3:uid="{00000000-0010-0000-0000-000001000000}" name="Mode" dataDxfId="46" dataCellStyle="40 % - Accent2"/>
    <tableColumn id="2" xr3:uid="{00000000-0010-0000-0000-000002000000}" name="Libellé" dataDxfId="45" dataCellStyle="40 % - Accent2"/>
    <tableColumn id="3" xr3:uid="{00000000-0010-0000-0000-000003000000}" name="Crédit" dataDxfId="44" dataCellStyle="40 % - Accent2"/>
    <tableColumn id="4" xr3:uid="{00000000-0010-0000-0000-000004000000}" name="Débit" dataDxfId="43" dataCellStyle="40 % - Accent2"/>
    <tableColumn id="5" xr3:uid="{00000000-0010-0000-0000-000005000000}" name="P" dataDxfId="42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Liste" displayName="T_Liste" ref="A1:A19" totalsRowShown="0" headerRowDxfId="41" headerRowBorderDxfId="40" tableBorderDxfId="39">
  <autoFilter ref="A1:A19" xr:uid="{00000000-0009-0000-0100-000004000000}"/>
  <tableColumns count="1">
    <tableColumn id="1" xr3:uid="{00000000-0010-0000-0100-000001000000}" name="Type_Operations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Mvts" displayName="T_Mvts" ref="A1:AE18" totalsRowShown="0" headerRowDxfId="35" dataDxfId="33" headerRowBorderDxfId="34" tableBorderDxfId="32" totalsRowBorderDxfId="31">
  <autoFilter ref="A1:AE18" xr:uid="{00000000-0009-0000-0100-000003000000}"/>
  <tableColumns count="31">
    <tableColumn id="1" xr3:uid="{00000000-0010-0000-0200-000001000000}" name="Id" dataDxfId="30"/>
    <tableColumn id="2" xr3:uid="{00000000-0010-0000-0200-000002000000}" name="Jour du moi" dataDxfId="29"/>
    <tableColumn id="3" xr3:uid="{00000000-0010-0000-0200-000003000000}" name="Crédit" dataDxfId="28"/>
    <tableColumn id="4" xr3:uid="{00000000-0010-0000-0200-000004000000}" name="Débit" dataDxfId="27"/>
    <tableColumn id="5" xr3:uid="{00000000-0010-0000-0200-000005000000}" name="Libellé" dataDxfId="26"/>
    <tableColumn id="6" xr3:uid="{00000000-0010-0000-0200-000006000000}" name="Mode" dataDxfId="25"/>
    <tableColumn id="7" xr3:uid="{00000000-0010-0000-0200-000007000000}" name="jan" dataDxfId="24"/>
    <tableColumn id="8" xr3:uid="{00000000-0010-0000-0200-000008000000}" name="1" dataDxfId="23"/>
    <tableColumn id="9" xr3:uid="{00000000-0010-0000-0200-000009000000}" name="fev" dataDxfId="22"/>
    <tableColumn id="10" xr3:uid="{00000000-0010-0000-0200-00000A000000}" name="2" dataDxfId="21"/>
    <tableColumn id="11" xr3:uid="{00000000-0010-0000-0200-00000B000000}" name="mar" dataDxfId="20"/>
    <tableColumn id="12" xr3:uid="{00000000-0010-0000-0200-00000C000000}" name="3" dataDxfId="19"/>
    <tableColumn id="13" xr3:uid="{00000000-0010-0000-0200-00000D000000}" name="avr" dataDxfId="18"/>
    <tableColumn id="14" xr3:uid="{00000000-0010-0000-0200-00000E000000}" name="4" dataDxfId="17"/>
    <tableColumn id="15" xr3:uid="{00000000-0010-0000-0200-00000F000000}" name="mai" dataDxfId="16"/>
    <tableColumn id="16" xr3:uid="{00000000-0010-0000-0200-000010000000}" name="5" dataDxfId="15"/>
    <tableColumn id="17" xr3:uid="{00000000-0010-0000-0200-000011000000}" name="jun" dataDxfId="14"/>
    <tableColumn id="18" xr3:uid="{00000000-0010-0000-0200-000012000000}" name="6" dataDxfId="13"/>
    <tableColumn id="19" xr3:uid="{00000000-0010-0000-0200-000013000000}" name="jul" dataDxfId="12"/>
    <tableColumn id="20" xr3:uid="{00000000-0010-0000-0200-000014000000}" name="7" dataDxfId="11"/>
    <tableColumn id="21" xr3:uid="{00000000-0010-0000-0200-000015000000}" name="aou" dataDxfId="10"/>
    <tableColumn id="22" xr3:uid="{00000000-0010-0000-0200-000016000000}" name="8" dataDxfId="9"/>
    <tableColumn id="23" xr3:uid="{00000000-0010-0000-0200-000017000000}" name="sep" dataDxfId="8"/>
    <tableColumn id="24" xr3:uid="{00000000-0010-0000-0200-000018000000}" name="9" dataDxfId="7"/>
    <tableColumn id="25" xr3:uid="{00000000-0010-0000-0200-000019000000}" name="oct" dataDxfId="6"/>
    <tableColumn id="26" xr3:uid="{00000000-0010-0000-0200-00001A000000}" name="10" dataDxfId="5"/>
    <tableColumn id="27" xr3:uid="{00000000-0010-0000-0200-00001B000000}" name="nov" dataDxfId="4"/>
    <tableColumn id="28" xr3:uid="{00000000-0010-0000-0200-00001C000000}" name="11" dataDxfId="3"/>
    <tableColumn id="29" xr3:uid="{00000000-0010-0000-0200-00001D000000}" name="dec" dataDxfId="2"/>
    <tableColumn id="30" xr3:uid="{00000000-0010-0000-0200-00001E000000}" name="12" dataDxfId="1"/>
    <tableColumn id="31" xr3:uid="{00000000-0010-0000-0200-00001F000000}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7"/>
  <sheetViews>
    <sheetView showGridLines="0" tabSelected="1" workbookViewId="0">
      <pane ySplit="6" topLeftCell="A7" activePane="bottomLeft" state="frozenSplit"/>
      <selection activeCell="B5" sqref="B5"/>
      <selection pane="bottomLeft" activeCell="E8" sqref="E8"/>
    </sheetView>
  </sheetViews>
  <sheetFormatPr baseColWidth="10" defaultRowHeight="15" x14ac:dyDescent="0.25"/>
  <cols>
    <col min="1" max="1" width="15" customWidth="1"/>
    <col min="2" max="2" width="20.5703125" style="10" customWidth="1"/>
    <col min="3" max="3" width="17.28515625" customWidth="1"/>
    <col min="4" max="4" width="45.140625" customWidth="1"/>
    <col min="5" max="5" width="16.85546875" style="2" customWidth="1"/>
    <col min="6" max="6" width="16.85546875" style="6" customWidth="1"/>
    <col min="7" max="7" width="9.7109375" style="24" customWidth="1"/>
  </cols>
  <sheetData>
    <row r="1" spans="1:7" ht="15" customHeight="1" thickBot="1" x14ac:dyDescent="0.35">
      <c r="A1" s="43"/>
      <c r="B1" s="43"/>
      <c r="C1" s="13"/>
    </row>
    <row r="2" spans="1:7" ht="26.25" customHeight="1" thickBot="1" x14ac:dyDescent="0.3">
      <c r="A2" s="44" t="str">
        <f ca="1">"Solde au "&amp;TEXT(TODAY(),"JJ MMMM")</f>
        <v>Solde au 02 janvier</v>
      </c>
      <c r="B2" s="45"/>
      <c r="C2" s="7">
        <f>C1+SUM(TAB_1[Crédit])-SUM(TAB_1[Débit])</f>
        <v>0</v>
      </c>
      <c r="E2" s="46" t="str">
        <f t="shared" ref="E2" ca="1" si="0">TEXT(TODAY(),"Mmmm aaaa")</f>
        <v>janvier 2023</v>
      </c>
      <c r="F2" s="47"/>
      <c r="G2" s="48"/>
    </row>
    <row r="3" spans="1:7" ht="19.5" customHeight="1" thickBot="1" x14ac:dyDescent="0.3">
      <c r="B3" s="9"/>
      <c r="E3" s="49"/>
      <c r="F3" s="50"/>
      <c r="G3" s="51"/>
    </row>
    <row r="4" spans="1:7" ht="26.25" customHeight="1" thickBot="1" x14ac:dyDescent="0.3">
      <c r="A4" s="44" t="s">
        <v>0</v>
      </c>
      <c r="B4" s="45"/>
      <c r="C4" s="7">
        <f ca="1">SUM(C2+SUMIFS(F:F,G:G,"")-SUMIFS(E:E,G:G,""))</f>
        <v>0</v>
      </c>
      <c r="G4" s="25"/>
    </row>
    <row r="5" spans="1:7" ht="17.25" customHeight="1" x14ac:dyDescent="0.25">
      <c r="G5" s="25"/>
    </row>
    <row r="6" spans="1:7" s="1" customFormat="1" ht="22.5" customHeight="1" x14ac:dyDescent="0.25">
      <c r="B6" s="11" t="s">
        <v>4</v>
      </c>
      <c r="C6" s="4" t="s">
        <v>5</v>
      </c>
      <c r="D6" s="4" t="s">
        <v>1</v>
      </c>
      <c r="E6" s="5" t="s">
        <v>2</v>
      </c>
      <c r="F6" s="5" t="s">
        <v>3</v>
      </c>
      <c r="G6" s="26" t="s">
        <v>39</v>
      </c>
    </row>
    <row r="7" spans="1:7" x14ac:dyDescent="0.25">
      <c r="B7" s="14">
        <v>44927</v>
      </c>
      <c r="C7" s="15" t="s">
        <v>49</v>
      </c>
      <c r="D7" s="3" t="s">
        <v>55</v>
      </c>
      <c r="E7" s="8">
        <v>0</v>
      </c>
      <c r="F7" s="36"/>
      <c r="G7" s="23" t="s">
        <v>39</v>
      </c>
    </row>
  </sheetData>
  <sortState xmlns:xlrd2="http://schemas.microsoft.com/office/spreadsheetml/2017/richdata2" ref="B7:G7">
    <sortCondition ref="B7"/>
  </sortState>
  <mergeCells count="4">
    <mergeCell ref="A1:B1"/>
    <mergeCell ref="A4:B4"/>
    <mergeCell ref="A2:B2"/>
    <mergeCell ref="E2:G3"/>
  </mergeCells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0EE8C04-31A0-4E15-886F-9DAE3D4893D6}">
          <x14:formula1>
            <xm:f>Listes!$C$2:$C$9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19"/>
  <sheetViews>
    <sheetView workbookViewId="0">
      <selection activeCell="A17" sqref="A17"/>
    </sheetView>
  </sheetViews>
  <sheetFormatPr baseColWidth="10" defaultRowHeight="15" x14ac:dyDescent="0.25"/>
  <cols>
    <col min="1" max="1" width="34.28515625" customWidth="1"/>
    <col min="3" max="3" width="15.85546875" customWidth="1"/>
  </cols>
  <sheetData>
    <row r="1" spans="1:3" ht="15.75" thickBot="1" x14ac:dyDescent="0.3">
      <c r="A1" s="30" t="s">
        <v>36</v>
      </c>
      <c r="C1" s="12" t="s">
        <v>5</v>
      </c>
    </row>
    <row r="2" spans="1:3" x14ac:dyDescent="0.25">
      <c r="A2" s="34" t="str">
        <f>"------------Débit-------------"</f>
        <v>------------Débit-------------</v>
      </c>
      <c r="C2" s="12" t="s">
        <v>7</v>
      </c>
    </row>
    <row r="3" spans="1:3" x14ac:dyDescent="0.25">
      <c r="A3" s="35" t="s">
        <v>76</v>
      </c>
      <c r="C3" s="12" t="s">
        <v>8</v>
      </c>
    </row>
    <row r="4" spans="1:3" x14ac:dyDescent="0.25">
      <c r="A4" s="35" t="s">
        <v>77</v>
      </c>
      <c r="C4" s="12" t="s">
        <v>38</v>
      </c>
    </row>
    <row r="5" spans="1:3" x14ac:dyDescent="0.25">
      <c r="A5" s="35" t="s">
        <v>42</v>
      </c>
      <c r="C5" s="12" t="s">
        <v>6</v>
      </c>
    </row>
    <row r="6" spans="1:3" x14ac:dyDescent="0.25">
      <c r="A6" s="35" t="s">
        <v>78</v>
      </c>
      <c r="C6" s="12" t="s">
        <v>9</v>
      </c>
    </row>
    <row r="7" spans="1:3" x14ac:dyDescent="0.25">
      <c r="A7" s="35"/>
      <c r="C7" s="12" t="s">
        <v>45</v>
      </c>
    </row>
    <row r="8" spans="1:3" x14ac:dyDescent="0.25">
      <c r="A8" s="35"/>
      <c r="C8" s="12" t="s">
        <v>47</v>
      </c>
    </row>
    <row r="9" spans="1:3" x14ac:dyDescent="0.25">
      <c r="A9" s="35"/>
      <c r="C9" s="12" t="s">
        <v>49</v>
      </c>
    </row>
    <row r="10" spans="1:3" x14ac:dyDescent="0.25">
      <c r="A10" s="35"/>
    </row>
    <row r="11" spans="1:3" x14ac:dyDescent="0.25">
      <c r="A11" s="35"/>
    </row>
    <row r="12" spans="1:3" x14ac:dyDescent="0.25">
      <c r="A12" s="35"/>
    </row>
    <row r="13" spans="1:3" x14ac:dyDescent="0.25">
      <c r="A13" s="35"/>
    </row>
    <row r="14" spans="1:3" x14ac:dyDescent="0.25">
      <c r="A14" s="35"/>
    </row>
    <row r="15" spans="1:3" ht="15.75" thickBot="1" x14ac:dyDescent="0.3">
      <c r="A15" s="52"/>
    </row>
    <row r="16" spans="1:3" x14ac:dyDescent="0.25">
      <c r="A16" s="31" t="str">
        <f>"------------Crédit-------------"</f>
        <v>------------Crédit-------------</v>
      </c>
    </row>
    <row r="17" spans="1:1" x14ac:dyDescent="0.25">
      <c r="A17" s="32"/>
    </row>
    <row r="18" spans="1:1" x14ac:dyDescent="0.25">
      <c r="A18" s="32"/>
    </row>
    <row r="19" spans="1:1" ht="15.75" thickBot="1" x14ac:dyDescent="0.3">
      <c r="A19" s="3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E18"/>
  <sheetViews>
    <sheetView workbookViewId="0">
      <pane ySplit="1" topLeftCell="A2" activePane="bottomLeft" state="frozenSplit"/>
      <selection pane="bottomLeft" activeCell="D5" sqref="D5"/>
    </sheetView>
  </sheetViews>
  <sheetFormatPr baseColWidth="10" defaultRowHeight="15" x14ac:dyDescent="0.25"/>
  <cols>
    <col min="5" max="5" width="26" customWidth="1"/>
    <col min="6" max="6" width="17.7109375" customWidth="1"/>
    <col min="31" max="31" width="16.28515625" customWidth="1"/>
  </cols>
  <sheetData>
    <row r="1" spans="1:31" s="29" customFormat="1" ht="68.25" customHeight="1" thickBot="1" x14ac:dyDescent="0.3">
      <c r="A1" s="27" t="s">
        <v>10</v>
      </c>
      <c r="B1" s="28" t="s">
        <v>48</v>
      </c>
      <c r="C1" s="28" t="s">
        <v>2</v>
      </c>
      <c r="D1" s="28" t="s">
        <v>3</v>
      </c>
      <c r="E1" s="28" t="s">
        <v>1</v>
      </c>
      <c r="F1" s="28" t="s">
        <v>5</v>
      </c>
      <c r="G1" s="28" t="s">
        <v>11</v>
      </c>
      <c r="H1" s="28" t="s">
        <v>12</v>
      </c>
      <c r="I1" s="28" t="s">
        <v>13</v>
      </c>
      <c r="J1" s="28" t="s">
        <v>14</v>
      </c>
      <c r="K1" s="28" t="s">
        <v>15</v>
      </c>
      <c r="L1" s="28" t="s">
        <v>16</v>
      </c>
      <c r="M1" s="28" t="s">
        <v>17</v>
      </c>
      <c r="N1" s="28" t="s">
        <v>18</v>
      </c>
      <c r="O1" s="28" t="s">
        <v>19</v>
      </c>
      <c r="P1" s="28" t="s">
        <v>20</v>
      </c>
      <c r="Q1" s="28" t="s">
        <v>21</v>
      </c>
      <c r="R1" s="28" t="s">
        <v>22</v>
      </c>
      <c r="S1" s="28" t="s">
        <v>23</v>
      </c>
      <c r="T1" s="28" t="s">
        <v>24</v>
      </c>
      <c r="U1" s="28" t="s">
        <v>25</v>
      </c>
      <c r="V1" s="28" t="s">
        <v>26</v>
      </c>
      <c r="W1" s="28" t="s">
        <v>27</v>
      </c>
      <c r="X1" s="28" t="s">
        <v>28</v>
      </c>
      <c r="Y1" s="28" t="s">
        <v>29</v>
      </c>
      <c r="Z1" s="28" t="s">
        <v>30</v>
      </c>
      <c r="AA1" s="28" t="s">
        <v>31</v>
      </c>
      <c r="AB1" s="28" t="s">
        <v>32</v>
      </c>
      <c r="AC1" s="28" t="s">
        <v>33</v>
      </c>
      <c r="AD1" s="28" t="s">
        <v>34</v>
      </c>
      <c r="AE1" s="28" t="s">
        <v>35</v>
      </c>
    </row>
    <row r="2" spans="1:31" ht="15.75" thickTop="1" x14ac:dyDescent="0.25">
      <c r="A2" s="16" t="s">
        <v>50</v>
      </c>
      <c r="B2" s="17">
        <v>5</v>
      </c>
      <c r="C2" s="18"/>
      <c r="D2" s="18">
        <v>10.27</v>
      </c>
      <c r="E2" s="19" t="s">
        <v>46</v>
      </c>
      <c r="F2" s="19" t="s">
        <v>38</v>
      </c>
      <c r="G2" s="20" t="s">
        <v>51</v>
      </c>
      <c r="H2" s="20"/>
      <c r="I2" s="20" t="s">
        <v>51</v>
      </c>
      <c r="J2" s="21"/>
      <c r="K2" s="20" t="s">
        <v>51</v>
      </c>
      <c r="L2" s="21"/>
      <c r="M2" s="20" t="s">
        <v>51</v>
      </c>
      <c r="N2" s="20"/>
      <c r="O2" s="20" t="s">
        <v>51</v>
      </c>
      <c r="P2" s="21"/>
      <c r="Q2" s="20" t="s">
        <v>51</v>
      </c>
      <c r="R2" s="21"/>
      <c r="S2" s="20" t="s">
        <v>51</v>
      </c>
      <c r="T2" s="20"/>
      <c r="U2" s="20" t="s">
        <v>51</v>
      </c>
      <c r="V2" s="21"/>
      <c r="W2" s="20" t="s">
        <v>51</v>
      </c>
      <c r="X2" s="21"/>
      <c r="Y2" s="20" t="s">
        <v>51</v>
      </c>
      <c r="Z2" s="20"/>
      <c r="AA2" s="20" t="s">
        <v>51</v>
      </c>
      <c r="AB2" s="21"/>
      <c r="AC2" s="20" t="s">
        <v>51</v>
      </c>
      <c r="AD2" s="20"/>
      <c r="AE2" s="22"/>
    </row>
    <row r="3" spans="1:31" x14ac:dyDescent="0.25">
      <c r="A3" s="37" t="s">
        <v>56</v>
      </c>
      <c r="B3" s="38">
        <v>5</v>
      </c>
      <c r="C3" s="39"/>
      <c r="D3" s="39">
        <v>7.02</v>
      </c>
      <c r="E3" s="40" t="s">
        <v>46</v>
      </c>
      <c r="F3" s="40" t="s">
        <v>38</v>
      </c>
      <c r="G3" s="41" t="s">
        <v>51</v>
      </c>
      <c r="H3" s="41"/>
      <c r="I3" s="41" t="s">
        <v>51</v>
      </c>
      <c r="J3" s="41"/>
      <c r="K3" s="41" t="s">
        <v>51</v>
      </c>
      <c r="L3" s="41"/>
      <c r="M3" s="41" t="s">
        <v>51</v>
      </c>
      <c r="N3" s="41"/>
      <c r="O3" s="41" t="s">
        <v>51</v>
      </c>
      <c r="P3" s="41"/>
      <c r="Q3" s="41" t="s">
        <v>51</v>
      </c>
      <c r="R3" s="41"/>
      <c r="S3" s="41" t="s">
        <v>51</v>
      </c>
      <c r="T3" s="41"/>
      <c r="U3" s="41" t="s">
        <v>51</v>
      </c>
      <c r="V3" s="41"/>
      <c r="W3" s="41" t="s">
        <v>51</v>
      </c>
      <c r="X3" s="41"/>
      <c r="Y3" s="41" t="s">
        <v>51</v>
      </c>
      <c r="Z3" s="41"/>
      <c r="AA3" s="41" t="s">
        <v>51</v>
      </c>
      <c r="AB3" s="41"/>
      <c r="AC3" s="41" t="s">
        <v>51</v>
      </c>
      <c r="AD3" s="41"/>
      <c r="AE3" s="42"/>
    </row>
    <row r="4" spans="1:31" x14ac:dyDescent="0.25">
      <c r="A4" s="37" t="s">
        <v>57</v>
      </c>
      <c r="B4" s="38">
        <v>5</v>
      </c>
      <c r="C4" s="39"/>
      <c r="D4" s="39">
        <v>21.26</v>
      </c>
      <c r="E4" s="40" t="s">
        <v>46</v>
      </c>
      <c r="F4" s="40" t="s">
        <v>38</v>
      </c>
      <c r="G4" s="41" t="s">
        <v>51</v>
      </c>
      <c r="H4" s="41"/>
      <c r="I4" s="41" t="s">
        <v>51</v>
      </c>
      <c r="J4" s="41"/>
      <c r="K4" s="41" t="s">
        <v>51</v>
      </c>
      <c r="L4" s="41"/>
      <c r="M4" s="41" t="s">
        <v>51</v>
      </c>
      <c r="N4" s="41"/>
      <c r="O4" s="41" t="s">
        <v>51</v>
      </c>
      <c r="P4" s="41"/>
      <c r="Q4" s="41" t="s">
        <v>51</v>
      </c>
      <c r="R4" s="41"/>
      <c r="S4" s="41" t="s">
        <v>51</v>
      </c>
      <c r="T4" s="41"/>
      <c r="U4" s="41" t="s">
        <v>51</v>
      </c>
      <c r="V4" s="41"/>
      <c r="W4" s="41" t="s">
        <v>51</v>
      </c>
      <c r="X4" s="41"/>
      <c r="Y4" s="41" t="s">
        <v>51</v>
      </c>
      <c r="Z4" s="41"/>
      <c r="AA4" s="41" t="s">
        <v>51</v>
      </c>
      <c r="AB4" s="41"/>
      <c r="AC4" s="41" t="s">
        <v>51</v>
      </c>
      <c r="AD4" s="41"/>
      <c r="AE4" s="42"/>
    </row>
    <row r="5" spans="1:31" x14ac:dyDescent="0.25">
      <c r="A5" s="37" t="s">
        <v>58</v>
      </c>
      <c r="B5" s="38">
        <v>5</v>
      </c>
      <c r="C5" s="39"/>
      <c r="D5" s="39">
        <v>117.87</v>
      </c>
      <c r="E5" s="40" t="s">
        <v>46</v>
      </c>
      <c r="F5" s="40" t="s">
        <v>38</v>
      </c>
      <c r="G5" s="41" t="s">
        <v>51</v>
      </c>
      <c r="H5" s="41"/>
      <c r="I5" s="41" t="s">
        <v>51</v>
      </c>
      <c r="J5" s="41"/>
      <c r="K5" s="41" t="s">
        <v>51</v>
      </c>
      <c r="L5" s="41"/>
      <c r="M5" s="41" t="s">
        <v>51</v>
      </c>
      <c r="N5" s="41"/>
      <c r="O5" s="41" t="s">
        <v>51</v>
      </c>
      <c r="P5" s="41"/>
      <c r="Q5" s="41" t="s">
        <v>51</v>
      </c>
      <c r="R5" s="41"/>
      <c r="S5" s="41" t="s">
        <v>51</v>
      </c>
      <c r="T5" s="41"/>
      <c r="U5" s="41" t="s">
        <v>51</v>
      </c>
      <c r="V5" s="41"/>
      <c r="W5" s="41" t="s">
        <v>51</v>
      </c>
      <c r="X5" s="41"/>
      <c r="Y5" s="41" t="s">
        <v>51</v>
      </c>
      <c r="Z5" s="41"/>
      <c r="AA5" s="41" t="s">
        <v>51</v>
      </c>
      <c r="AB5" s="41"/>
      <c r="AC5" s="41" t="s">
        <v>51</v>
      </c>
      <c r="AD5" s="41"/>
      <c r="AE5" s="42"/>
    </row>
    <row r="6" spans="1:31" x14ac:dyDescent="0.25">
      <c r="A6" s="37" t="s">
        <v>59</v>
      </c>
      <c r="B6" s="38">
        <v>5</v>
      </c>
      <c r="C6" s="39"/>
      <c r="D6" s="39">
        <v>7.4</v>
      </c>
      <c r="E6" s="40" t="s">
        <v>62</v>
      </c>
      <c r="F6" s="40" t="s">
        <v>38</v>
      </c>
      <c r="G6" s="41" t="s">
        <v>51</v>
      </c>
      <c r="H6" s="41"/>
      <c r="I6" s="41" t="s">
        <v>51</v>
      </c>
      <c r="J6" s="41"/>
      <c r="K6" s="41" t="s">
        <v>51</v>
      </c>
      <c r="L6" s="41"/>
      <c r="M6" s="41" t="s">
        <v>51</v>
      </c>
      <c r="N6" s="41"/>
      <c r="O6" s="41" t="s">
        <v>51</v>
      </c>
      <c r="P6" s="41"/>
      <c r="Q6" s="41" t="s">
        <v>51</v>
      </c>
      <c r="R6" s="41"/>
      <c r="S6" s="41" t="s">
        <v>51</v>
      </c>
      <c r="T6" s="41"/>
      <c r="U6" s="41" t="s">
        <v>51</v>
      </c>
      <c r="V6" s="41"/>
      <c r="W6" s="41" t="s">
        <v>51</v>
      </c>
      <c r="X6" s="41"/>
      <c r="Y6" s="41" t="s">
        <v>51</v>
      </c>
      <c r="Z6" s="41"/>
      <c r="AA6" s="41" t="s">
        <v>51</v>
      </c>
      <c r="AB6" s="41"/>
      <c r="AC6" s="41" t="s">
        <v>51</v>
      </c>
      <c r="AD6" s="41"/>
      <c r="AE6" s="42"/>
    </row>
    <row r="7" spans="1:31" x14ac:dyDescent="0.25">
      <c r="A7" s="37" t="s">
        <v>60</v>
      </c>
      <c r="B7" s="38">
        <v>5</v>
      </c>
      <c r="C7" s="39"/>
      <c r="D7" s="39">
        <v>29.01</v>
      </c>
      <c r="E7" s="40" t="s">
        <v>42</v>
      </c>
      <c r="F7" s="40" t="s">
        <v>38</v>
      </c>
      <c r="G7" s="41" t="s">
        <v>51</v>
      </c>
      <c r="H7" s="41"/>
      <c r="I7" s="41" t="s">
        <v>51</v>
      </c>
      <c r="J7" s="41"/>
      <c r="K7" s="41" t="s">
        <v>51</v>
      </c>
      <c r="L7" s="41"/>
      <c r="M7" s="41" t="s">
        <v>51</v>
      </c>
      <c r="N7" s="41"/>
      <c r="O7" s="41" t="s">
        <v>51</v>
      </c>
      <c r="P7" s="41"/>
      <c r="Q7" s="41" t="s">
        <v>51</v>
      </c>
      <c r="R7" s="41"/>
      <c r="S7" s="41" t="s">
        <v>51</v>
      </c>
      <c r="T7" s="41"/>
      <c r="U7" s="41" t="s">
        <v>51</v>
      </c>
      <c r="V7" s="41"/>
      <c r="W7" s="41" t="s">
        <v>51</v>
      </c>
      <c r="X7" s="41"/>
      <c r="Y7" s="41" t="s">
        <v>51</v>
      </c>
      <c r="Z7" s="41"/>
      <c r="AA7" s="41" t="s">
        <v>51</v>
      </c>
      <c r="AB7" s="41"/>
      <c r="AC7" s="41" t="s">
        <v>51</v>
      </c>
      <c r="AD7" s="41"/>
      <c r="AE7" s="42"/>
    </row>
    <row r="8" spans="1:31" x14ac:dyDescent="0.25">
      <c r="A8" s="37" t="s">
        <v>63</v>
      </c>
      <c r="B8" s="38">
        <v>5</v>
      </c>
      <c r="C8" s="39"/>
      <c r="D8" s="39">
        <v>72.959999999999994</v>
      </c>
      <c r="E8" s="40" t="s">
        <v>61</v>
      </c>
      <c r="F8" s="40" t="s">
        <v>38</v>
      </c>
      <c r="G8" s="41" t="s">
        <v>51</v>
      </c>
      <c r="H8" s="41"/>
      <c r="I8" s="41" t="s">
        <v>51</v>
      </c>
      <c r="J8" s="41"/>
      <c r="K8" s="41" t="s">
        <v>51</v>
      </c>
      <c r="L8" s="41"/>
      <c r="M8" s="41" t="s">
        <v>51</v>
      </c>
      <c r="N8" s="41"/>
      <c r="O8" s="41" t="s">
        <v>51</v>
      </c>
      <c r="P8" s="41"/>
      <c r="Q8" s="41" t="s">
        <v>51</v>
      </c>
      <c r="R8" s="41"/>
      <c r="S8" s="41" t="s">
        <v>51</v>
      </c>
      <c r="T8" s="41"/>
      <c r="U8" s="41" t="s">
        <v>51</v>
      </c>
      <c r="V8" s="41"/>
      <c r="W8" s="41" t="s">
        <v>51</v>
      </c>
      <c r="X8" s="41"/>
      <c r="Y8" s="41" t="s">
        <v>51</v>
      </c>
      <c r="Z8" s="41"/>
      <c r="AA8" s="41" t="s">
        <v>51</v>
      </c>
      <c r="AB8" s="41"/>
      <c r="AC8" s="41" t="s">
        <v>51</v>
      </c>
      <c r="AD8" s="41"/>
      <c r="AE8" s="42"/>
    </row>
    <row r="9" spans="1:31" x14ac:dyDescent="0.25">
      <c r="A9" s="37" t="s">
        <v>65</v>
      </c>
      <c r="B9" s="38">
        <v>5</v>
      </c>
      <c r="C9" s="39"/>
      <c r="D9" s="39">
        <v>270</v>
      </c>
      <c r="E9" s="40" t="s">
        <v>64</v>
      </c>
      <c r="F9" s="40" t="s">
        <v>38</v>
      </c>
      <c r="G9" s="41" t="s">
        <v>51</v>
      </c>
      <c r="H9" s="41"/>
      <c r="I9" s="41" t="s">
        <v>51</v>
      </c>
      <c r="J9" s="41"/>
      <c r="K9" s="41" t="s">
        <v>51</v>
      </c>
      <c r="L9" s="41"/>
      <c r="M9" s="41" t="s">
        <v>51</v>
      </c>
      <c r="N9" s="41"/>
      <c r="O9" s="41" t="s">
        <v>51</v>
      </c>
      <c r="P9" s="41"/>
      <c r="Q9" s="41" t="s">
        <v>51</v>
      </c>
      <c r="R9" s="41"/>
      <c r="S9" s="41" t="s">
        <v>51</v>
      </c>
      <c r="T9" s="41"/>
      <c r="U9" s="41" t="s">
        <v>51</v>
      </c>
      <c r="V9" s="41"/>
      <c r="W9" s="41" t="s">
        <v>51</v>
      </c>
      <c r="X9" s="41"/>
      <c r="Y9" s="41" t="s">
        <v>51</v>
      </c>
      <c r="Z9" s="41"/>
      <c r="AA9" s="41" t="s">
        <v>51</v>
      </c>
      <c r="AB9" s="41"/>
      <c r="AC9" s="41" t="s">
        <v>51</v>
      </c>
      <c r="AD9" s="41"/>
      <c r="AE9" s="42"/>
    </row>
    <row r="10" spans="1:31" x14ac:dyDescent="0.25">
      <c r="A10" s="37" t="s">
        <v>66</v>
      </c>
      <c r="B10" s="38">
        <v>5</v>
      </c>
      <c r="C10" s="39"/>
      <c r="D10" s="39">
        <v>52</v>
      </c>
      <c r="E10" s="40" t="s">
        <v>41</v>
      </c>
      <c r="F10" s="40" t="s">
        <v>38</v>
      </c>
      <c r="G10" s="41" t="s">
        <v>51</v>
      </c>
      <c r="H10" s="41"/>
      <c r="I10" s="41" t="s">
        <v>51</v>
      </c>
      <c r="J10" s="41"/>
      <c r="K10" s="41" t="s">
        <v>51</v>
      </c>
      <c r="L10" s="41"/>
      <c r="M10" s="41" t="s">
        <v>51</v>
      </c>
      <c r="N10" s="41"/>
      <c r="O10" s="41" t="s">
        <v>51</v>
      </c>
      <c r="P10" s="41"/>
      <c r="Q10" s="41" t="s">
        <v>51</v>
      </c>
      <c r="R10" s="41"/>
      <c r="S10" s="41" t="s">
        <v>51</v>
      </c>
      <c r="T10" s="41"/>
      <c r="U10" s="41" t="s">
        <v>51</v>
      </c>
      <c r="V10" s="41"/>
      <c r="W10" s="41" t="s">
        <v>51</v>
      </c>
      <c r="X10" s="41"/>
      <c r="Y10" s="41" t="s">
        <v>51</v>
      </c>
      <c r="Z10" s="41"/>
      <c r="AA10" s="41" t="s">
        <v>51</v>
      </c>
      <c r="AB10" s="41"/>
      <c r="AC10" s="41" t="s">
        <v>51</v>
      </c>
      <c r="AD10" s="41"/>
      <c r="AE10" s="42"/>
    </row>
    <row r="11" spans="1:31" x14ac:dyDescent="0.25">
      <c r="A11" s="37" t="s">
        <v>67</v>
      </c>
      <c r="B11" s="38">
        <v>5</v>
      </c>
      <c r="C11" s="39"/>
      <c r="D11" s="39">
        <v>183</v>
      </c>
      <c r="E11" s="40" t="s">
        <v>40</v>
      </c>
      <c r="F11" s="40" t="s">
        <v>38</v>
      </c>
      <c r="G11" s="41" t="s">
        <v>51</v>
      </c>
      <c r="H11" s="41"/>
      <c r="I11" s="41" t="s">
        <v>51</v>
      </c>
      <c r="J11" s="41"/>
      <c r="K11" s="41" t="s">
        <v>51</v>
      </c>
      <c r="L11" s="41"/>
      <c r="M11" s="41" t="s">
        <v>51</v>
      </c>
      <c r="N11" s="41"/>
      <c r="O11" s="41" t="s">
        <v>51</v>
      </c>
      <c r="P11" s="41"/>
      <c r="Q11" s="41" t="s">
        <v>51</v>
      </c>
      <c r="R11" s="41"/>
      <c r="S11" s="41" t="s">
        <v>51</v>
      </c>
      <c r="T11" s="41"/>
      <c r="U11" s="41" t="s">
        <v>51</v>
      </c>
      <c r="V11" s="41"/>
      <c r="W11" s="41" t="s">
        <v>51</v>
      </c>
      <c r="X11" s="41"/>
      <c r="Y11" s="41" t="s">
        <v>51</v>
      </c>
      <c r="Z11" s="41"/>
      <c r="AA11" s="41" t="s">
        <v>51</v>
      </c>
      <c r="AB11" s="41"/>
      <c r="AC11" s="41" t="s">
        <v>51</v>
      </c>
      <c r="AD11" s="41"/>
      <c r="AE11" s="42"/>
    </row>
    <row r="12" spans="1:31" x14ac:dyDescent="0.25">
      <c r="A12" s="37" t="s">
        <v>68</v>
      </c>
      <c r="B12" s="38">
        <v>5</v>
      </c>
      <c r="C12" s="39"/>
      <c r="D12" s="39">
        <v>41.98</v>
      </c>
      <c r="E12" s="40" t="s">
        <v>44</v>
      </c>
      <c r="F12" s="40" t="s">
        <v>38</v>
      </c>
      <c r="G12" s="41" t="s">
        <v>51</v>
      </c>
      <c r="H12" s="41"/>
      <c r="I12" s="41" t="s">
        <v>51</v>
      </c>
      <c r="J12" s="41"/>
      <c r="K12" s="41" t="s">
        <v>51</v>
      </c>
      <c r="L12" s="41"/>
      <c r="M12" s="41" t="s">
        <v>51</v>
      </c>
      <c r="N12" s="41"/>
      <c r="O12" s="41" t="s">
        <v>51</v>
      </c>
      <c r="P12" s="41"/>
      <c r="Q12" s="41" t="s">
        <v>51</v>
      </c>
      <c r="R12" s="41"/>
      <c r="S12" s="41" t="s">
        <v>51</v>
      </c>
      <c r="T12" s="41"/>
      <c r="U12" s="41" t="s">
        <v>51</v>
      </c>
      <c r="V12" s="41"/>
      <c r="W12" s="41" t="s">
        <v>51</v>
      </c>
      <c r="X12" s="41"/>
      <c r="Y12" s="41" t="s">
        <v>51</v>
      </c>
      <c r="Z12" s="41"/>
      <c r="AA12" s="41" t="s">
        <v>51</v>
      </c>
      <c r="AB12" s="41"/>
      <c r="AC12" s="41" t="s">
        <v>51</v>
      </c>
      <c r="AD12" s="41"/>
      <c r="AE12" s="42"/>
    </row>
    <row r="13" spans="1:31" x14ac:dyDescent="0.25">
      <c r="A13" s="37" t="s">
        <v>69</v>
      </c>
      <c r="B13" s="38">
        <v>5</v>
      </c>
      <c r="C13" s="39"/>
      <c r="D13" s="39">
        <v>47.97</v>
      </c>
      <c r="E13" s="40" t="s">
        <v>43</v>
      </c>
      <c r="F13" s="40" t="s">
        <v>38</v>
      </c>
      <c r="G13" s="41" t="s">
        <v>51</v>
      </c>
      <c r="H13" s="41"/>
      <c r="I13" s="41" t="s">
        <v>51</v>
      </c>
      <c r="J13" s="41"/>
      <c r="K13" s="41" t="s">
        <v>51</v>
      </c>
      <c r="L13" s="41"/>
      <c r="M13" s="41" t="s">
        <v>51</v>
      </c>
      <c r="N13" s="41"/>
      <c r="O13" s="41" t="s">
        <v>51</v>
      </c>
      <c r="P13" s="41"/>
      <c r="Q13" s="41" t="s">
        <v>51</v>
      </c>
      <c r="R13" s="41"/>
      <c r="S13" s="41" t="s">
        <v>51</v>
      </c>
      <c r="T13" s="41"/>
      <c r="U13" s="41" t="s">
        <v>51</v>
      </c>
      <c r="V13" s="41"/>
      <c r="W13" s="41" t="s">
        <v>51</v>
      </c>
      <c r="X13" s="41"/>
      <c r="Y13" s="41" t="s">
        <v>51</v>
      </c>
      <c r="Z13" s="41"/>
      <c r="AA13" s="41" t="s">
        <v>51</v>
      </c>
      <c r="AB13" s="41"/>
      <c r="AC13" s="41" t="s">
        <v>51</v>
      </c>
      <c r="AD13" s="41"/>
      <c r="AE13" s="42"/>
    </row>
    <row r="14" spans="1:31" x14ac:dyDescent="0.25">
      <c r="A14" s="37" t="s">
        <v>70</v>
      </c>
      <c r="B14" s="38">
        <v>5</v>
      </c>
      <c r="C14" s="39"/>
      <c r="D14" s="39">
        <v>17.989999999999998</v>
      </c>
      <c r="E14" s="40" t="s">
        <v>53</v>
      </c>
      <c r="F14" s="40" t="s">
        <v>71</v>
      </c>
      <c r="G14" s="41" t="s">
        <v>51</v>
      </c>
      <c r="H14" s="41"/>
      <c r="I14" s="41" t="s">
        <v>51</v>
      </c>
      <c r="J14" s="41"/>
      <c r="K14" s="41" t="s">
        <v>51</v>
      </c>
      <c r="L14" s="41"/>
      <c r="M14" s="41" t="s">
        <v>51</v>
      </c>
      <c r="N14" s="41"/>
      <c r="O14" s="41" t="s">
        <v>51</v>
      </c>
      <c r="P14" s="41"/>
      <c r="Q14" s="41" t="s">
        <v>51</v>
      </c>
      <c r="R14" s="41"/>
      <c r="S14" s="41" t="s">
        <v>51</v>
      </c>
      <c r="T14" s="41"/>
      <c r="U14" s="41" t="s">
        <v>51</v>
      </c>
      <c r="V14" s="41"/>
      <c r="W14" s="41" t="s">
        <v>51</v>
      </c>
      <c r="X14" s="41"/>
      <c r="Y14" s="41" t="s">
        <v>51</v>
      </c>
      <c r="Z14" s="41"/>
      <c r="AA14" s="41" t="s">
        <v>51</v>
      </c>
      <c r="AB14" s="41"/>
      <c r="AC14" s="41" t="s">
        <v>51</v>
      </c>
      <c r="AD14" s="41"/>
      <c r="AE14" s="42"/>
    </row>
    <row r="15" spans="1:31" x14ac:dyDescent="0.25">
      <c r="A15" s="37" t="s">
        <v>72</v>
      </c>
      <c r="B15" s="38">
        <v>5</v>
      </c>
      <c r="C15" s="39">
        <v>9</v>
      </c>
      <c r="D15" s="39"/>
      <c r="E15" s="40" t="s">
        <v>54</v>
      </c>
      <c r="F15" s="40" t="s">
        <v>6</v>
      </c>
      <c r="G15" s="41" t="s">
        <v>51</v>
      </c>
      <c r="H15" s="41"/>
      <c r="I15" s="41" t="s">
        <v>51</v>
      </c>
      <c r="J15" s="41"/>
      <c r="K15" s="41" t="s">
        <v>51</v>
      </c>
      <c r="L15" s="41"/>
      <c r="M15" s="41" t="s">
        <v>51</v>
      </c>
      <c r="N15" s="41"/>
      <c r="O15" s="41" t="s">
        <v>51</v>
      </c>
      <c r="P15" s="41"/>
      <c r="Q15" s="41" t="s">
        <v>51</v>
      </c>
      <c r="R15" s="41"/>
      <c r="S15" s="41" t="s">
        <v>51</v>
      </c>
      <c r="T15" s="41"/>
      <c r="U15" s="41" t="s">
        <v>51</v>
      </c>
      <c r="V15" s="41"/>
      <c r="W15" s="41" t="s">
        <v>51</v>
      </c>
      <c r="X15" s="41"/>
      <c r="Y15" s="41" t="s">
        <v>51</v>
      </c>
      <c r="Z15" s="41"/>
      <c r="AA15" s="41" t="s">
        <v>51</v>
      </c>
      <c r="AB15" s="41"/>
      <c r="AC15" s="41" t="s">
        <v>51</v>
      </c>
      <c r="AD15" s="41"/>
      <c r="AE15" s="42"/>
    </row>
    <row r="16" spans="1:31" x14ac:dyDescent="0.25">
      <c r="A16" s="37" t="s">
        <v>73</v>
      </c>
      <c r="B16" s="38">
        <v>5</v>
      </c>
      <c r="C16" s="39">
        <v>1.1100000000000001</v>
      </c>
      <c r="D16" s="39"/>
      <c r="E16" s="40" t="s">
        <v>37</v>
      </c>
      <c r="F16" s="40" t="s">
        <v>6</v>
      </c>
      <c r="G16" s="41" t="s">
        <v>51</v>
      </c>
      <c r="H16" s="41"/>
      <c r="I16" s="41" t="s">
        <v>51</v>
      </c>
      <c r="J16" s="41"/>
      <c r="K16" s="41" t="s">
        <v>51</v>
      </c>
      <c r="L16" s="41"/>
      <c r="M16" s="41" t="s">
        <v>51</v>
      </c>
      <c r="N16" s="41"/>
      <c r="O16" s="41" t="s">
        <v>51</v>
      </c>
      <c r="P16" s="41"/>
      <c r="Q16" s="41" t="s">
        <v>51</v>
      </c>
      <c r="R16" s="41"/>
      <c r="S16" s="41" t="s">
        <v>51</v>
      </c>
      <c r="T16" s="41"/>
      <c r="U16" s="41" t="s">
        <v>51</v>
      </c>
      <c r="V16" s="41"/>
      <c r="W16" s="41" t="s">
        <v>51</v>
      </c>
      <c r="X16" s="41"/>
      <c r="Y16" s="41" t="s">
        <v>51</v>
      </c>
      <c r="Z16" s="41"/>
      <c r="AA16" s="41" t="s">
        <v>51</v>
      </c>
      <c r="AB16" s="41"/>
      <c r="AC16" s="41" t="s">
        <v>51</v>
      </c>
      <c r="AD16" s="41"/>
      <c r="AE16" s="42"/>
    </row>
    <row r="17" spans="1:31" x14ac:dyDescent="0.25">
      <c r="A17" s="37" t="s">
        <v>74</v>
      </c>
      <c r="B17" s="38">
        <v>5</v>
      </c>
      <c r="C17" s="39">
        <v>0.39</v>
      </c>
      <c r="D17" s="39"/>
      <c r="E17" s="40" t="s">
        <v>37</v>
      </c>
      <c r="F17" s="40" t="s">
        <v>6</v>
      </c>
      <c r="G17" s="41" t="s">
        <v>51</v>
      </c>
      <c r="H17" s="41"/>
      <c r="I17" s="41" t="s">
        <v>51</v>
      </c>
      <c r="J17" s="41"/>
      <c r="K17" s="41" t="s">
        <v>51</v>
      </c>
      <c r="L17" s="41"/>
      <c r="M17" s="41" t="s">
        <v>51</v>
      </c>
      <c r="N17" s="41"/>
      <c r="O17" s="41" t="s">
        <v>51</v>
      </c>
      <c r="P17" s="41"/>
      <c r="Q17" s="41" t="s">
        <v>51</v>
      </c>
      <c r="R17" s="41"/>
      <c r="S17" s="41" t="s">
        <v>51</v>
      </c>
      <c r="T17" s="41"/>
      <c r="U17" s="41" t="s">
        <v>51</v>
      </c>
      <c r="V17" s="41"/>
      <c r="W17" s="41" t="s">
        <v>51</v>
      </c>
      <c r="X17" s="41"/>
      <c r="Y17" s="41" t="s">
        <v>51</v>
      </c>
      <c r="Z17" s="41"/>
      <c r="AA17" s="41" t="s">
        <v>51</v>
      </c>
      <c r="AB17" s="41"/>
      <c r="AC17" s="41" t="s">
        <v>51</v>
      </c>
      <c r="AD17" s="41"/>
      <c r="AE17" s="42"/>
    </row>
    <row r="18" spans="1:31" x14ac:dyDescent="0.25">
      <c r="A18" s="37" t="s">
        <v>75</v>
      </c>
      <c r="B18" s="38">
        <v>5</v>
      </c>
      <c r="C18" s="39"/>
      <c r="D18" s="39">
        <v>14.07</v>
      </c>
      <c r="E18" s="40" t="s">
        <v>52</v>
      </c>
      <c r="F18" s="40" t="s">
        <v>38</v>
      </c>
      <c r="G18" s="41" t="s">
        <v>51</v>
      </c>
      <c r="H18" s="41"/>
      <c r="I18" s="41" t="s">
        <v>51</v>
      </c>
      <c r="J18" s="41"/>
      <c r="K18" s="41" t="s">
        <v>51</v>
      </c>
      <c r="L18" s="41"/>
      <c r="M18" s="41" t="s">
        <v>51</v>
      </c>
      <c r="N18" s="41"/>
      <c r="O18" s="41" t="s">
        <v>51</v>
      </c>
      <c r="P18" s="41"/>
      <c r="Q18" s="41" t="s">
        <v>51</v>
      </c>
      <c r="R18" s="41"/>
      <c r="S18" s="41" t="s">
        <v>51</v>
      </c>
      <c r="T18" s="41"/>
      <c r="U18" s="41" t="s">
        <v>51</v>
      </c>
      <c r="V18" s="41"/>
      <c r="W18" s="41" t="s">
        <v>51</v>
      </c>
      <c r="X18" s="41"/>
      <c r="Y18" s="41" t="s">
        <v>51</v>
      </c>
      <c r="Z18" s="41"/>
      <c r="AA18" s="41" t="s">
        <v>51</v>
      </c>
      <c r="AB18" s="41"/>
      <c r="AC18" s="41" t="s">
        <v>51</v>
      </c>
      <c r="AD18" s="41"/>
      <c r="AE18" s="42"/>
    </row>
  </sheetData>
  <sortState xmlns:xlrd2="http://schemas.microsoft.com/office/spreadsheetml/2017/richdata2" ref="A2:AE2">
    <sortCondition ref="B2"/>
  </sortState>
  <conditionalFormatting sqref="G2:G18 I2:I18 K2:K18 M2:M18 O2:O18 Q2:Q18 S2:S18 U2:U18 W2:W18 Y2:Y18 AA2:AA18 AC2:AC18">
    <cfRule type="containsText" dxfId="37" priority="2" operator="containsText" text="O">
      <formula>NOT(ISERROR(SEARCH("O",G2)))</formula>
    </cfRule>
  </conditionalFormatting>
  <conditionalFormatting sqref="H2:H18 AD2:AE18 J2:J18 L2:L18 N2:N18 P2:P18 R2:R18 T2:T18 V2:V18 X2:X18 Z2:Z18 AB2:AB18">
    <cfRule type="containsText" dxfId="36" priority="1" operator="containsText" text="X">
      <formula>NOT(ISERROR(SEARCH("X",H2)))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Ecritures</vt:lpstr>
      <vt:lpstr>Listes</vt:lpstr>
      <vt:lpstr>Echeances</vt:lpstr>
      <vt:lpstr>liste_operations</vt:lpstr>
      <vt:lpstr>Mode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frederic alberge</cp:lastModifiedBy>
  <dcterms:created xsi:type="dcterms:W3CDTF">2022-12-19T10:07:36Z</dcterms:created>
  <dcterms:modified xsi:type="dcterms:W3CDTF">2023-01-02T06:32:16Z</dcterms:modified>
</cp:coreProperties>
</file>