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e\Desktop\Fred Compte\"/>
    </mc:Choice>
  </mc:AlternateContent>
  <xr:revisionPtr revIDLastSave="0" documentId="13_ncr:1_{DF063C16-9ABE-4700-AB4E-8582B63454B3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Ecritures" sheetId="2" r:id="rId1"/>
    <sheet name="Listes" sheetId="4" r:id="rId2"/>
    <sheet name="Echeances" sheetId="5" r:id="rId3"/>
  </sheets>
  <definedNames>
    <definedName name="liste_operations">T_Liste[Type_Operations]</definedName>
    <definedName name="Mode">Listes!$C$2:$C$8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E2" i="2" l="1"/>
  <c r="C4" i="2" s="1"/>
  <c r="A23" i="4" l="1"/>
  <c r="A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<sst xmlns="http://schemas.openxmlformats.org/spreadsheetml/2006/main" count="83" uniqueCount="57">
  <si>
    <t>Solde Banque</t>
  </si>
  <si>
    <t>Libellé</t>
  </si>
  <si>
    <t>Crédit</t>
  </si>
  <si>
    <t>Débit</t>
  </si>
  <si>
    <t>Date</t>
  </si>
  <si>
    <t>Mode</t>
  </si>
  <si>
    <t>Virement</t>
  </si>
  <si>
    <t>Salaire</t>
  </si>
  <si>
    <t>CB</t>
  </si>
  <si>
    <t>Chèque</t>
  </si>
  <si>
    <t>Remise Chèque</t>
  </si>
  <si>
    <t>Cadeau Maman</t>
  </si>
  <si>
    <t>Id</t>
  </si>
  <si>
    <t>jan</t>
  </si>
  <si>
    <t>1</t>
  </si>
  <si>
    <t>fev</t>
  </si>
  <si>
    <t>2</t>
  </si>
  <si>
    <t>mar</t>
  </si>
  <si>
    <t>3</t>
  </si>
  <si>
    <t>avr</t>
  </si>
  <si>
    <t>4</t>
  </si>
  <si>
    <t>mai</t>
  </si>
  <si>
    <t>5</t>
  </si>
  <si>
    <t>jun</t>
  </si>
  <si>
    <t>6</t>
  </si>
  <si>
    <t>jul</t>
  </si>
  <si>
    <t>7</t>
  </si>
  <si>
    <t>aou</t>
  </si>
  <si>
    <t>8</t>
  </si>
  <si>
    <t>sep</t>
  </si>
  <si>
    <t>9</t>
  </si>
  <si>
    <t>oct</t>
  </si>
  <si>
    <t>10</t>
  </si>
  <si>
    <t>nov</t>
  </si>
  <si>
    <t>11</t>
  </si>
  <si>
    <t>dec</t>
  </si>
  <si>
    <t>12</t>
  </si>
  <si>
    <t>Commentaires</t>
  </si>
  <si>
    <t>Type_Operations</t>
  </si>
  <si>
    <t>Remise Cotis carte</t>
  </si>
  <si>
    <t>Prélèvement</t>
  </si>
  <si>
    <t>P</t>
  </si>
  <si>
    <t>Total Energie</t>
  </si>
  <si>
    <t>SAUR</t>
  </si>
  <si>
    <t>Assurance Voiture</t>
  </si>
  <si>
    <t>Assurance Maison</t>
  </si>
  <si>
    <t>Free Mobile</t>
  </si>
  <si>
    <t>Assistance Juridique</t>
  </si>
  <si>
    <t>Free Internet</t>
  </si>
  <si>
    <t>Retrait DAB</t>
  </si>
  <si>
    <t>AXA</t>
  </si>
  <si>
    <t>Versement</t>
  </si>
  <si>
    <t>Jour du moi</t>
  </si>
  <si>
    <t>Régularisation</t>
  </si>
  <si>
    <t>E01</t>
  </si>
  <si>
    <t>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</si>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</sst>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1"/>
      <color rgb="FF00B050"/>
      <name val="Wingdings 2"/>
      <family val="1"/>
      <charset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</font>
    <font>
      <b/>
      <sz val="14"/>
      <color rgb="FF0070C0"/>
      <name val="Calibri"/>
      <family val="2"/>
      <scheme val="minor"/>
    </font>
    <font>
      <b/>
      <sz val="12"/>
      <color theme="0"/>
      <name val="Copperplate Gothic Light"/>
      <family val="2"/>
    </font>
    <font>
      <sz val="12"/>
      <color theme="1"/>
      <name val="Copperplate Gothic Light"/>
      <family val="2"/>
    </font>
    <font>
      <b/>
      <sz val="11"/>
      <color rgb="FF00B050"/>
      <name val="Copperplate Gothic Light"/>
      <family val="2"/>
    </font>
    <font>
      <sz val="11"/>
      <color theme="1"/>
      <name val="Copperplate Gothic Light"/>
      <family val="2"/>
    </font>
    <font>
      <b/>
      <sz val="9"/>
      <color theme="0"/>
      <name val="Copperplate Gothic Light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theme="4" tint="0.59999389629810485"/>
      </patternFill>
    </fill>
    <fill>
      <patternFill patternType="solid">
        <fgColor theme="9" tint="0.59999389629810485"/>
        <bgColor theme="4" tint="0.59999389629810485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/>
    <xf numFmtId="0" fontId="4" fillId="2" borderId="2" xfId="1" applyBorder="1" applyAlignment="1">
      <alignment horizontal="center"/>
    </xf>
    <xf numFmtId="0" fontId="6" fillId="3" borderId="0" xfId="2" applyFont="1" applyBorder="1" applyAlignment="1">
      <alignment horizontal="center" vertical="center"/>
    </xf>
    <xf numFmtId="164" fontId="6" fillId="3" borderId="0" xfId="2" applyNumberFormat="1" applyFont="1" applyBorder="1" applyAlignment="1">
      <alignment horizontal="center" vertical="center"/>
    </xf>
    <xf numFmtId="164" fontId="1" fillId="0" borderId="0" xfId="0" applyNumberFormat="1" applyFont="1"/>
    <xf numFmtId="8" fontId="9" fillId="5" borderId="1" xfId="0" applyNumberFormat="1" applyFont="1" applyFill="1" applyBorder="1" applyAlignment="1">
      <alignment horizontal="center" vertical="center"/>
    </xf>
    <xf numFmtId="164" fontId="3" fillId="2" borderId="2" xfId="1" applyNumberFormat="1" applyFont="1" applyBorder="1" applyAlignment="1">
      <alignment horizontal="center"/>
    </xf>
    <xf numFmtId="14" fontId="7" fillId="0" borderId="0" xfId="0" applyNumberFormat="1" applyFont="1" applyAlignment="1">
      <alignment vertical="center"/>
    </xf>
    <xf numFmtId="14" fontId="0" fillId="0" borderId="0" xfId="0" applyNumberFormat="1"/>
    <xf numFmtId="14" fontId="6" fillId="3" borderId="0" xfId="2" applyNumberFormat="1" applyFont="1" applyBorder="1" applyAlignment="1">
      <alignment horizontal="center" vertical="center"/>
    </xf>
    <xf numFmtId="0" fontId="0" fillId="9" borderId="0" xfId="0" applyFill="1"/>
    <xf numFmtId="164" fontId="14" fillId="0" borderId="0" xfId="0" applyNumberFormat="1" applyFont="1" applyAlignment="1">
      <alignment horizontal="center"/>
    </xf>
    <xf numFmtId="14" fontId="4" fillId="2" borderId="0" xfId="1" applyNumberFormat="1" applyAlignment="1">
      <alignment horizontal="center"/>
    </xf>
    <xf numFmtId="14" fontId="4" fillId="2" borderId="2" xfId="1" applyNumberFormat="1" applyBorder="1" applyAlignment="1">
      <alignment horizontal="center"/>
    </xf>
    <xf numFmtId="0" fontId="12" fillId="10" borderId="13" xfId="0" applyFont="1" applyFill="1" applyBorder="1"/>
    <xf numFmtId="1" fontId="12" fillId="10" borderId="14" xfId="0" applyNumberFormat="1" applyFont="1" applyFill="1" applyBorder="1" applyAlignment="1">
      <alignment horizontal="center"/>
    </xf>
    <xf numFmtId="164" fontId="12" fillId="10" borderId="14" xfId="0" applyNumberFormat="1" applyFont="1" applyFill="1" applyBorder="1"/>
    <xf numFmtId="0" fontId="12" fillId="10" borderId="14" xfId="0" applyFont="1" applyFill="1" applyBorder="1"/>
    <xf numFmtId="0" fontId="13" fillId="11" borderId="14" xfId="0" applyFont="1" applyFill="1" applyBorder="1" applyAlignment="1">
      <alignment horizontal="center"/>
    </xf>
    <xf numFmtId="0" fontId="12" fillId="11" borderId="14" xfId="0" applyFont="1" applyFill="1" applyBorder="1" applyAlignment="1">
      <alignment horizontal="center"/>
    </xf>
    <xf numFmtId="0" fontId="13" fillId="11" borderId="14" xfId="0" applyFont="1" applyFill="1" applyBorder="1" applyAlignment="1">
      <alignment horizontal="left"/>
    </xf>
    <xf numFmtId="164" fontId="10" fillId="2" borderId="2" xfId="1" applyNumberFormat="1" applyFont="1" applyBorder="1" applyAlignment="1">
      <alignment horizont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0" fontId="19" fillId="3" borderId="0" xfId="2" applyFont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1" fillId="5" borderId="0" xfId="0" applyFont="1" applyFill="1" applyAlignment="1">
      <alignment horizontal="left"/>
    </xf>
    <xf numFmtId="0" fontId="12" fillId="8" borderId="15" xfId="0" applyFont="1" applyFill="1" applyBorder="1" applyAlignment="1">
      <alignment horizontal="left"/>
    </xf>
    <xf numFmtId="0" fontId="12" fillId="8" borderId="16" xfId="0" applyFont="1" applyFill="1" applyBorder="1"/>
    <xf numFmtId="0" fontId="12" fillId="8" borderId="17" xfId="0" applyFont="1" applyFill="1" applyBorder="1"/>
    <xf numFmtId="0" fontId="12" fillId="5" borderId="15" xfId="0" applyFont="1" applyFill="1" applyBorder="1" applyAlignment="1">
      <alignment horizontal="left"/>
    </xf>
    <xf numFmtId="0" fontId="12" fillId="5" borderId="16" xfId="0" applyFont="1" applyFill="1" applyBorder="1"/>
    <xf numFmtId="0" fontId="12" fillId="5" borderId="17" xfId="0" applyFont="1" applyFill="1" applyBorder="1"/>
    <xf numFmtId="164" fontId="1" fillId="2" borderId="0" xfId="1" applyNumberFormat="1" applyFont="1" applyBorder="1" applyAlignment="1">
      <alignment horizontal="center"/>
    </xf>
    <xf numFmtId="164" fontId="1" fillId="2" borderId="0" xfId="1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</cellXfs>
  <cellStyles count="3">
    <cellStyle name="40 % - Accent2" xfId="1" builtinId="35"/>
    <cellStyle name="Accent5" xfId="2" builtinId="45"/>
    <cellStyle name="Normal" xfId="0" builtinId="0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59999389629810485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5" tint="0.39997558519241921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pperplate Gothic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indexed="64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Wingdings 2"/>
        <family val="1"/>
        <charset val="2"/>
        <scheme val="none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color rgb="FF00B050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 xr9:uid="{00000000-0011-0000-FFFF-FFFF00000000}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152399</xdr:colOff>
      <xdr:row>1</xdr:row>
      <xdr:rowOff>19050</xdr:rowOff>
    </xdr:from>
    <xdr:to>
      <xdr:col>3</xdr:col>
      <xdr:colOff>2933700</xdr:colOff>
      <xdr:row>3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6649" y="333375"/>
          <a:ext cx="2781301" cy="723900"/>
        </a:xfrm>
        <a:prstGeom prst="rect">
          <a:avLst/>
        </a:prstGeom>
      </xdr:spPr>
    </xdr:pic>
    <xdr:clientData/>
  </xdr:twoCellAnchor>
  <xdr:twoCellAnchor editAs="absolute">
    <xdr:from>
      <xdr:col>7</xdr:col>
      <xdr:colOff>142875</xdr:colOff>
      <xdr:row>1</xdr:row>
      <xdr:rowOff>0</xdr:rowOff>
    </xdr:from>
    <xdr:to>
      <xdr:col>9</xdr:col>
      <xdr:colOff>228601</xdr:colOff>
      <xdr:row>3</xdr:row>
      <xdr:rowOff>47625</xdr:rowOff>
    </xdr:to>
    <xdr:sp macro="[0]!Periodique" textlink="">
      <xdr:nvSpPr>
        <xdr:cNvPr id="4" name="Rectangle à coins arrondis 4">
          <a:extLst>
            <a:ext uri="{FF2B5EF4-FFF2-40B4-BE49-F238E27FC236}">
              <a16:creationId xmlns:a16="http://schemas.microsoft.com/office/drawing/2014/main" id="{0A52B97D-84BD-41EB-9FC2-1FE3EB0018D8}"/>
            </a:ext>
          </a:extLst>
        </xdr:cNvPr>
        <xdr:cNvSpPr/>
      </xdr:nvSpPr>
      <xdr:spPr>
        <a:xfrm>
          <a:off x="9572625" y="190500"/>
          <a:ext cx="1609726" cy="628650"/>
        </a:xfrm>
        <a:prstGeom prst="roundRect">
          <a:avLst/>
        </a:prstGeom>
        <a:solidFill>
          <a:srgbClr val="00B05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Gestion Mensualités</a:t>
          </a:r>
        </a:p>
      </xdr:txBody>
    </xdr:sp>
    <xdr:clientData fPrintsWithSheet="0"/>
  </xdr:twoCellAnchor>
  <xdr:twoCellAnchor editAs="absolute">
    <xdr:from>
      <xdr:col>7</xdr:col>
      <xdr:colOff>152400</xdr:colOff>
      <xdr:row>3</xdr:row>
      <xdr:rowOff>133350</xdr:rowOff>
    </xdr:from>
    <xdr:to>
      <xdr:col>9</xdr:col>
      <xdr:colOff>238126</xdr:colOff>
      <xdr:row>5</xdr:row>
      <xdr:rowOff>209550</xdr:rowOff>
    </xdr:to>
    <xdr:sp macro="[0]!Mouvements" textlink="">
      <xdr:nvSpPr>
        <xdr:cNvPr id="8" name="Rectangle à coins arrondis 4">
          <a:extLst>
            <a:ext uri="{FF2B5EF4-FFF2-40B4-BE49-F238E27FC236}">
              <a16:creationId xmlns:a16="http://schemas.microsoft.com/office/drawing/2014/main" id="{9A98DBF8-3609-49D2-8361-CA8C52F595D7}"/>
            </a:ext>
          </a:extLst>
        </xdr:cNvPr>
        <xdr:cNvSpPr/>
      </xdr:nvSpPr>
      <xdr:spPr>
        <a:xfrm>
          <a:off x="9582150" y="904875"/>
          <a:ext cx="1609726" cy="62865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Ajouter Mensualités</a:t>
          </a:r>
        </a:p>
      </xdr:txBody>
    </xdr:sp>
    <xdr:clientData fPrintsWithSheet="0"/>
  </xdr:twoCellAnchor>
  <xdr:twoCellAnchor editAs="absolute">
    <xdr:from>
      <xdr:col>9</xdr:col>
      <xdr:colOff>381000</xdr:colOff>
      <xdr:row>0</xdr:row>
      <xdr:rowOff>180975</xdr:rowOff>
    </xdr:from>
    <xdr:to>
      <xdr:col>11</xdr:col>
      <xdr:colOff>466726</xdr:colOff>
      <xdr:row>3</xdr:row>
      <xdr:rowOff>38100</xdr:rowOff>
    </xdr:to>
    <xdr:sp macro="[0]!ChgtAn" textlink="">
      <xdr:nvSpPr>
        <xdr:cNvPr id="2" name="Rectangle à coins arrondis 4">
          <a:extLst>
            <a:ext uri="{FF2B5EF4-FFF2-40B4-BE49-F238E27FC236}">
              <a16:creationId xmlns:a16="http://schemas.microsoft.com/office/drawing/2014/main" id="{61CFFC90-B84F-4B5A-A668-9B27AE54CD33}"/>
            </a:ext>
          </a:extLst>
        </xdr:cNvPr>
        <xdr:cNvSpPr/>
      </xdr:nvSpPr>
      <xdr:spPr>
        <a:xfrm>
          <a:off x="11334750" y="180975"/>
          <a:ext cx="1609726" cy="628650"/>
        </a:xfrm>
        <a:prstGeom prst="roundRect">
          <a:avLst/>
        </a:prstGeom>
        <a:solidFill>
          <a:schemeClr val="accent2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Changement d'Année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1" displayName="TAB_1" ref="B6:G9" totalsRowShown="0" headerRowDxfId="49" dataDxfId="48" headerRowCellStyle="Accent5" dataCellStyle="40 % - Accent2">
  <autoFilter ref="B6:G9" xr:uid="{00000000-0009-0000-0100-000001000000}"/>
  <tableColumns count="6">
    <tableColumn id="6" xr3:uid="{00000000-0010-0000-0000-000006000000}" name="Date" dataDxfId="47" dataCellStyle="40 % - Accent2"/>
    <tableColumn id="1" xr3:uid="{00000000-0010-0000-0000-000001000000}" name="Mode" dataDxfId="46" dataCellStyle="40 % - Accent2"/>
    <tableColumn id="2" xr3:uid="{00000000-0010-0000-0000-000002000000}" name="Libellé" dataDxfId="45" dataCellStyle="40 % - Accent2"/>
    <tableColumn id="3" xr3:uid="{00000000-0010-0000-0000-000003000000}" name="Crédit" dataDxfId="44" dataCellStyle="40 % - Accent2"/>
    <tableColumn id="4" xr3:uid="{00000000-0010-0000-0000-000004000000}" name="Débit" dataDxfId="43" dataCellStyle="40 % - Accent2"/>
    <tableColumn id="5" xr3:uid="{00000000-0010-0000-0000-000005000000}" name="P" dataDxfId="42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Liste" displayName="T_Liste" ref="A1:A26" totalsRowShown="0" headerRowDxfId="41" headerRowBorderDxfId="40" tableBorderDxfId="39">
  <autoFilter ref="A1:A26" xr:uid="{00000000-0009-0000-0100-000004000000}"/>
  <tableColumns count="1">
    <tableColumn id="1" xr3:uid="{00000000-0010-0000-0100-000001000000}" name="Type_Operations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Mvts" displayName="T_Mvts" ref="A1:AE2" totalsRowShown="0" headerRowDxfId="35" dataDxfId="33" headerRowBorderDxfId="34" tableBorderDxfId="32" totalsRowBorderDxfId="31">
  <autoFilter ref="A1:AE2" xr:uid="{00000000-0009-0000-0100-000003000000}"/>
  <tableColumns count="31">
    <tableColumn id="1" xr3:uid="{00000000-0010-0000-0200-000001000000}" name="Id" dataDxfId="30"/>
    <tableColumn id="2" xr3:uid="{00000000-0010-0000-0200-000002000000}" name="Jour du moi" dataDxfId="29"/>
    <tableColumn id="3" xr3:uid="{00000000-0010-0000-0200-000003000000}" name="Crédit" dataDxfId="28"/>
    <tableColumn id="4" xr3:uid="{00000000-0010-0000-0200-000004000000}" name="Débit" dataDxfId="27"/>
    <tableColumn id="5" xr3:uid="{00000000-0010-0000-0200-000005000000}" name="Libellé" dataDxfId="26"/>
    <tableColumn id="6" xr3:uid="{00000000-0010-0000-0200-000006000000}" name="Mode" dataDxfId="25"/>
    <tableColumn id="7" xr3:uid="{00000000-0010-0000-0200-000007000000}" name="jan" dataDxfId="24"/>
    <tableColumn id="8" xr3:uid="{00000000-0010-0000-0200-000008000000}" name="1" dataDxfId="23"/>
    <tableColumn id="9" xr3:uid="{00000000-0010-0000-0200-000009000000}" name="fev" dataDxfId="22"/>
    <tableColumn id="10" xr3:uid="{00000000-0010-0000-0200-00000A000000}" name="2" dataDxfId="21"/>
    <tableColumn id="11" xr3:uid="{00000000-0010-0000-0200-00000B000000}" name="mar" dataDxfId="20"/>
    <tableColumn id="12" xr3:uid="{00000000-0010-0000-0200-00000C000000}" name="3" dataDxfId="19"/>
    <tableColumn id="13" xr3:uid="{00000000-0010-0000-0200-00000D000000}" name="avr" dataDxfId="18"/>
    <tableColumn id="14" xr3:uid="{00000000-0010-0000-0200-00000E000000}" name="4" dataDxfId="17"/>
    <tableColumn id="15" xr3:uid="{00000000-0010-0000-0200-00000F000000}" name="mai" dataDxfId="16"/>
    <tableColumn id="16" xr3:uid="{00000000-0010-0000-0200-000010000000}" name="5" dataDxfId="15"/>
    <tableColumn id="17" xr3:uid="{00000000-0010-0000-0200-000011000000}" name="jun" dataDxfId="14"/>
    <tableColumn id="18" xr3:uid="{00000000-0010-0000-0200-000012000000}" name="6" dataDxfId="13"/>
    <tableColumn id="19" xr3:uid="{00000000-0010-0000-0200-000013000000}" name="jul" dataDxfId="12"/>
    <tableColumn id="20" xr3:uid="{00000000-0010-0000-0200-000014000000}" name="7" dataDxfId="11"/>
    <tableColumn id="21" xr3:uid="{00000000-0010-0000-0200-000015000000}" name="aou" dataDxfId="10"/>
    <tableColumn id="22" xr3:uid="{00000000-0010-0000-0200-000016000000}" name="8" dataDxfId="9"/>
    <tableColumn id="23" xr3:uid="{00000000-0010-0000-0200-000017000000}" name="sep" dataDxfId="8"/>
    <tableColumn id="24" xr3:uid="{00000000-0010-0000-0200-000018000000}" name="9" dataDxfId="7"/>
    <tableColumn id="25" xr3:uid="{00000000-0010-0000-0200-000019000000}" name="oct" dataDxfId="6"/>
    <tableColumn id="26" xr3:uid="{00000000-0010-0000-0200-00001A000000}" name="10" dataDxfId="5"/>
    <tableColumn id="27" xr3:uid="{00000000-0010-0000-0200-00001B000000}" name="nov" dataDxfId="4"/>
    <tableColumn id="28" xr3:uid="{00000000-0010-0000-0200-00001C000000}" name="11" dataDxfId="3"/>
    <tableColumn id="29" xr3:uid="{00000000-0010-0000-0200-00001D000000}" name="dec" dataDxfId="2"/>
    <tableColumn id="30" xr3:uid="{00000000-0010-0000-0200-00001E000000}" name="12" dataDxfId="1"/>
    <tableColumn id="31" xr3:uid="{00000000-0010-0000-0200-00001F000000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9"/>
  <sheetViews>
    <sheetView showGridLines="0" tabSelected="1" workbookViewId="0">
      <pane ySplit="6" topLeftCell="A7" activePane="bottomLeft" state="frozenSplit"/>
      <selection activeCell="B5" sqref="B5"/>
      <selection pane="bottomLeft" activeCell="G7" sqref="G7"/>
    </sheetView>
  </sheetViews>
  <sheetFormatPr baseColWidth="10" defaultRowHeight="15" x14ac:dyDescent="0.25"/>
  <cols>
    <col min="1" max="1" width="15" customWidth="1"/>
    <col min="2" max="2" width="20.5703125" style="10" customWidth="1"/>
    <col min="3" max="3" width="17.28515625" customWidth="1"/>
    <col min="4" max="4" width="45.140625" customWidth="1"/>
    <col min="5" max="5" width="16.85546875" style="2" customWidth="1"/>
    <col min="6" max="6" width="16.85546875" style="6" customWidth="1"/>
    <col min="7" max="7" width="9.7109375" style="24" customWidth="1"/>
  </cols>
  <sheetData>
    <row r="1" spans="1:7" ht="15" customHeight="1" thickBot="1" x14ac:dyDescent="0.35">
      <c r="A1" s="39"/>
      <c r="B1" s="39"/>
      <c r="C1" s="13"/>
    </row>
    <row r="2" spans="1:7" ht="26.25" customHeight="1" thickBot="1" x14ac:dyDescent="0.3">
      <c r="A2" s="40" t="str">
        <f ca="1">"Solde au "&amp;TEXT(TODAY(),"JJ MMMM")</f>
        <v>Solde au 30 décembre</v>
      </c>
      <c r="B2" s="41"/>
      <c r="C2" s="7">
        <f>C1+SUM(TAB_1[Crédit])-SUM(TAB_1[Débit])</f>
        <v>2134</v>
      </c>
      <c r="E2" s="42" t="str">
        <f t="shared" ref="E2" ca="1" si="0">TEXT(TODAY(),"Mmmm aaaa")</f>
        <v>décembre 2022</v>
      </c>
      <c r="F2" s="43"/>
      <c r="G2" s="44"/>
    </row>
    <row r="3" spans="1:7" ht="19.5" customHeight="1" thickBot="1" x14ac:dyDescent="0.3">
      <c r="B3" s="9"/>
      <c r="E3" s="45"/>
      <c r="F3" s="46"/>
      <c r="G3" s="47"/>
    </row>
    <row r="4" spans="1:7" ht="26.25" customHeight="1" thickBot="1" x14ac:dyDescent="0.3">
      <c r="A4" s="40" t="s">
        <v>0</v>
      </c>
      <c r="B4" s="41"/>
      <c r="C4" s="7">
        <f ca="1">SUM(C2+SUMIFS(F:F,G:G,"")-SUMIFS(E:E,G:G,""))</f>
        <v>2317</v>
      </c>
      <c r="G4" s="25"/>
    </row>
    <row r="5" spans="1:7" ht="17.25" customHeight="1" x14ac:dyDescent="0.25">
      <c r="G5" s="25"/>
    </row>
    <row r="6" spans="1:7" s="1" customFormat="1" ht="22.5" customHeight="1" x14ac:dyDescent="0.25">
      <c r="B6" s="11" t="s">
        <v>4</v>
      </c>
      <c r="C6" s="4" t="s">
        <v>5</v>
      </c>
      <c r="D6" s="4" t="s">
        <v>1</v>
      </c>
      <c r="E6" s="5" t="s">
        <v>2</v>
      </c>
      <c r="F6" s="5" t="s">
        <v>3</v>
      </c>
      <c r="G6" s="26" t="s">
        <v>41</v>
      </c>
    </row>
    <row r="7" spans="1:7" x14ac:dyDescent="0.25">
      <c r="B7" s="14">
        <v>44870</v>
      </c>
      <c r="C7" s="15" t="s">
        <v>40</v>
      </c>
      <c r="D7" s="3" t="s">
        <v>42</v>
      </c>
      <c r="E7" s="8"/>
      <c r="F7" s="38"/>
      <c r="G7" s="23"/>
    </row>
    <row r="8" spans="1:7" x14ac:dyDescent="0.25">
      <c r="B8" s="14">
        <v>44896</v>
      </c>
      <c r="C8" s="15" t="s">
        <v>6</v>
      </c>
      <c r="D8" s="3" t="s">
        <v>7</v>
      </c>
      <c r="E8" s="8">
        <v>2500</v>
      </c>
      <c r="F8" s="37">
        <v>183</v>
      </c>
      <c r="G8" s="23" t="s">
        <v>41</v>
      </c>
    </row>
    <row r="9" spans="1:7" x14ac:dyDescent="0.25">
      <c r="B9" s="14">
        <v>44900</v>
      </c>
      <c r="C9" s="15" t="s">
        <v>40</v>
      </c>
      <c r="D9" s="3" t="s">
        <v>42</v>
      </c>
      <c r="E9" s="8"/>
      <c r="F9" s="38">
        <v>183</v>
      </c>
      <c r="G9" s="23"/>
    </row>
  </sheetData>
  <sortState xmlns:xlrd2="http://schemas.microsoft.com/office/spreadsheetml/2017/richdata2" ref="B7:G9">
    <sortCondition ref="B7"/>
  </sortState>
  <mergeCells count="4">
    <mergeCell ref="A1:B1"/>
    <mergeCell ref="A4:B4"/>
    <mergeCell ref="A2:B2"/>
    <mergeCell ref="E2:G3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0EE8C04-31A0-4E15-886F-9DAE3D4893D6}">
          <x14:formula1>
            <xm:f>Listes!$C$2:$C$9</xm:f>
          </x14:formula1>
          <xm:sqref>C7:C9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26"/>
  <sheetViews>
    <sheetView workbookViewId="0">
      <selection activeCell="C10" sqref="C10"/>
    </sheetView>
  </sheetViews>
  <sheetFormatPr baseColWidth="10" defaultRowHeight="15" x14ac:dyDescent="0.25"/>
  <cols>
    <col min="1" max="1" width="34.28515625" customWidth="1"/>
    <col min="3" max="3" width="15.85546875" customWidth="1"/>
  </cols>
  <sheetData>
    <row r="1" spans="1:3" ht="15.75" thickBot="1" x14ac:dyDescent="0.3">
      <c r="A1" s="30" t="s">
        <v>38</v>
      </c>
      <c r="C1" s="12" t="s">
        <v>5</v>
      </c>
    </row>
    <row r="2" spans="1:3" x14ac:dyDescent="0.25">
      <c r="A2" s="34" t="s">
        <v>42</v>
      </c>
      <c r="C2" s="12" t="s">
        <v>8</v>
      </c>
    </row>
    <row r="3" spans="1:3" x14ac:dyDescent="0.25">
      <c r="A3" s="35" t="s">
        <v>43</v>
      </c>
      <c r="C3" s="12" t="s">
        <v>9</v>
      </c>
    </row>
    <row r="4" spans="1:3" x14ac:dyDescent="0.25">
      <c r="A4" s="35" t="s">
        <v>44</v>
      </c>
      <c r="C4" s="12" t="s">
        <v>40</v>
      </c>
    </row>
    <row r="5" spans="1:3" x14ac:dyDescent="0.25">
      <c r="A5" s="35" t="s">
        <v>45</v>
      </c>
      <c r="C5" s="12" t="s">
        <v>6</v>
      </c>
    </row>
    <row r="6" spans="1:3" x14ac:dyDescent="0.25">
      <c r="A6" s="35" t="s">
        <v>47</v>
      </c>
      <c r="C6" s="12" t="s">
        <v>10</v>
      </c>
    </row>
    <row r="7" spans="1:3" x14ac:dyDescent="0.25">
      <c r="A7" s="35" t="s">
        <v>48</v>
      </c>
      <c r="C7" s="12" t="s">
        <v>49</v>
      </c>
    </row>
    <row r="8" spans="1:3" x14ac:dyDescent="0.25">
      <c r="A8" s="35" t="s">
        <v>46</v>
      </c>
      <c r="C8" s="12" t="s">
        <v>51</v>
      </c>
    </row>
    <row r="9" spans="1:3" x14ac:dyDescent="0.25">
      <c r="A9" s="35" t="s">
        <v>50</v>
      </c>
      <c r="C9" s="12" t="s">
        <v>53</v>
      </c>
    </row>
    <row r="10" spans="1:3" x14ac:dyDescent="0.25">
      <c r="A10" s="35"/>
    </row>
    <row r="11" spans="1:3" x14ac:dyDescent="0.25">
      <c r="A11" s="35"/>
    </row>
    <row r="12" spans="1:3" x14ac:dyDescent="0.25">
      <c r="A12" s="35"/>
    </row>
    <row r="13" spans="1:3" x14ac:dyDescent="0.25">
      <c r="A13" s="35"/>
    </row>
    <row r="14" spans="1:3" x14ac:dyDescent="0.25">
      <c r="A14" s="35"/>
    </row>
    <row r="15" spans="1:3" x14ac:dyDescent="0.25">
      <c r="A15" s="35"/>
    </row>
    <row r="16" spans="1:3" x14ac:dyDescent="0.25">
      <c r="A16" s="35"/>
    </row>
    <row r="17" spans="1:1" x14ac:dyDescent="0.25">
      <c r="A17" s="35"/>
    </row>
    <row r="18" spans="1:1" x14ac:dyDescent="0.25">
      <c r="A18" s="35"/>
    </row>
    <row r="19" spans="1:1" x14ac:dyDescent="0.25">
      <c r="A19" s="35"/>
    </row>
    <row r="20" spans="1:1" x14ac:dyDescent="0.25">
      <c r="A20" s="35"/>
    </row>
    <row r="21" spans="1:1" x14ac:dyDescent="0.25">
      <c r="A21" s="35"/>
    </row>
    <row r="22" spans="1:1" ht="15.75" thickBot="1" x14ac:dyDescent="0.3">
      <c r="A22" s="36"/>
    </row>
    <row r="23" spans="1:1" x14ac:dyDescent="0.25">
      <c r="A23" s="31" t="str">
        <f>"------------PRODUITS-------------"</f>
        <v>------------PRODUITS-------------</v>
      </c>
    </row>
    <row r="24" spans="1:1" x14ac:dyDescent="0.25">
      <c r="A24" s="32" t="s">
        <v>7</v>
      </c>
    </row>
    <row r="25" spans="1:1" x14ac:dyDescent="0.25">
      <c r="A25" s="32" t="s">
        <v>39</v>
      </c>
    </row>
    <row r="26" spans="1:1" ht="15.75" thickBot="1" x14ac:dyDescent="0.3">
      <c r="A26" s="33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E2"/>
  <sheetViews>
    <sheetView workbookViewId="0">
      <pane ySplit="1" topLeftCell="A2" activePane="bottomLeft" state="frozenSplit"/>
      <selection pane="bottomLeft" activeCell="E22" sqref="E22"/>
    </sheetView>
  </sheetViews>
  <sheetFormatPr baseColWidth="10" defaultRowHeight="15" x14ac:dyDescent="0.25"/>
  <cols>
    <col min="5" max="5" width="26" customWidth="1"/>
    <col min="6" max="6" width="17.7109375" customWidth="1"/>
    <col min="31" max="31" width="16.28515625" customWidth="1"/>
  </cols>
  <sheetData>
    <row r="1" spans="1:31" s="29" customFormat="1" ht="68.25" customHeight="1" thickBot="1" x14ac:dyDescent="0.3">
      <c r="A1" s="27" t="s">
        <v>12</v>
      </c>
      <c r="B1" s="28" t="s">
        <v>52</v>
      </c>
      <c r="C1" s="28" t="s">
        <v>2</v>
      </c>
      <c r="D1" s="28" t="s">
        <v>3</v>
      </c>
      <c r="E1" s="28" t="s">
        <v>1</v>
      </c>
      <c r="F1" s="28" t="s">
        <v>5</v>
      </c>
      <c r="G1" s="28" t="s">
        <v>13</v>
      </c>
      <c r="H1" s="28" t="s">
        <v>14</v>
      </c>
      <c r="I1" s="28" t="s">
        <v>15</v>
      </c>
      <c r="J1" s="28" t="s">
        <v>16</v>
      </c>
      <c r="K1" s="28" t="s">
        <v>17</v>
      </c>
      <c r="L1" s="28" t="s">
        <v>18</v>
      </c>
      <c r="M1" s="28" t="s">
        <v>19</v>
      </c>
      <c r="N1" s="28" t="s">
        <v>20</v>
      </c>
      <c r="O1" s="28" t="s">
        <v>21</v>
      </c>
      <c r="P1" s="28" t="s">
        <v>22</v>
      </c>
      <c r="Q1" s="28" t="s">
        <v>23</v>
      </c>
      <c r="R1" s="28" t="s">
        <v>24</v>
      </c>
      <c r="S1" s="28" t="s">
        <v>25</v>
      </c>
      <c r="T1" s="28" t="s">
        <v>26</v>
      </c>
      <c r="U1" s="28" t="s">
        <v>27</v>
      </c>
      <c r="V1" s="28" t="s">
        <v>28</v>
      </c>
      <c r="W1" s="28" t="s">
        <v>29</v>
      </c>
      <c r="X1" s="28" t="s">
        <v>30</v>
      </c>
      <c r="Y1" s="28" t="s">
        <v>31</v>
      </c>
      <c r="Z1" s="28" t="s">
        <v>32</v>
      </c>
      <c r="AA1" s="28" t="s">
        <v>33</v>
      </c>
      <c r="AB1" s="28" t="s">
        <v>34</v>
      </c>
      <c r="AC1" s="28" t="s">
        <v>35</v>
      </c>
      <c r="AD1" s="28" t="s">
        <v>36</v>
      </c>
      <c r="AE1" s="28" t="s">
        <v>37</v>
      </c>
    </row>
    <row r="2" spans="1:31" ht="15.75" thickTop="1" x14ac:dyDescent="0.25">
      <c r="A2" s="16" t="s">
        <v>54</v>
      </c>
      <c r="B2" s="17">
        <v>5</v>
      </c>
      <c r="C2" s="18"/>
      <c r="D2" s="18">
        <v>183</v>
      </c>
      <c r="E2" s="19" t="s">
        <v>42</v>
      </c>
      <c r="F2" s="19" t="s">
        <v>40</v>
      </c>
      <c r="G2" s="20" t="s">
        <v>55</v>
      </c>
      <c r="H2" s="20"/>
      <c r="I2" s="20" t="s">
        <v>55</v>
      </c>
      <c r="J2" s="21"/>
      <c r="K2" s="20" t="s">
        <v>55</v>
      </c>
      <c r="L2" s="21"/>
      <c r="M2" s="20" t="s">
        <v>55</v>
      </c>
      <c r="N2" s="20"/>
      <c r="O2" s="20" t="s">
        <v>55</v>
      </c>
      <c r="P2" s="21"/>
      <c r="Q2" s="20" t="s">
        <v>55</v>
      </c>
      <c r="R2" s="21"/>
      <c r="S2" s="20" t="s">
        <v>55</v>
      </c>
      <c r="T2" s="20"/>
      <c r="U2" s="20" t="s">
        <v>55</v>
      </c>
      <c r="V2" s="21"/>
      <c r="W2" s="20" t="s">
        <v>55</v>
      </c>
      <c r="X2" s="21"/>
      <c r="Y2" s="20" t="s">
        <v>55</v>
      </c>
      <c r="Z2" s="20"/>
      <c r="AA2" s="20" t="s">
        <v>55</v>
      </c>
      <c r="AB2" s="21" t="s">
        <v>56</v>
      </c>
      <c r="AC2" s="20" t="s">
        <v>55</v>
      </c>
      <c r="AD2" s="20" t="s">
        <v>56</v>
      </c>
      <c r="AE2" s="22"/>
    </row>
  </sheetData>
  <sortState xmlns:xlrd2="http://schemas.microsoft.com/office/spreadsheetml/2017/richdata2" ref="A2:AE2">
    <sortCondition ref="B2"/>
  </sortState>
  <conditionalFormatting sqref="G2 I2 K2 M2 O2 Q2 S2 U2 W2 Y2 AA2 AC2">
    <cfRule type="containsText" dxfId="37" priority="2" operator="containsText" text="O">
      <formula>NOT(ISERROR(SEARCH("O",G2)))</formula>
    </cfRule>
  </conditionalFormatting>
  <conditionalFormatting sqref="H2 AD2:AE2 J2 L2 N2 P2 R2 T2 V2 X2 Z2 AB2">
    <cfRule type="containsText" dxfId="36" priority="1" operator="containsText" text="X">
      <formula>NOT(ISERROR(SEARCH("X",H2)))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Ecritures</vt:lpstr>
      <vt:lpstr>Listes</vt:lpstr>
      <vt:lpstr>Echeances</vt:lpstr>
      <vt:lpstr>liste_operations</vt:lpstr>
      <vt:lpstr>Mode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frederic alberge</cp:lastModifiedBy>
  <dcterms:created xsi:type="dcterms:W3CDTF">2022-12-19T10:07:36Z</dcterms:created>
  <dcterms:modified xsi:type="dcterms:W3CDTF">2022-12-30T21:50:11Z</dcterms:modified>
</cp:coreProperties>
</file>