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C907F1D-1ABA-4E50-B237-C2D045B3EFE2}" xr6:coauthVersionLast="47" xr6:coauthVersionMax="47" xr10:uidLastSave="{00000000-0000-0000-0000-000000000000}"/>
  <bookViews>
    <workbookView xWindow="-120" yWindow="-120" windowWidth="20730" windowHeight="11160" xr2:uid="{F95FF34C-DFFB-4CF6-AA6E-024E8C2739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D3" i="1"/>
  <c r="E13" i="1"/>
  <c r="E12" i="1"/>
  <c r="E11" i="1"/>
  <c r="E10" i="1"/>
  <c r="E9" i="1"/>
  <c r="E8" i="1"/>
  <c r="E7" i="1"/>
  <c r="E6" i="1"/>
  <c r="E5" i="1"/>
  <c r="E4" i="1"/>
  <c r="E3" i="1"/>
  <c r="E2" i="1"/>
  <c r="E15" i="1"/>
  <c r="E14" i="1"/>
  <c r="D15" i="1"/>
  <c r="D14" i="1"/>
  <c r="D13" i="1"/>
  <c r="D12" i="1"/>
  <c r="D11" i="1"/>
  <c r="D10" i="1"/>
  <c r="D9" i="1"/>
  <c r="D8" i="1"/>
  <c r="D7" i="1"/>
  <c r="D6" i="1"/>
  <c r="D5" i="1"/>
  <c r="D4" i="1"/>
  <c r="D2" i="1"/>
</calcChain>
</file>

<file path=xl/sharedStrings.xml><?xml version="1.0" encoding="utf-8"?>
<sst xmlns="http://schemas.openxmlformats.org/spreadsheetml/2006/main" count="156" uniqueCount="150">
  <si>
    <t>400001 Clients AXA 37850</t>
  </si>
  <si>
    <t>400002 Clients Baloise 44406</t>
  </si>
  <si>
    <t>400003 Clients AXA 142944</t>
  </si>
  <si>
    <t>400004 Clients AXA Groupe DC</t>
  </si>
  <si>
    <t>400005 Clients LAR</t>
  </si>
  <si>
    <t>400006 Clients AXA 143007</t>
  </si>
  <si>
    <t>400007 Clients Générali</t>
  </si>
  <si>
    <t>400008 Clients Baloise 37435</t>
  </si>
  <si>
    <t>400009 Clients Europ assistance</t>
  </si>
  <si>
    <t>400010  Clients AG 72264 DEVOLDERE</t>
  </si>
  <si>
    <t>400010 Clients Assudis</t>
  </si>
  <si>
    <t>416010  COMPTE COURANT VERSCHILDE FABRICE</t>
  </si>
  <si>
    <t>416020  COMPTE COURANT GRIMONPREZ DENIS</t>
  </si>
  <si>
    <t>423004  EMPRUNT IMMEUBLE FAUBOURG</t>
  </si>
  <si>
    <t>423007  EMPRUNT DC</t>
  </si>
  <si>
    <t>423008 EMPRUNT FOND DE ROULEMENT</t>
  </si>
  <si>
    <t>423009  EMRUNT RUE DES ECOLES</t>
  </si>
  <si>
    <t>423012  EMPRUNT BMW518</t>
  </si>
  <si>
    <t>423013  EMPRUNT VERSEMENT ANTICIPES</t>
  </si>
  <si>
    <t>453000  PP  Sur salaires</t>
  </si>
  <si>
    <t>454000  ONSS Sur salaires</t>
  </si>
  <si>
    <t>455000  Rémunérations</t>
  </si>
  <si>
    <t>499000  COMPTE D'ATTENTE</t>
  </si>
  <si>
    <t>499010  COMPTE ATTENTE DKV</t>
  </si>
  <si>
    <t>580000 Transfert interne de fonds</t>
  </si>
  <si>
    <t xml:space="preserve">611000  ENERGIE BUREAU DOTTIGNIES               </t>
  </si>
  <si>
    <t xml:space="preserve">611001  ENERGIE BUREAU COMINES                  </t>
  </si>
  <si>
    <t>611132  Frais locatifs Honoraires Lanneau</t>
  </si>
  <si>
    <t>611131  LOYER ET FRAIS LOCATIF BUREAU DE COMINES</t>
  </si>
  <si>
    <t xml:space="preserve">611200  EAU BUREAU DOTTIGNIES                   </t>
  </si>
  <si>
    <t xml:space="preserve">611201  EAU BUREAU DE COMINES                   </t>
  </si>
  <si>
    <t xml:space="preserve">611310  ENTRETIEN REPARATION BATIMENT           </t>
  </si>
  <si>
    <t>611311  Frais liés à la crise sanitaire Bureau</t>
  </si>
  <si>
    <t xml:space="preserve">611341  ENTRETIEN &amp; FRAIS BMW 1PUR441           </t>
  </si>
  <si>
    <t>611342   Entretien Matériel roulant autre</t>
  </si>
  <si>
    <t xml:space="preserve">611342  FRAIS DE LOCATION VOITURE               </t>
  </si>
  <si>
    <t xml:space="preserve">612150  CARBURANT VEHICULE                      </t>
  </si>
  <si>
    <t xml:space="preserve">612300  LIVRES, PERIODIQUES ET DOCUMENTATION    </t>
  </si>
  <si>
    <t>612400  FRAIS LIES AU RESEAU INFORMATIQUE</t>
  </si>
  <si>
    <t xml:space="preserve">612420  FOURNITURES DE BUREAU DIVERSES          </t>
  </si>
  <si>
    <t xml:space="preserve">612500  TELEPHONE - GSM                         </t>
  </si>
  <si>
    <t xml:space="preserve">612540  ABONNEMENTS PORTIMA                     </t>
  </si>
  <si>
    <t xml:space="preserve">613250  HONORAIRES BUREAUX COMPTABLES           </t>
  </si>
  <si>
    <t>613251  SERVICE AUX ENTREPRISEs RIELLS MAR</t>
  </si>
  <si>
    <t xml:space="preserve">613252  FRAIS chèques repas et autres           </t>
  </si>
  <si>
    <t xml:space="preserve">613253  COTISATIONS SOCIETE                     </t>
  </si>
  <si>
    <t>613256  HONORAIRES AVOCATS  Et experts</t>
  </si>
  <si>
    <t xml:space="preserve">613260  PUBLICATIONS LEGALES                    </t>
  </si>
  <si>
    <t xml:space="preserve">613400  COTISATIONS FSMA                        </t>
  </si>
  <si>
    <t xml:space="preserve">613500  ASSURANCES INCENDIE                     </t>
  </si>
  <si>
    <t xml:space="preserve">613531  ASS. VOITURE 1PUR441/ 1BRA433           </t>
  </si>
  <si>
    <t xml:space="preserve">613532  ASS PROTECTION JURIDIQUE VEHCULES       </t>
  </si>
  <si>
    <t xml:space="preserve">613565  ASSURANCES DKV                          </t>
  </si>
  <si>
    <t xml:space="preserve">613590  ASSURANCES SOBEGAS                       </t>
  </si>
  <si>
    <t xml:space="preserve">615100  FRAIS DE RESTAURANTS                    </t>
  </si>
  <si>
    <t xml:space="preserve">615105  FRAIS DEPLACMENT PROFESSIONNEL - HOTEL  </t>
  </si>
  <si>
    <t xml:space="preserve">615110  FRAIS DE SEMINAIRES                     </t>
  </si>
  <si>
    <t xml:space="preserve">615130  FRAIS DE REPRESENTATION                 </t>
  </si>
  <si>
    <t>615131  Boissons Bureau</t>
  </si>
  <si>
    <t xml:space="preserve">615140  FRAIS DE ROUTE, AUTOROUTE, PARKING      </t>
  </si>
  <si>
    <t xml:space="preserve">615141  RBT NOTE DE FRAIS ROUTE VERSCHILDE F    </t>
  </si>
  <si>
    <t xml:space="preserve">615200  PUBLICITE ET INSERTIONS                 </t>
  </si>
  <si>
    <t xml:space="preserve">615201  SPONSORING                              </t>
  </si>
  <si>
    <t xml:space="preserve">615202  SPONSORING SQUADRA                      </t>
  </si>
  <si>
    <t xml:space="preserve">615203  FRAIS DE PROSPECTION                    </t>
  </si>
  <si>
    <t>615203  Sponsoring exceptionnel suite crise sanitaire</t>
  </si>
  <si>
    <t xml:space="preserve">615250  INTERVENTIONS COMMERCIALES CLIENTS      </t>
  </si>
  <si>
    <t>615393  COTISATIONS Ombudsfin</t>
  </si>
  <si>
    <t xml:space="preserve">616100  FRAIS POSTAUX                           </t>
  </si>
  <si>
    <t xml:space="preserve">616200  CADEAUX, FLEURS                         </t>
  </si>
  <si>
    <t xml:space="preserve">618015  MANDAT GERANCE SPRL GRIMONPREZ DENIS    </t>
  </si>
  <si>
    <t xml:space="preserve">618061  COTISATIONS SOCIALES FABRICE VERSCHILDE </t>
  </si>
  <si>
    <t xml:space="preserve">618100  ATN VERSCHILDE FABRICE                  </t>
  </si>
  <si>
    <t xml:space="preserve">618110  ATN GRIMONPREZ DENIS                    </t>
  </si>
  <si>
    <t>623100  Rémunérations Lunch Pass</t>
  </si>
  <si>
    <t>624400  Médecine du Travail</t>
  </si>
  <si>
    <t xml:space="preserve">640000  TAXE DE CIRCULATION 1BRA433             </t>
  </si>
  <si>
    <t xml:space="preserve">640002  TAXE CIRCULATION 1PUR441                </t>
  </si>
  <si>
    <t xml:space="preserve">640100  PRECOMPTE IMMOBILIER                    </t>
  </si>
  <si>
    <t xml:space="preserve">640105  PRECOMPTE IMMOBILIER BUREAU COMINES     </t>
  </si>
  <si>
    <t xml:space="preserve">640280  TAXES DIVERSES                          </t>
  </si>
  <si>
    <t xml:space="preserve">640400  AMENDES (CONTRAVENTION ROULAGE)         </t>
  </si>
  <si>
    <t xml:space="preserve">650120  CHARGES FINANCIERES DIVERSES            </t>
  </si>
  <si>
    <t xml:space="preserve">650200  INTERETS CAS UCM                        </t>
  </si>
  <si>
    <t xml:space="preserve">650300  INDEMNITE DE REMPLOI AXA                </t>
  </si>
  <si>
    <t xml:space="preserve">650550  INTERETS S/ EMPRUNT AXA 230000 €        </t>
  </si>
  <si>
    <t xml:space="preserve">650562  INTERETS S/ EMPRUNT 204000 €            </t>
  </si>
  <si>
    <t xml:space="preserve">650564  INTERETS S/ FINANCEMENT RUE DES ECOLES  </t>
  </si>
  <si>
    <t xml:space="preserve">650568  INTERETS BMW 518                        </t>
  </si>
  <si>
    <t xml:space="preserve">659000  INTERETS BANCAIRES                      </t>
  </si>
  <si>
    <t xml:space="preserve">659100  FRAIS &amp; INTERETS BANCAIRES              </t>
  </si>
  <si>
    <t xml:space="preserve">700001  COMMISSIONS FIDEA                       </t>
  </si>
  <si>
    <t xml:space="preserve">700100  COMMISSIONS DKV                         </t>
  </si>
  <si>
    <t xml:space="preserve">700300  COMMISSIONS BALOISE 44406               </t>
  </si>
  <si>
    <t xml:space="preserve">700301  COMMISSIONS BALOISE 908812              </t>
  </si>
  <si>
    <t>700302  COMMISSIONS AG Insurance</t>
  </si>
  <si>
    <t>700303  Commissions Baloise 37435</t>
  </si>
  <si>
    <t>700304 Commissions Baloise 116194</t>
  </si>
  <si>
    <t>700601 COMMISSIONS ATHORA 40201</t>
  </si>
  <si>
    <t>700602  COMMISSIONS ATHORA 11067</t>
  </si>
  <si>
    <t xml:space="preserve">700600  COMMISSIONS Athora 733                  </t>
  </si>
  <si>
    <t>700606  COMMISSIONS AG 72264  DEVOLDERE</t>
  </si>
  <si>
    <t>700607  COMMISSIONS AXA 0136877 DEVOLDERE</t>
  </si>
  <si>
    <t>700608  COMMISSIONS ARAG 2927  DEVOLDERE</t>
  </si>
  <si>
    <t>700609  COMMISSIONS ALLIANZ 40033246  DEVOLDERE</t>
  </si>
  <si>
    <t>700610  COMMISSIONS DAS 6947 DEVOLDERE</t>
  </si>
  <si>
    <t>700611  COMMISSSIONS ALLIANZ 7020600100 DEVOLDERE</t>
  </si>
  <si>
    <t>700612  COMMISSIONS VIVIUM 14621 DEVOLDERE</t>
  </si>
  <si>
    <t>700613  COMMISSIONS FCGB DEVOLDERE</t>
  </si>
  <si>
    <t>700614  COMMISSIONS EUROP ASSISTANCE 107519 DEVOLDERE</t>
  </si>
  <si>
    <t>700615  COMMISSIONS BALOISE 43792 DEVOLDERE</t>
  </si>
  <si>
    <t xml:space="preserve">701200  COMMISSIONS AXA - 0137850               </t>
  </si>
  <si>
    <t xml:space="preserve">701201  COMMISSION AXA 157504       </t>
  </si>
  <si>
    <t xml:space="preserve">701202  COMMISSIONS AXA DC                      </t>
  </si>
  <si>
    <t>701203  COMMISSIONS AXA 136877         DEVOLDERE</t>
  </si>
  <si>
    <t xml:space="preserve">701203  COMMISSIONS AXA 143711                  </t>
  </si>
  <si>
    <t xml:space="preserve">701205  COMMISSIONS AXA 0143007                 </t>
  </si>
  <si>
    <t>701205  COMMISSIONS Legal Village 2064221      DEVOLDERE</t>
  </si>
  <si>
    <t>701208 COMMISSIONS ARCHITAS</t>
  </si>
  <si>
    <t xml:space="preserve">701500  COMMISSIONS AXA BANK  BELGIUM           </t>
  </si>
  <si>
    <t xml:space="preserve">701700  COMMISSIONS EUROP ASSISTANCE            </t>
  </si>
  <si>
    <t xml:space="preserve">701800  COMMISSIONS ALLIANZ                     </t>
  </si>
  <si>
    <t xml:space="preserve">702300  COMMISSIONS DELA                        </t>
  </si>
  <si>
    <t xml:space="preserve">702600  COMMISSIONS LAR                         </t>
  </si>
  <si>
    <t xml:space="preserve">702700  COMMISSIONS BDM                         </t>
  </si>
  <si>
    <t xml:space="preserve">702901  COMMISSIONS CARDIFF                     </t>
  </si>
  <si>
    <t xml:space="preserve">702920  BUREAU DE TARIFICATION                  </t>
  </si>
  <si>
    <t xml:space="preserve">702933  COMMISSIONS WILLEMOT                    </t>
  </si>
  <si>
    <t xml:space="preserve">702934  COMMISSIONS ARAG                        </t>
  </si>
  <si>
    <t xml:space="preserve">702935  COMMISSIONS DL LIFE                     </t>
  </si>
  <si>
    <t xml:space="preserve">702936  COMMISSIONS DL BANK                     </t>
  </si>
  <si>
    <t xml:space="preserve">702938  COMMISSIONS VIVIUM                      </t>
  </si>
  <si>
    <t xml:space="preserve">702940  COMMISSIONS CEAMB                       </t>
  </si>
  <si>
    <t xml:space="preserve">702941  COMMISSIONS EUROMEXT                    </t>
  </si>
  <si>
    <t xml:space="preserve">702942  COMMISSIONS ASSUDIS                     </t>
  </si>
  <si>
    <t xml:space="preserve">702950  COMMISSIONS JAN VERHEYEN                </t>
  </si>
  <si>
    <t xml:space="preserve">702960  COMMISSIONS CPH                         </t>
  </si>
  <si>
    <t>702961  Commissions Verspieren</t>
  </si>
  <si>
    <t>702962 Commission Hypotheek Service</t>
  </si>
  <si>
    <t>702963 Commission Indeep</t>
  </si>
  <si>
    <t xml:space="preserve">708000  AXA RC PRODUCTEUR                       </t>
  </si>
  <si>
    <t>750000  INTERETS BANCAIRES</t>
  </si>
  <si>
    <t>Ecritures relatives à l'exercice précédent.</t>
  </si>
  <si>
    <t>700305  COMMISSIONS BNP Paribas</t>
  </si>
  <si>
    <t>Communication</t>
  </si>
  <si>
    <t>Communication 2</t>
  </si>
  <si>
    <t>tamalous</t>
  </si>
  <si>
    <t>partout</t>
  </si>
  <si>
    <t>compte imputé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</si>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</sst>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">
    <xf numFmtId="0" fontId="0" fillId="0" borderId="0" xfId="0"/>
    <xf numFmtId="0" fontId="2" fillId="0" borderId="0" xfId="0" applyFont="1"/>
    <xf numFmtId="0" fontId="3" fillId="0" borderId="0" xfId="0" applyFont="1"/>
  </cellXfs>
  <cellStyles count="3">
    <cellStyle name="Normal" xfId="0" builtinId="0"/>
    <cellStyle name="Normal 2" xfId="2" xr:uid="{45FDC64A-CD9A-4CDB-B345-F8794F34F098}"/>
    <cellStyle name="Normal 3" xfId="1" xr:uid="{C35EB79D-F066-43B7-A917-3E54596B9B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71404-9216-4734-ADC0-E461394CEEA3}">
  <dimension ref="A1:EQ15"/>
  <sheetViews>
    <sheetView tabSelected="1" workbookViewId="0">
      <selection activeCell="G15" sqref="G15"/>
    </sheetView>
  </sheetViews>
  <sheetFormatPr baseColWidth="10" defaultRowHeight="15" x14ac:dyDescent="0.25"/>
  <cols>
    <col min="1" max="1" width="20.7109375" customWidth="1"/>
    <col min="2" max="2" width="22.5703125" customWidth="1"/>
    <col min="3" max="3" width="25.42578125" customWidth="1"/>
    <col min="4" max="4" width="23.42578125" bestFit="1" customWidth="1"/>
    <col min="5" max="5" width="26.140625" bestFit="1" customWidth="1"/>
    <col min="6" max="6" width="24.42578125" bestFit="1" customWidth="1"/>
    <col min="7" max="7" width="28" bestFit="1" customWidth="1"/>
    <col min="8" max="8" width="17.42578125" bestFit="1" customWidth="1"/>
    <col min="9" max="9" width="24.42578125" bestFit="1" customWidth="1"/>
    <col min="10" max="10" width="21.85546875" bestFit="1" customWidth="1"/>
    <col min="11" max="11" width="26.140625" bestFit="1" customWidth="1"/>
    <col min="12" max="12" width="29" bestFit="1" customWidth="1"/>
    <col min="13" max="13" width="33.7109375" bestFit="1" customWidth="1"/>
    <col min="14" max="14" width="20.85546875" bestFit="1" customWidth="1"/>
    <col min="15" max="15" width="44" bestFit="1" customWidth="1"/>
    <col min="16" max="16" width="43.28515625" bestFit="1" customWidth="1"/>
    <col min="17" max="17" width="37.28515625" bestFit="1" customWidth="1"/>
    <col min="18" max="18" width="19.5703125" bestFit="1" customWidth="1"/>
    <col min="19" max="19" width="36.28515625" bestFit="1" customWidth="1"/>
    <col min="20" max="20" width="30.28515625" bestFit="1" customWidth="1"/>
    <col min="21" max="21" width="25" bestFit="1" customWidth="1"/>
    <col min="22" max="22" width="37.85546875" bestFit="1" customWidth="1"/>
    <col min="23" max="23" width="21.28515625" bestFit="1" customWidth="1"/>
    <col min="24" max="24" width="23.42578125" bestFit="1" customWidth="1"/>
    <col min="25" max="25" width="21.7109375" bestFit="1" customWidth="1"/>
    <col min="26" max="26" width="25.42578125" bestFit="1" customWidth="1"/>
    <col min="27" max="27" width="28" bestFit="1" customWidth="1"/>
    <col min="28" max="28" width="31" bestFit="1" customWidth="1"/>
    <col min="29" max="29" width="41" bestFit="1" customWidth="1"/>
    <col min="30" max="30" width="40" bestFit="1" customWidth="1"/>
    <col min="31" max="31" width="37.5703125" bestFit="1" customWidth="1"/>
    <col min="32" max="32" width="48.85546875" bestFit="1" customWidth="1"/>
    <col min="33" max="33" width="38.85546875" bestFit="1" customWidth="1"/>
    <col min="34" max="34" width="39.28515625" bestFit="1" customWidth="1"/>
    <col min="35" max="35" width="44.42578125" bestFit="1" customWidth="1"/>
    <col min="36" max="36" width="39.140625" bestFit="1" customWidth="1"/>
    <col min="37" max="37" width="43.42578125" bestFit="1" customWidth="1"/>
    <col min="38" max="38" width="37.28515625" bestFit="1" customWidth="1"/>
    <col min="39" max="39" width="40.42578125" bestFit="1" customWidth="1"/>
    <col min="40" max="40" width="37.7109375" bestFit="1" customWidth="1"/>
    <col min="41" max="41" width="48.140625" bestFit="1" customWidth="1"/>
    <col min="42" max="42" width="42" bestFit="1" customWidth="1"/>
    <col min="43" max="43" width="44.28515625" bestFit="1" customWidth="1"/>
    <col min="44" max="44" width="34.85546875" bestFit="1" customWidth="1"/>
    <col min="45" max="45" width="40.140625" bestFit="1" customWidth="1"/>
    <col min="46" max="46" width="46" bestFit="1" customWidth="1"/>
    <col min="47" max="47" width="42.140625" bestFit="1" customWidth="1"/>
    <col min="48" max="48" width="39.7109375" bestFit="1" customWidth="1"/>
    <col min="49" max="49" width="37" bestFit="1" customWidth="1"/>
    <col min="50" max="50" width="38.85546875" bestFit="1" customWidth="1"/>
    <col min="51" max="51" width="37.7109375" bestFit="1" customWidth="1"/>
    <col min="52" max="52" width="36" bestFit="1" customWidth="1"/>
    <col min="53" max="53" width="38" bestFit="1" customWidth="1"/>
    <col min="54" max="54" width="42.28515625" bestFit="1" customWidth="1"/>
    <col min="55" max="55" width="45.7109375" bestFit="1" customWidth="1"/>
    <col min="56" max="56" width="35.28515625" bestFit="1" customWidth="1"/>
    <col min="57" max="57" width="38.5703125" bestFit="1" customWidth="1"/>
    <col min="58" max="58" width="37.85546875" bestFit="1" customWidth="1"/>
    <col min="59" max="59" width="49" bestFit="1" customWidth="1"/>
    <col min="60" max="60" width="36.28515625" bestFit="1" customWidth="1"/>
    <col min="61" max="61" width="39.5703125" bestFit="1" customWidth="1"/>
    <col min="62" max="62" width="22.5703125" bestFit="1" customWidth="1"/>
    <col min="63" max="63" width="46.140625" bestFit="1" customWidth="1"/>
    <col min="64" max="64" width="45.85546875" bestFit="1" customWidth="1"/>
    <col min="65" max="65" width="38" bestFit="1" customWidth="1"/>
    <col min="66" max="66" width="33.140625" bestFit="1" customWidth="1"/>
    <col min="67" max="67" width="39" bestFit="1" customWidth="1"/>
    <col min="68" max="68" width="37.7109375" bestFit="1" customWidth="1"/>
    <col min="69" max="69" width="48.42578125" bestFit="1" customWidth="1"/>
    <col min="70" max="70" width="47.5703125" bestFit="1" customWidth="1"/>
    <col min="71" max="71" width="30.42578125" bestFit="1" customWidth="1"/>
    <col min="72" max="72" width="33.7109375" bestFit="1" customWidth="1"/>
    <col min="73" max="73" width="34.85546875" bestFit="1" customWidth="1"/>
    <col min="74" max="74" width="49.85546875" bestFit="1" customWidth="1"/>
    <col min="75" max="75" width="48.5703125" bestFit="1" customWidth="1"/>
    <col min="76" max="76" width="38.7109375" bestFit="1" customWidth="1"/>
    <col min="77" max="77" width="38.85546875" bestFit="1" customWidth="1"/>
    <col min="78" max="78" width="31.85546875" bestFit="1" customWidth="1"/>
    <col min="79" max="79" width="26" bestFit="1" customWidth="1"/>
    <col min="80" max="80" width="41.5703125" bestFit="1" customWidth="1"/>
    <col min="81" max="81" width="40.140625" bestFit="1" customWidth="1"/>
    <col min="82" max="82" width="39" bestFit="1" customWidth="1"/>
    <col min="83" max="83" width="49.140625" bestFit="1" customWidth="1"/>
    <col min="84" max="84" width="33.7109375" bestFit="1" customWidth="1"/>
    <col min="85" max="85" width="47.5703125" bestFit="1" customWidth="1"/>
    <col min="86" max="86" width="42.7109375" bestFit="1" customWidth="1"/>
    <col min="87" max="87" width="35.28515625" bestFit="1" customWidth="1"/>
    <col min="88" max="88" width="40.5703125" bestFit="1" customWidth="1"/>
    <col min="89" max="89" width="43.7109375" bestFit="1" customWidth="1"/>
    <col min="90" max="90" width="41.140625" bestFit="1" customWidth="1"/>
    <col min="91" max="91" width="48" bestFit="1" customWidth="1"/>
    <col min="92" max="92" width="35.42578125" bestFit="1" customWidth="1"/>
    <col min="93" max="93" width="36.42578125" bestFit="1" customWidth="1"/>
    <col min="94" max="94" width="40.42578125" bestFit="1" customWidth="1"/>
    <col min="95" max="95" width="37" bestFit="1" customWidth="1"/>
    <col min="96" max="96" width="36.28515625" bestFit="1" customWidth="1"/>
    <col min="97" max="97" width="41.140625" bestFit="1" customWidth="1"/>
    <col min="98" max="98" width="41.85546875" bestFit="1" customWidth="1"/>
    <col min="99" max="99" width="33.42578125" bestFit="1" customWidth="1"/>
    <col min="100" max="100" width="32.42578125" bestFit="1" customWidth="1"/>
    <col min="101" max="101" width="33" bestFit="1" customWidth="1"/>
    <col min="102" max="102" width="34.28515625" bestFit="1" customWidth="1"/>
    <col min="103" max="103" width="34.7109375" bestFit="1" customWidth="1"/>
    <col min="104" max="104" width="39.140625" bestFit="1" customWidth="1"/>
    <col min="105" max="105" width="41.140625" bestFit="1" customWidth="1"/>
    <col min="106" max="106" width="44" bestFit="1" customWidth="1"/>
    <col min="107" max="107" width="42.7109375" bestFit="1" customWidth="1"/>
    <col min="108" max="108" width="49.140625" bestFit="1" customWidth="1"/>
    <col min="109" max="109" width="40.7109375" bestFit="1" customWidth="1"/>
    <col min="110" max="110" width="51.7109375" bestFit="1" customWidth="1"/>
    <col min="111" max="111" width="45" bestFit="1" customWidth="1"/>
    <col min="112" max="112" width="37.28515625" bestFit="1" customWidth="1"/>
    <col min="113" max="113" width="56.7109375" bestFit="1" customWidth="1"/>
    <col min="114" max="114" width="45.5703125" bestFit="1" customWidth="1"/>
    <col min="115" max="115" width="40.7109375" bestFit="1" customWidth="1"/>
    <col min="116" max="116" width="34" bestFit="1" customWidth="1"/>
    <col min="117" max="117" width="38" bestFit="1" customWidth="1"/>
    <col min="118" max="118" width="46.42578125" bestFit="1" customWidth="1"/>
    <col min="119" max="119" width="39.85546875" bestFit="1" customWidth="1"/>
    <col min="120" max="120" width="40.42578125" bestFit="1" customWidth="1"/>
    <col min="121" max="121" width="53.85546875" bestFit="1" customWidth="1"/>
    <col min="122" max="122" width="30" bestFit="1" customWidth="1"/>
    <col min="123" max="123" width="44.7109375" bestFit="1" customWidth="1"/>
    <col min="124" max="124" width="44.42578125" bestFit="1" customWidth="1"/>
    <col min="125" max="125" width="38.28515625" bestFit="1" customWidth="1"/>
    <col min="126" max="126" width="36.7109375" bestFit="1" customWidth="1"/>
    <col min="127" max="127" width="35.85546875" bestFit="1" customWidth="1"/>
    <col min="128" max="128" width="36.85546875" bestFit="1" customWidth="1"/>
    <col min="129" max="129" width="38.42578125" bestFit="1" customWidth="1"/>
    <col min="130" max="130" width="39" bestFit="1" customWidth="1"/>
    <col min="131" max="131" width="39.85546875" bestFit="1" customWidth="1"/>
    <col min="132" max="132" width="37.28515625" bestFit="1" customWidth="1"/>
    <col min="133" max="133" width="37" bestFit="1" customWidth="1"/>
    <col min="134" max="134" width="38.5703125" bestFit="1" customWidth="1"/>
    <col min="135" max="136" width="38.140625" bestFit="1" customWidth="1"/>
    <col min="137" max="137" width="40.28515625" bestFit="1" customWidth="1"/>
    <col min="138" max="138" width="38.42578125" bestFit="1" customWidth="1"/>
    <col min="139" max="139" width="42" bestFit="1" customWidth="1"/>
    <col min="140" max="140" width="36.140625" bestFit="1" customWidth="1"/>
    <col min="141" max="141" width="30.28515625" bestFit="1" customWidth="1"/>
    <col min="142" max="142" width="35.85546875" bestFit="1" customWidth="1"/>
    <col min="143" max="143" width="25.28515625" bestFit="1" customWidth="1"/>
    <col min="144" max="144" width="37.140625" bestFit="1" customWidth="1"/>
    <col min="145" max="145" width="26.85546875" bestFit="1" customWidth="1"/>
    <col min="146" max="146" width="38" bestFit="1" customWidth="1"/>
    <col min="147" max="147" width="32.42578125" bestFit="1" customWidth="1"/>
  </cols>
  <sheetData>
    <row r="1" spans="1:147" x14ac:dyDescent="0.25">
      <c r="A1" t="s">
        <v>144</v>
      </c>
      <c r="B1" t="s">
        <v>145</v>
      </c>
      <c r="C1" t="s">
        <v>148</v>
      </c>
      <c r="D1" t="s">
        <v>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  <c r="W1" t="s">
        <v>19</v>
      </c>
      <c r="X1" t="s">
        <v>20</v>
      </c>
      <c r="Y1" t="s">
        <v>21</v>
      </c>
      <c r="Z1" t="s">
        <v>22</v>
      </c>
      <c r="AA1" t="s">
        <v>23</v>
      </c>
      <c r="AB1" t="s">
        <v>24</v>
      </c>
      <c r="AC1" t="s">
        <v>25</v>
      </c>
      <c r="AD1" t="s">
        <v>26</v>
      </c>
      <c r="AE1" t="s">
        <v>27</v>
      </c>
      <c r="AF1" t="s">
        <v>28</v>
      </c>
      <c r="AG1" t="s">
        <v>29</v>
      </c>
      <c r="AH1" t="s">
        <v>30</v>
      </c>
      <c r="AI1" t="s">
        <v>31</v>
      </c>
      <c r="AJ1" t="s">
        <v>32</v>
      </c>
      <c r="AK1" t="s">
        <v>33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  <c r="AY1" t="s">
        <v>47</v>
      </c>
      <c r="AZ1" t="s">
        <v>48</v>
      </c>
      <c r="BA1" t="s">
        <v>49</v>
      </c>
      <c r="BB1" t="s">
        <v>50</v>
      </c>
      <c r="BC1" t="s">
        <v>51</v>
      </c>
      <c r="BD1" t="s">
        <v>52</v>
      </c>
      <c r="BE1" t="s">
        <v>53</v>
      </c>
      <c r="BF1" t="s">
        <v>54</v>
      </c>
      <c r="BG1" t="s">
        <v>55</v>
      </c>
      <c r="BH1" t="s">
        <v>56</v>
      </c>
      <c r="BI1" t="s">
        <v>57</v>
      </c>
      <c r="BJ1" t="s">
        <v>58</v>
      </c>
      <c r="BK1" t="s">
        <v>59</v>
      </c>
      <c r="BL1" t="s">
        <v>60</v>
      </c>
      <c r="BM1" t="s">
        <v>61</v>
      </c>
      <c r="BN1" t="s">
        <v>62</v>
      </c>
      <c r="BO1" t="s">
        <v>63</v>
      </c>
      <c r="BP1" t="s">
        <v>64</v>
      </c>
      <c r="BQ1" t="s">
        <v>65</v>
      </c>
      <c r="BR1" t="s">
        <v>66</v>
      </c>
      <c r="BS1" t="s">
        <v>67</v>
      </c>
      <c r="BT1" t="s">
        <v>68</v>
      </c>
      <c r="BU1" t="s">
        <v>69</v>
      </c>
      <c r="BV1" t="s">
        <v>70</v>
      </c>
      <c r="BW1" t="s">
        <v>71</v>
      </c>
      <c r="BX1" t="s">
        <v>72</v>
      </c>
      <c r="BY1" t="s">
        <v>73</v>
      </c>
      <c r="BZ1" t="s">
        <v>74</v>
      </c>
      <c r="CA1" t="s">
        <v>75</v>
      </c>
      <c r="CB1" t="s">
        <v>76</v>
      </c>
      <c r="CC1" t="s">
        <v>77</v>
      </c>
      <c r="CD1" t="s">
        <v>78</v>
      </c>
      <c r="CE1" t="s">
        <v>79</v>
      </c>
      <c r="CF1" t="s">
        <v>80</v>
      </c>
      <c r="CG1" t="s">
        <v>81</v>
      </c>
      <c r="CH1" t="s">
        <v>82</v>
      </c>
      <c r="CI1" t="s">
        <v>83</v>
      </c>
      <c r="CJ1" t="s">
        <v>84</v>
      </c>
      <c r="CK1" t="s">
        <v>85</v>
      </c>
      <c r="CL1" t="s">
        <v>86</v>
      </c>
      <c r="CM1" t="s">
        <v>87</v>
      </c>
      <c r="CN1" t="s">
        <v>88</v>
      </c>
      <c r="CO1" t="s">
        <v>89</v>
      </c>
      <c r="CP1" t="s">
        <v>90</v>
      </c>
      <c r="CQ1" t="s">
        <v>91</v>
      </c>
      <c r="CR1" t="s">
        <v>92</v>
      </c>
      <c r="CS1" t="s">
        <v>93</v>
      </c>
      <c r="CT1" t="s">
        <v>94</v>
      </c>
      <c r="CU1" t="s">
        <v>95</v>
      </c>
      <c r="CV1" t="s">
        <v>96</v>
      </c>
      <c r="CW1" t="s">
        <v>97</v>
      </c>
      <c r="CX1" t="s">
        <v>98</v>
      </c>
      <c r="CY1" t="s">
        <v>99</v>
      </c>
      <c r="CZ1" t="s">
        <v>100</v>
      </c>
      <c r="DA1" t="s">
        <v>101</v>
      </c>
      <c r="DB1" t="s">
        <v>102</v>
      </c>
      <c r="DC1" t="s">
        <v>103</v>
      </c>
      <c r="DD1" t="s">
        <v>104</v>
      </c>
      <c r="DE1" t="s">
        <v>105</v>
      </c>
      <c r="DF1" t="s">
        <v>106</v>
      </c>
      <c r="DG1" t="s">
        <v>107</v>
      </c>
      <c r="DH1" t="s">
        <v>108</v>
      </c>
      <c r="DI1" t="s">
        <v>109</v>
      </c>
      <c r="DJ1" t="s">
        <v>110</v>
      </c>
      <c r="DK1" t="s">
        <v>111</v>
      </c>
      <c r="DL1" t="s">
        <v>112</v>
      </c>
      <c r="DM1" t="s">
        <v>113</v>
      </c>
      <c r="DN1" t="s">
        <v>114</v>
      </c>
      <c r="DO1" t="s">
        <v>115</v>
      </c>
      <c r="DP1" t="s">
        <v>116</v>
      </c>
      <c r="DQ1" t="s">
        <v>117</v>
      </c>
      <c r="DR1" t="s">
        <v>118</v>
      </c>
      <c r="DS1" t="s">
        <v>119</v>
      </c>
      <c r="DT1" t="s">
        <v>120</v>
      </c>
      <c r="DU1" t="s">
        <v>121</v>
      </c>
      <c r="DV1" t="s">
        <v>122</v>
      </c>
      <c r="DW1" t="s">
        <v>123</v>
      </c>
      <c r="DX1" t="s">
        <v>124</v>
      </c>
      <c r="DY1" t="s">
        <v>125</v>
      </c>
      <c r="DZ1" t="s">
        <v>126</v>
      </c>
      <c r="EA1" t="s">
        <v>127</v>
      </c>
      <c r="EB1" t="s">
        <v>128</v>
      </c>
      <c r="EC1" t="s">
        <v>129</v>
      </c>
      <c r="ED1" t="s">
        <v>130</v>
      </c>
      <c r="EE1" t="s">
        <v>131</v>
      </c>
      <c r="EF1" t="s">
        <v>132</v>
      </c>
      <c r="EG1" t="s">
        <v>133</v>
      </c>
      <c r="EH1" t="s">
        <v>134</v>
      </c>
      <c r="EI1" t="s">
        <v>135</v>
      </c>
      <c r="EJ1" t="s">
        <v>136</v>
      </c>
      <c r="EK1" t="s">
        <v>137</v>
      </c>
      <c r="EL1" t="s">
        <v>138</v>
      </c>
      <c r="EM1" t="s">
        <v>139</v>
      </c>
      <c r="EN1" t="s">
        <v>140</v>
      </c>
      <c r="EO1" t="s">
        <v>141</v>
      </c>
      <c r="EP1" t="s">
        <v>142</v>
      </c>
      <c r="EQ1" t="s">
        <v>143</v>
      </c>
    </row>
    <row r="2" spans="1:147" x14ac:dyDescent="0.25">
      <c r="A2" t="s">
        <v>146</v>
      </c>
      <c r="C2" s="2" t="str">
        <f ca="1">LOOKUP("*",D2:GF2,C2)</f>
        <v>400001 Clients AXA 37850</v>
      </c>
      <c r="D2" t="str">
        <f>IF(A2="tamalous","400001 Clients AXA 37850"," ")</f>
        <v>400001 Clients AXA 37850</v>
      </c>
      <c r="E2" t="str">
        <f>IF(A2="partout","400002 Clients Baloise 44406"," ")</f>
        <v xml:space="preserve"> </v>
      </c>
    </row>
    <row r="3" spans="1:147" x14ac:dyDescent="0.25">
      <c r="A3" t="s">
        <v>147</v>
      </c>
      <c r="C3" s="2" t="s">
        <v>149</v>
      </c>
      <c r="D3" t="str">
        <f t="shared" ref="D3:D15" si="0">IF(A3="tamalous","400001 Clients AXA 37850"," ")</f>
        <v xml:space="preserve"> </v>
      </c>
      <c r="E3" t="str">
        <f t="shared" ref="E3:E13" si="1">IF(A3="partout","400002 Clients Baloise 44406"," ")</f>
        <v>400002 Clients Baloise 44406</v>
      </c>
    </row>
    <row r="4" spans="1:147" x14ac:dyDescent="0.25">
      <c r="A4" t="s">
        <v>147</v>
      </c>
      <c r="C4" s="2" t="s">
        <v>149</v>
      </c>
      <c r="D4" t="str">
        <f t="shared" si="0"/>
        <v xml:space="preserve"> </v>
      </c>
      <c r="E4" t="str">
        <f t="shared" si="1"/>
        <v>400002 Clients Baloise 44406</v>
      </c>
    </row>
    <row r="5" spans="1:147" x14ac:dyDescent="0.25">
      <c r="A5" t="s">
        <v>147</v>
      </c>
      <c r="C5" s="2" t="s">
        <v>149</v>
      </c>
      <c r="D5" t="str">
        <f t="shared" si="0"/>
        <v xml:space="preserve"> </v>
      </c>
      <c r="E5" t="str">
        <f t="shared" si="1"/>
        <v>400002 Clients Baloise 44406</v>
      </c>
    </row>
    <row r="6" spans="1:147" x14ac:dyDescent="0.25">
      <c r="A6" t="s">
        <v>146</v>
      </c>
      <c r="C6" s="1" t="s">
        <v>149</v>
      </c>
      <c r="D6" t="str">
        <f t="shared" si="0"/>
        <v>400001 Clients AXA 37850</v>
      </c>
      <c r="E6" t="str">
        <f t="shared" si="1"/>
        <v xml:space="preserve"> </v>
      </c>
    </row>
    <row r="7" spans="1:147" x14ac:dyDescent="0.25">
      <c r="D7" t="str">
        <f t="shared" si="0"/>
        <v xml:space="preserve"> </v>
      </c>
      <c r="E7" t="str">
        <f t="shared" si="1"/>
        <v xml:space="preserve"> </v>
      </c>
    </row>
    <row r="8" spans="1:147" x14ac:dyDescent="0.25">
      <c r="D8" t="str">
        <f t="shared" si="0"/>
        <v xml:space="preserve"> </v>
      </c>
      <c r="E8" t="str">
        <f t="shared" si="1"/>
        <v xml:space="preserve"> </v>
      </c>
    </row>
    <row r="9" spans="1:147" x14ac:dyDescent="0.25">
      <c r="D9" t="str">
        <f t="shared" si="0"/>
        <v xml:space="preserve"> </v>
      </c>
      <c r="E9" t="str">
        <f t="shared" si="1"/>
        <v xml:space="preserve"> </v>
      </c>
    </row>
    <row r="10" spans="1:147" x14ac:dyDescent="0.25">
      <c r="D10" t="str">
        <f t="shared" si="0"/>
        <v xml:space="preserve"> </v>
      </c>
      <c r="E10" t="str">
        <f t="shared" si="1"/>
        <v xml:space="preserve"> </v>
      </c>
    </row>
    <row r="11" spans="1:147" x14ac:dyDescent="0.25">
      <c r="D11" t="str">
        <f t="shared" si="0"/>
        <v xml:space="preserve"> </v>
      </c>
      <c r="E11" t="str">
        <f t="shared" si="1"/>
        <v xml:space="preserve"> </v>
      </c>
    </row>
    <row r="12" spans="1:147" x14ac:dyDescent="0.25">
      <c r="D12" t="str">
        <f t="shared" si="0"/>
        <v xml:space="preserve"> </v>
      </c>
      <c r="E12" t="str">
        <f t="shared" si="1"/>
        <v xml:space="preserve"> </v>
      </c>
    </row>
    <row r="13" spans="1:147" x14ac:dyDescent="0.25">
      <c r="D13" t="str">
        <f t="shared" si="0"/>
        <v xml:space="preserve"> </v>
      </c>
      <c r="E13" t="str">
        <f t="shared" si="1"/>
        <v xml:space="preserve"> </v>
      </c>
    </row>
    <row r="14" spans="1:147" x14ac:dyDescent="0.25">
      <c r="D14" t="str">
        <f t="shared" si="0"/>
        <v xml:space="preserve"> </v>
      </c>
      <c r="E14" t="str">
        <f>IF(A14="partout","k2=400002 Clients Baloise 44406"," ")</f>
        <v xml:space="preserve"> </v>
      </c>
    </row>
    <row r="15" spans="1:147" x14ac:dyDescent="0.25">
      <c r="D15" t="str">
        <f t="shared" si="0"/>
        <v xml:space="preserve"> </v>
      </c>
      <c r="E15" t="str">
        <f>IF(A15="partout","k2=400002 Clients Baloise 44406"," ")</f>
        <v xml:space="preserve">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2022-12-20T08:19:03Z</dcterms:created>
  <dcterms:modified xsi:type="dcterms:W3CDTF">2022-12-23T19:42:17Z</dcterms:modified>
</cp:coreProperties>
</file>