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homa\OneDrive\Bureau\"/>
    </mc:Choice>
  </mc:AlternateContent>
  <xr:revisionPtr revIDLastSave="0" documentId="13_ncr:1_{B505AF6E-D87A-4632-99DA-246191493D79}" xr6:coauthVersionLast="47" xr6:coauthVersionMax="47" xr10:uidLastSave="{00000000-0000-0000-0000-000000000000}"/>
  <bookViews>
    <workbookView xWindow="-109" yWindow="-109" windowWidth="26301" windowHeight="14305" tabRatio="601" activeTab="1" xr2:uid="{4367916C-5E5D-4A82-9584-69684E7475EA}"/>
  </bookViews>
  <sheets>
    <sheet name="Comptage" sheetId="53" r:id="rId1"/>
    <sheet name="Janvier" sheetId="30" r:id="rId2"/>
  </sheets>
  <definedNames>
    <definedName name="Policier">Comptage!$A$3:$C$72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4" i="30" l="1"/>
  <c r="D104" i="30"/>
  <c r="E104" i="30"/>
  <c r="F104" i="30"/>
  <c r="G104" i="30"/>
  <c r="H104" i="30"/>
  <c r="I104" i="30"/>
  <c r="J104" i="30"/>
  <c r="K104" i="30"/>
  <c r="L104" i="30"/>
  <c r="M104" i="30"/>
  <c r="N104" i="30"/>
  <c r="O104" i="30"/>
  <c r="P104" i="30"/>
  <c r="Q104" i="30"/>
  <c r="R104" i="30"/>
  <c r="S104" i="30"/>
  <c r="T104" i="30"/>
  <c r="U104" i="30"/>
  <c r="V104" i="30"/>
  <c r="W104" i="30"/>
  <c r="X104" i="30"/>
  <c r="Y104" i="30"/>
  <c r="Z104" i="30"/>
  <c r="AA104" i="30"/>
  <c r="AB104" i="30"/>
  <c r="AC104" i="30"/>
  <c r="AD104" i="30"/>
  <c r="AE104" i="30"/>
  <c r="AF104" i="30"/>
  <c r="AG104" i="30"/>
  <c r="C138" i="30"/>
  <c r="D138" i="30"/>
  <c r="E138" i="30"/>
  <c r="F138" i="30"/>
  <c r="G138" i="30"/>
  <c r="H138" i="30"/>
  <c r="I138" i="30"/>
  <c r="J138" i="30"/>
  <c r="K138" i="30"/>
  <c r="L138" i="30"/>
  <c r="M138" i="30"/>
  <c r="N138" i="30"/>
  <c r="O138" i="30"/>
  <c r="P138" i="30"/>
  <c r="Q138" i="30"/>
  <c r="R138" i="30"/>
  <c r="S138" i="30"/>
  <c r="T138" i="30"/>
  <c r="U138" i="30"/>
  <c r="V138" i="30"/>
  <c r="W138" i="30"/>
  <c r="X138" i="30"/>
  <c r="Y138" i="30"/>
  <c r="Z138" i="30"/>
  <c r="AA138" i="30"/>
  <c r="AB138" i="30"/>
  <c r="AC138" i="30"/>
  <c r="AD138" i="30"/>
  <c r="AE138" i="30"/>
  <c r="AF138" i="30"/>
  <c r="AG138" i="30"/>
  <c r="E3" i="53"/>
  <c r="E9" i="53"/>
  <c r="E8" i="53"/>
  <c r="E7" i="53"/>
  <c r="E6" i="53"/>
  <c r="E5" i="53"/>
  <c r="E4" i="53"/>
  <c r="D4" i="30"/>
  <c r="D1" i="30" s="1"/>
  <c r="D2" i="30" s="1"/>
  <c r="D3" i="30" s="1"/>
  <c r="C1" i="30"/>
  <c r="C2" i="30" s="1"/>
  <c r="C3" i="30" s="1"/>
  <c r="AG24" i="30"/>
  <c r="AF24" i="30"/>
  <c r="AE24" i="30"/>
  <c r="AD24" i="30"/>
  <c r="AC24" i="30"/>
  <c r="AB24" i="30"/>
  <c r="AA24" i="30"/>
  <c r="Z24" i="30"/>
  <c r="Y24" i="30"/>
  <c r="X24" i="30"/>
  <c r="W24" i="30"/>
  <c r="V24" i="30"/>
  <c r="U24" i="30"/>
  <c r="T24" i="30"/>
  <c r="S24" i="30"/>
  <c r="R24" i="30"/>
  <c r="Q24" i="30"/>
  <c r="P24" i="30"/>
  <c r="O24" i="30"/>
  <c r="N24" i="30"/>
  <c r="M24" i="30"/>
  <c r="L24" i="30"/>
  <c r="K24" i="30"/>
  <c r="J24" i="30"/>
  <c r="I24" i="30"/>
  <c r="H24" i="30"/>
  <c r="G24" i="30"/>
  <c r="F24" i="30"/>
  <c r="E24" i="30"/>
  <c r="D24" i="30"/>
  <c r="C24" i="30"/>
  <c r="C10" i="30" s="1"/>
  <c r="E4" i="30" l="1"/>
  <c r="F4" i="30" s="1"/>
  <c r="F1" i="30" s="1"/>
  <c r="F2" i="30" s="1"/>
  <c r="F3" i="30" s="1"/>
  <c r="C8" i="30"/>
  <c r="C9" i="30"/>
  <c r="C7" i="30"/>
  <c r="D8" i="30"/>
  <c r="D9" i="30"/>
  <c r="D7" i="30"/>
  <c r="E8" i="30"/>
  <c r="E9" i="30"/>
  <c r="E7" i="30"/>
  <c r="F8" i="30"/>
  <c r="F9" i="30"/>
  <c r="F7" i="30"/>
  <c r="G8" i="30"/>
  <c r="G9" i="30"/>
  <c r="G7" i="30"/>
  <c r="I8" i="30"/>
  <c r="I9" i="30"/>
  <c r="I7" i="30"/>
  <c r="J8" i="30"/>
  <c r="J9" i="30"/>
  <c r="J7" i="30"/>
  <c r="K8" i="30"/>
  <c r="K9" i="30"/>
  <c r="K7" i="30"/>
  <c r="L8" i="30"/>
  <c r="L9" i="30"/>
  <c r="L7" i="30"/>
  <c r="M8" i="30"/>
  <c r="M9" i="30"/>
  <c r="M7" i="30"/>
  <c r="N8" i="30"/>
  <c r="N9" i="30"/>
  <c r="N7" i="30"/>
  <c r="O8" i="30"/>
  <c r="O9" i="30"/>
  <c r="O7" i="30"/>
  <c r="P8" i="30"/>
  <c r="P9" i="30"/>
  <c r="P7" i="30"/>
  <c r="Q8" i="30"/>
  <c r="Q9" i="30"/>
  <c r="Q7" i="30"/>
  <c r="R8" i="30"/>
  <c r="R9" i="30"/>
  <c r="R7" i="30"/>
  <c r="S8" i="30"/>
  <c r="S9" i="30"/>
  <c r="S7" i="30"/>
  <c r="T8" i="30"/>
  <c r="T9" i="30"/>
  <c r="T7" i="30"/>
  <c r="U8" i="30"/>
  <c r="U9" i="30"/>
  <c r="U7" i="30"/>
  <c r="V8" i="30"/>
  <c r="V9" i="30"/>
  <c r="V7" i="30"/>
  <c r="W8" i="30"/>
  <c r="W9" i="30"/>
  <c r="W7" i="30"/>
  <c r="X8" i="30"/>
  <c r="X9" i="30"/>
  <c r="X7" i="30"/>
  <c r="Y8" i="30"/>
  <c r="Y9" i="30"/>
  <c r="Y7" i="30"/>
  <c r="Z8" i="30"/>
  <c r="Z9" i="30"/>
  <c r="Z7" i="30"/>
  <c r="AA8" i="30"/>
  <c r="AA9" i="30"/>
  <c r="AA7" i="30"/>
  <c r="AB8" i="30"/>
  <c r="AB9" i="30"/>
  <c r="AB7" i="30"/>
  <c r="AC8" i="30"/>
  <c r="AC9" i="30"/>
  <c r="AC7" i="30"/>
  <c r="AD8" i="30"/>
  <c r="AD9" i="30"/>
  <c r="AD7" i="30"/>
  <c r="AE8" i="30"/>
  <c r="AE9" i="30"/>
  <c r="AE7" i="30"/>
  <c r="AF8" i="30"/>
  <c r="AF9" i="30"/>
  <c r="AF7" i="30"/>
  <c r="AG8" i="30"/>
  <c r="AG9" i="30"/>
  <c r="AG7" i="30"/>
  <c r="H8" i="30"/>
  <c r="H9" i="30"/>
  <c r="H7" i="30"/>
  <c r="D10" i="30"/>
  <c r="E10" i="30"/>
  <c r="F10" i="30"/>
  <c r="G10" i="30"/>
  <c r="H10" i="30"/>
  <c r="I10" i="30"/>
  <c r="J10" i="30"/>
  <c r="K10" i="30"/>
  <c r="L10" i="30"/>
  <c r="M10" i="30"/>
  <c r="N10" i="30"/>
  <c r="O10" i="30"/>
  <c r="P10" i="30"/>
  <c r="Q10" i="30"/>
  <c r="R10" i="30"/>
  <c r="S10" i="30"/>
  <c r="T10" i="30"/>
  <c r="U10" i="30"/>
  <c r="V10" i="30"/>
  <c r="W10" i="30"/>
  <c r="X10" i="30"/>
  <c r="Y10" i="30"/>
  <c r="Z10" i="30"/>
  <c r="AA10" i="30"/>
  <c r="AB10" i="30"/>
  <c r="AC10" i="30"/>
  <c r="AD10" i="30"/>
  <c r="AE10" i="30"/>
  <c r="AF10" i="30"/>
  <c r="AG10" i="30"/>
  <c r="E1" i="30" l="1"/>
  <c r="E2" i="30" s="1"/>
  <c r="E3" i="30" s="1"/>
  <c r="G4" i="30"/>
  <c r="G1" i="30" s="1"/>
  <c r="G2" i="30" s="1"/>
  <c r="G3" i="30" s="1"/>
  <c r="H4" i="30"/>
  <c r="I4" i="30" l="1"/>
  <c r="H1" i="30"/>
  <c r="H2" i="30" s="1"/>
  <c r="H3" i="30" s="1"/>
  <c r="J4" i="30" l="1"/>
  <c r="I1" i="30"/>
  <c r="I2" i="30" s="1"/>
  <c r="I3" i="30" s="1"/>
  <c r="J1" i="30" l="1"/>
  <c r="J2" i="30" s="1"/>
  <c r="J3" i="30" s="1"/>
  <c r="K4" i="30"/>
  <c r="K1" i="30" l="1"/>
  <c r="K2" i="30" s="1"/>
  <c r="K3" i="30" s="1"/>
  <c r="L4" i="30"/>
  <c r="L1" i="30" l="1"/>
  <c r="L2" i="30" s="1"/>
  <c r="L3" i="30" s="1"/>
  <c r="M4" i="30"/>
  <c r="N4" i="30" l="1"/>
  <c r="M1" i="30"/>
  <c r="M2" i="30" s="1"/>
  <c r="M3" i="30" s="1"/>
  <c r="O4" i="30" l="1"/>
  <c r="N1" i="30"/>
  <c r="N2" i="30" s="1"/>
  <c r="N3" i="30" s="1"/>
  <c r="P4" i="30" l="1"/>
  <c r="O1" i="30"/>
  <c r="O2" i="30" s="1"/>
  <c r="O3" i="30" s="1"/>
  <c r="Q4" i="30" l="1"/>
  <c r="P1" i="30"/>
  <c r="P2" i="30" s="1"/>
  <c r="P3" i="30" s="1"/>
  <c r="R4" i="30" l="1"/>
  <c r="Q1" i="30"/>
  <c r="Q2" i="30" s="1"/>
  <c r="Q3" i="30" s="1"/>
  <c r="R1" i="30" l="1"/>
  <c r="R2" i="30" s="1"/>
  <c r="R3" i="30" s="1"/>
  <c r="S4" i="30"/>
  <c r="S1" i="30" l="1"/>
  <c r="S2" i="30" s="1"/>
  <c r="S3" i="30" s="1"/>
  <c r="T4" i="30"/>
  <c r="T1" i="30" l="1"/>
  <c r="T2" i="30" s="1"/>
  <c r="T3" i="30" s="1"/>
  <c r="U4" i="30"/>
  <c r="V4" i="30" l="1"/>
  <c r="U1" i="30"/>
  <c r="U2" i="30" s="1"/>
  <c r="U3" i="30" s="1"/>
  <c r="W4" i="30" l="1"/>
  <c r="V1" i="30"/>
  <c r="V2" i="30" s="1"/>
  <c r="V3" i="30" s="1"/>
  <c r="X4" i="30" l="1"/>
  <c r="W1" i="30"/>
  <c r="W2" i="30" s="1"/>
  <c r="W3" i="30" s="1"/>
  <c r="Y4" i="30" l="1"/>
  <c r="X1" i="30"/>
  <c r="X2" i="30" s="1"/>
  <c r="X3" i="30" s="1"/>
  <c r="Z4" i="30" l="1"/>
  <c r="Y1" i="30"/>
  <c r="Y2" i="30" s="1"/>
  <c r="Y3" i="30" s="1"/>
  <c r="Z1" i="30" l="1"/>
  <c r="Z2" i="30" s="1"/>
  <c r="Z3" i="30" s="1"/>
  <c r="AA4" i="30"/>
  <c r="AA1" i="30" l="1"/>
  <c r="AA2" i="30" s="1"/>
  <c r="AA3" i="30" s="1"/>
  <c r="AB4" i="30"/>
  <c r="AB1" i="30" l="1"/>
  <c r="AB2" i="30" s="1"/>
  <c r="AB3" i="30" s="1"/>
  <c r="AC4" i="30"/>
  <c r="AD4" i="30" l="1"/>
  <c r="AC1" i="30"/>
  <c r="AC2" i="30" s="1"/>
  <c r="AC3" i="30" s="1"/>
  <c r="AD1" i="30" l="1"/>
  <c r="AD2" i="30" s="1"/>
  <c r="AD3" i="30" s="1"/>
  <c r="AE4" i="30"/>
  <c r="AF4" i="30" l="1"/>
  <c r="AE1" i="30"/>
  <c r="AE2" i="30" s="1"/>
  <c r="AE3" i="30" s="1"/>
  <c r="AG4" i="30" l="1"/>
  <c r="AG1" i="30" s="1"/>
  <c r="AG2" i="30" s="1"/>
  <c r="AG3" i="30" s="1"/>
  <c r="AF1" i="30"/>
  <c r="AF2" i="30" s="1"/>
  <c r="AF3" i="3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Thomas Axel (ZP SeraingNeupre)</author>
  </authors>
  <commentList>
    <comment ref="AK1" authorId="0" shapeId="0" xr:uid="{252776F1-5D18-47BA-8989-E80364ADE61C}">
      <text>
        <r>
          <rPr>
            <sz val="11"/>
            <color theme="1"/>
            <rFont val="Calibri"/>
            <family val="2"/>
            <scheme val="minor"/>
          </rPr>
          <t>Thomas Axel (ZP SeraingNeupre):
Ligne Grise (personne série)</t>
        </r>
      </text>
    </comment>
    <comment ref="A3" authorId="0" shapeId="0" xr:uid="{A45BE535-D1FD-4F1C-AF93-1981735754E7}">
      <text>
        <r>
          <rPr>
            <sz val="11"/>
            <color theme="1"/>
            <rFont val="Calibri"/>
            <family val="2"/>
            <scheme val="minor"/>
          </rPr>
          <t>Thomas Axel (ZP SeraingNeupre):
Cellule pour gérer le calendrier.</t>
        </r>
      </text>
    </comment>
    <comment ref="P13" authorId="0" shapeId="0" xr:uid="{CBE8EE81-52EF-4431-A78C-E3443BA10B69}">
      <text>
        <r>
          <rPr>
            <sz val="11"/>
            <color theme="1"/>
            <rFont val="Calibri"/>
            <family val="2"/>
            <scheme val="minor"/>
          </rPr>
          <t>Thomas Axel (ZP SeraingNeupre):
Seraing-Standard 13/20</t>
        </r>
      </text>
    </comment>
    <comment ref="G17" authorId="0" shapeId="0" xr:uid="{E2B41B74-C394-4B83-9B04-0D7C176E3ED7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A conserver impérativement
</t>
        </r>
      </text>
    </comment>
    <comment ref="R18" authorId="0" shapeId="0" xr:uid="{F943C3A4-A5A0-4F89-8214-108D0AE367BE}">
      <text>
        <r>
          <rPr>
            <sz val="11"/>
            <color theme="1"/>
            <rFont val="Calibri"/>
            <family val="2"/>
            <scheme val="minor"/>
          </rPr>
          <t>Thomas Axel (ZP SeraingNeupre):
Formation SAPV 9:00/10:30</t>
        </r>
      </text>
    </comment>
    <comment ref="N19" authorId="0" shapeId="0" xr:uid="{A21233C4-FA39-4307-8EEE-9D46037A8BA7}">
      <text>
        <r>
          <rPr>
            <sz val="11"/>
            <color theme="1"/>
            <rFont val="Calibri"/>
            <family val="2"/>
            <scheme val="minor"/>
          </rPr>
          <t>Thomas Axel (ZP SeraingNeupre):
Journée zéro 08:00/12:00 + écritures</t>
        </r>
      </text>
    </comment>
    <comment ref="S19" authorId="0" shapeId="0" xr:uid="{A34AEA02-84DC-46D8-AD80-BA4765681DFC}">
      <text>
        <r>
          <rPr>
            <sz val="11"/>
            <color theme="1"/>
            <rFont val="Calibri"/>
            <family val="2"/>
            <scheme val="minor"/>
          </rPr>
          <t>Thomas Axel (ZP SeraingNeupre):
Formation SAPV 14:00/15:30</t>
        </r>
      </text>
    </comment>
    <comment ref="V19" authorId="0" shapeId="0" xr:uid="{5487CCBB-A10D-459B-BC4A-1F402C129BA1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Repas cité ADM 12/14
</t>
        </r>
      </text>
    </comment>
    <comment ref="K20" authorId="0" shapeId="0" xr:uid="{44699210-F1D6-47C6-A79C-3430B61F5712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Formation PACOS 08:00/12:00
</t>
        </r>
      </text>
    </comment>
    <comment ref="U20" authorId="0" shapeId="0" xr:uid="{10C30DE2-5F08-4650-A95B-2E20A6EBF982}">
      <text>
        <r>
          <rPr>
            <sz val="11"/>
            <color theme="1"/>
            <rFont val="Calibri"/>
            <family val="2"/>
            <scheme val="minor"/>
          </rPr>
          <t>Thomas Axel (ZP SeraingNeupre):
Formation PACOS 08:00/12:00 + Formation SAPV 14:00/15:30</t>
        </r>
      </text>
    </comment>
    <comment ref="Y20" authorId="0" shapeId="0" xr:uid="{7452EC0C-3D50-4C48-BD24-D78B89329F7F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Z23" authorId="0" shapeId="0" xr:uid="{8D0B254A-1179-4F44-B56B-218926CA62FC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Formation 09:00/10:30
</t>
        </r>
      </text>
    </comment>
    <comment ref="W29" authorId="0" shapeId="0" xr:uid="{4E19AB1E-BDC8-4D4F-896A-AEB9E65C153F}">
      <text>
        <r>
          <rPr>
            <sz val="11"/>
            <color theme="1"/>
            <rFont val="Calibri"/>
            <family val="2"/>
            <scheme val="minor"/>
          </rPr>
          <t>Thomas Axel (ZP SeraingNeupre):
Seraing-Anderlecht 13:00/20:00</t>
        </r>
      </text>
    </comment>
    <comment ref="Z29" authorId="0" shapeId="0" xr:uid="{50A08196-77CF-47B0-82D2-C7F5FC94CA03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29" authorId="0" shapeId="0" xr:uid="{C6424DFC-9397-4222-BA0B-9567F2AF0BF4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Z30" authorId="0" shapeId="0" xr:uid="{640719C1-B988-4D68-9D19-87E60C50110E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30" authorId="0" shapeId="0" xr:uid="{EFE61E8E-87EA-42A9-BDEE-774ECE1A29AD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AD30" authorId="0" shapeId="0" xr:uid="{A4705A7F-18ED-4F13-AD11-78F1CC421F0D}">
      <text>
        <r>
          <rPr>
            <sz val="11"/>
            <color theme="1"/>
            <rFont val="Calibri"/>
            <family val="2"/>
            <scheme val="minor"/>
          </rPr>
          <t>Thomas Axel (ZP SeraingNeupre):
OPS SLR DPS DIROPS VOL</t>
        </r>
      </text>
    </comment>
    <comment ref="Z32" authorId="0" shapeId="0" xr:uid="{4D90664D-E382-4423-9174-243C7F1BBFB8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32" authorId="0" shapeId="0" xr:uid="{CCC3D300-745F-4FB0-A9D3-5CCAAB03E25C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Z33" authorId="0" shapeId="0" xr:uid="{4670429C-B2CA-4F66-8384-EBF5366DAB5D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33" authorId="0" shapeId="0" xr:uid="{3E857C79-26EF-4FAE-92F4-BDA20E2365C8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Z34" authorId="0" shapeId="0" xr:uid="{EC1F7125-F3C4-4ECB-B302-EDC7F41738B4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34" authorId="0" shapeId="0" xr:uid="{FCA5C899-0254-4387-8286-85A996A9D53E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AD34" authorId="0" shapeId="0" xr:uid="{85DA8EEF-5A01-43C3-BBA7-DE38DFBE4241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SLR DPS DIROPS VOL
</t>
        </r>
      </text>
    </comment>
    <comment ref="W35" authorId="0" shapeId="0" xr:uid="{88DA7F2B-2F40-4CE6-84E1-72B53705A13D}">
      <text>
        <r>
          <rPr>
            <sz val="11"/>
            <color theme="1"/>
            <rFont val="Calibri"/>
            <family val="2"/>
            <scheme val="minor"/>
          </rPr>
          <t>Thomas Axel (ZP SeraingNeupre):
Seraing-Anderlecht 13:00/20:00</t>
        </r>
      </text>
    </comment>
    <comment ref="Z35" authorId="0" shapeId="0" xr:uid="{06375E87-B484-45E6-8A96-485C8599BE87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OPS DPS DIROPS Incivilités
</t>
        </r>
      </text>
    </comment>
    <comment ref="AB35" authorId="0" shapeId="0" xr:uid="{DA46B6AC-4A8A-48B0-9B22-159CF10C21CC}">
      <text>
        <r>
          <rPr>
            <sz val="11"/>
            <color theme="1"/>
            <rFont val="Calibri"/>
            <family val="2"/>
            <scheme val="minor"/>
          </rPr>
          <t>Thomas Axel (ZP SeraingNeupre):
11/15 Sécu Commerces + 15/19 Stup</t>
        </r>
      </text>
    </comment>
    <comment ref="L36" authorId="0" shapeId="0" xr:uid="{93E9339A-7B52-4812-8694-D063B0984100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M36" authorId="0" shapeId="0" xr:uid="{5AC9DD68-3605-451E-BB14-61AF8B65F58E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Formation SMV
</t>
        </r>
      </text>
    </comment>
    <comment ref="N36" authorId="0" shapeId="0" xr:uid="{96C9F186-A369-45AB-A038-B0CBF3774AE3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O36" authorId="0" shapeId="0" xr:uid="{1E088BEC-E502-435E-85C4-F7C5B7507A4D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Formation SMV
</t>
        </r>
      </text>
    </comment>
    <comment ref="R36" authorId="0" shapeId="0" xr:uid="{890D63FD-764E-4985-90BE-17966D85FCE4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Formation SMV
</t>
        </r>
      </text>
    </comment>
    <comment ref="S36" authorId="0" shapeId="0" xr:uid="{FAD2E9AB-85EF-471E-B143-4CFE25071F0B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U36" authorId="0" shapeId="0" xr:uid="{95168250-A757-4B22-84F3-17795C8C9A7D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W36" authorId="0" shapeId="0" xr:uid="{B6702FDC-E8D8-4C89-8115-36FBD01079F6}">
      <text>
        <r>
          <rPr>
            <sz val="11"/>
            <color theme="1"/>
            <rFont val="Calibri"/>
            <family val="2"/>
            <scheme val="minor"/>
          </rPr>
          <t>Thomas Axel (ZP SeraingNeupre):
Seraing-Anderlecht 13:00/20:00</t>
        </r>
      </text>
    </comment>
    <comment ref="Y36" authorId="0" shapeId="0" xr:uid="{3D15023E-B213-491C-ADC3-42F77D38FEA5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AA36" authorId="0" shapeId="0" xr:uid="{2FCA4AEB-AC84-4091-94FE-BC2F61EAB924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AB36" authorId="0" shapeId="0" xr:uid="{BC53A453-93FF-41CB-B8E1-B41E71295BB1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AC36" authorId="0" shapeId="0" xr:uid="{EA46CDBB-FE12-44FF-9A90-67A081E3EA9A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AF36" authorId="0" shapeId="0" xr:uid="{586FC880-E826-48EF-8D06-FF2F595E79D8}">
      <text>
        <r>
          <rPr>
            <sz val="11"/>
            <color theme="1"/>
            <rFont val="Calibri"/>
            <family val="2"/>
            <scheme val="minor"/>
          </rPr>
          <t>Thomas Axel (ZP SeraingNeupre):
Formation SMV</t>
        </r>
      </text>
    </comment>
    <comment ref="W37" authorId="0" shapeId="0" xr:uid="{4530220E-0094-4FF7-819D-8D93B8CD320A}">
      <text>
        <r>
          <rPr>
            <sz val="11"/>
            <color theme="1"/>
            <rFont val="Calibri"/>
            <family val="2"/>
            <scheme val="minor"/>
          </rPr>
          <t>Thomas Axel (ZP SeraingNeupre):
Seraing-Anderlecht 13:00/20:00</t>
        </r>
      </text>
    </comment>
    <comment ref="V52" authorId="0" shapeId="0" xr:uid="{19D6081A-E565-48A5-9310-ED60B54AE39D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Repas cité ADM 12/14
</t>
        </r>
      </text>
    </comment>
    <comment ref="V53" authorId="0" shapeId="0" xr:uid="{8C9AFD6F-5E78-4876-A284-97D4386074D0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V54" authorId="0" shapeId="0" xr:uid="{DA9CE345-98F2-4508-879D-4B52DC4CF2DB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V55" authorId="0" shapeId="0" xr:uid="{81246584-595C-4ADA-ADF7-2628C6B890F0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V56" authorId="0" shapeId="0" xr:uid="{1DA59789-2A96-4F90-87D9-82A52B26EC6E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V57" authorId="0" shapeId="0" xr:uid="{CF1DCCBB-DA76-4E40-9DBA-C99F62A6E5D7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V59" authorId="0" shapeId="0" xr:uid="{0416CD78-FE2A-4C11-BC46-32E170718B58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L64" authorId="0" shapeId="0" xr:uid="{7B13B501-42C4-4C03-9C21-292C32151873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AAF
</t>
        </r>
      </text>
    </comment>
    <comment ref="Y68" authorId="0" shapeId="0" xr:uid="{BB9C16D2-B759-4E0C-81D0-7DD79A5878B0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Y69" authorId="0" shapeId="0" xr:uid="{C1900A8A-F6C6-43AC-86DE-BC99B3B42D57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R79" authorId="0" shapeId="0" xr:uid="{617E2E7B-8E63-4120-A7F2-272889B65EA4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R80" authorId="0" shapeId="0" xr:uid="{21ABF310-6219-4C1D-BC09-B5269FD2832F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Repas cité adm 12/14
</t>
        </r>
      </text>
    </comment>
    <comment ref="M84" authorId="0" shapeId="0" xr:uid="{8F1571BE-9308-4325-93FA-502B7E739DBF}">
      <text>
        <r>
          <rPr>
            <sz val="11"/>
            <color theme="1"/>
            <rFont val="Calibri"/>
            <family val="2"/>
            <scheme val="minor"/>
          </rPr>
          <t>Thomas Axel (ZP SeraingNeupre):
Repas cité adm 12/14</t>
        </r>
      </text>
    </comment>
    <comment ref="M85" authorId="0" shapeId="0" xr:uid="{695EA5AC-529E-4521-B8B9-9826331E8547}">
      <text>
        <r>
          <rPr>
            <sz val="11"/>
            <color theme="1"/>
            <rFont val="Calibri"/>
            <family val="2"/>
            <scheme val="minor"/>
          </rPr>
          <t xml:space="preserve">Thomas Axel (ZP SeraingNeupre):
Repas cité adm 12/14
</t>
        </r>
      </text>
    </comment>
  </commentList>
</comments>
</file>

<file path=xl/sharedStrings.xml><?xml version="1.0" encoding="utf-8"?>
<sst xmlns="http://schemas.openxmlformats.org/spreadsheetml/2006/main" count="2465" uniqueCount="77">
  <si>
    <t>Janvier</t>
  </si>
  <si>
    <t>BEUMER A*</t>
  </si>
  <si>
    <t>FALUGIANI V*</t>
  </si>
  <si>
    <t>HABRAN B*</t>
  </si>
  <si>
    <t>PRAPOTNICH S*</t>
  </si>
  <si>
    <t>SMETS A*</t>
  </si>
  <si>
    <t>TOUCHEQUE L*</t>
  </si>
  <si>
    <t>Série</t>
  </si>
  <si>
    <t>NOM</t>
  </si>
  <si>
    <t>Dimanche</t>
  </si>
  <si>
    <t>Samedi</t>
  </si>
  <si>
    <t>2023</t>
  </si>
  <si>
    <t>Comptages</t>
  </si>
  <si>
    <t>6/14</t>
  </si>
  <si>
    <t>14/22</t>
  </si>
  <si>
    <t>22/06</t>
  </si>
  <si>
    <t>Dispo</t>
  </si>
  <si>
    <t>WL</t>
  </si>
  <si>
    <t>ADM</t>
  </si>
  <si>
    <t>FOOT</t>
  </si>
  <si>
    <t>DN</t>
  </si>
  <si>
    <t>VA</t>
  </si>
  <si>
    <t>22</t>
  </si>
  <si>
    <t>S01</t>
  </si>
  <si>
    <t>RP</t>
  </si>
  <si>
    <t>8/16,06</t>
  </si>
  <si>
    <t>S02</t>
  </si>
  <si>
    <t>FORM</t>
  </si>
  <si>
    <t>12:54/21</t>
  </si>
  <si>
    <t>10/18:06</t>
  </si>
  <si>
    <t>8/16:06</t>
  </si>
  <si>
    <t>S03</t>
  </si>
  <si>
    <t>SMV+E</t>
  </si>
  <si>
    <t>7/15:06</t>
  </si>
  <si>
    <t>S04</t>
  </si>
  <si>
    <t>PACOS</t>
  </si>
  <si>
    <t>PACOS+SAPV</t>
  </si>
  <si>
    <t>S05</t>
  </si>
  <si>
    <t>S06</t>
  </si>
  <si>
    <t>S07</t>
  </si>
  <si>
    <t>Quota VA</t>
  </si>
  <si>
    <t>6/14 A</t>
  </si>
  <si>
    <t>14/22 A</t>
  </si>
  <si>
    <t>10/18;06</t>
  </si>
  <si>
    <t>Huissier</t>
  </si>
  <si>
    <t>11/19;06</t>
  </si>
  <si>
    <t>14/21:30</t>
  </si>
  <si>
    <t>14/21</t>
  </si>
  <si>
    <t>8/17</t>
  </si>
  <si>
    <t>ADM+AAF</t>
  </si>
  <si>
    <t>14/22+R</t>
  </si>
  <si>
    <t>PALAIS</t>
  </si>
  <si>
    <t>6/14 + AAF</t>
  </si>
  <si>
    <t>8/16:06+AAF</t>
  </si>
  <si>
    <t>EX SMV</t>
  </si>
  <si>
    <t>21</t>
  </si>
  <si>
    <t>M</t>
  </si>
  <si>
    <t>SMV</t>
  </si>
  <si>
    <t>R/SMV</t>
  </si>
  <si>
    <t>T</t>
  </si>
  <si>
    <t xml:space="preserve">INP </t>
  </si>
  <si>
    <t>Autres</t>
  </si>
  <si>
    <t>OPS</t>
  </si>
  <si>
    <t>LEMLIN</t>
  </si>
  <si>
    <t>7,45/16,15</t>
  </si>
  <si>
    <t>8/16.06</t>
  </si>
  <si>
    <t>10/18</t>
  </si>
  <si>
    <t>13.3/21</t>
  </si>
  <si>
    <t>9/17.06</t>
  </si>
  <si>
    <t>7/15</t>
  </si>
  <si>
    <t>P</t>
  </si>
  <si>
    <t>7/15.06</t>
  </si>
  <si>
    <t>8.3/16.36</t>
  </si>
  <si>
    <t>7.3/15.36</t>
  </si>
  <si>
    <t>a</t>
  </si>
  <si>
    <t>b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</si>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</sst>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sz val="11"/>
      <color theme="1"/>
      <name val="Arial"/>
    </font>
    <font>
      <b/>
      <sz val="11"/>
      <color rgb="FF000000"/>
      <name val="Arial"/>
    </font>
    <font>
      <sz val="10"/>
      <color theme="1"/>
      <name val="Arial"/>
      <family val="2"/>
    </font>
    <font>
      <sz val="12"/>
      <name val="Arial"/>
    </font>
    <font>
      <b/>
      <sz val="11"/>
      <color indexed="10"/>
      <name val="Arial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BFBFBF"/>
      <name val="Calibri"/>
      <family val="2"/>
      <scheme val="minor"/>
    </font>
    <font>
      <b/>
      <sz val="11"/>
      <color rgb="FF3366FF"/>
      <name val="Calibri"/>
      <family val="2"/>
      <scheme val="minor"/>
    </font>
    <font>
      <b/>
      <sz val="11"/>
      <color rgb="FF80008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339966"/>
      <name val="Calibri"/>
      <family val="2"/>
      <scheme val="minor"/>
    </font>
    <font>
      <b/>
      <sz val="11"/>
      <color rgb="FFFFFFFF"/>
      <name val="Arial"/>
    </font>
    <font>
      <b/>
      <sz val="11"/>
      <color theme="1"/>
      <name val="Calibri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548235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/>
      <bottom style="thick">
        <color rgb="FF000000"/>
      </bottom>
      <diagonal/>
    </border>
    <border>
      <left style="thick">
        <color indexed="64"/>
      </left>
      <right/>
      <top/>
      <bottom style="thick">
        <color rgb="FF000000"/>
      </bottom>
      <diagonal/>
    </border>
    <border>
      <left/>
      <right style="thick">
        <color indexed="64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/>
      <right style="thin">
        <color indexed="64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/>
      <diagonal/>
    </border>
  </borders>
  <cellStyleXfs count="2">
    <xf numFmtId="0" fontId="0" fillId="0" borderId="0"/>
    <xf numFmtId="0" fontId="1" fillId="3" borderId="1" applyNumberFormat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4" fillId="5" borderId="0" xfId="0" applyFont="1" applyFill="1" applyAlignment="1">
      <alignment horizontal="center" vertical="center"/>
    </xf>
    <xf numFmtId="49" fontId="6" fillId="5" borderId="0" xfId="0" applyNumberFormat="1" applyFont="1" applyFill="1"/>
    <xf numFmtId="0" fontId="0" fillId="5" borderId="0" xfId="0" applyFill="1" applyAlignment="1">
      <alignment horizontal="center" vertical="center"/>
    </xf>
    <xf numFmtId="49" fontId="9" fillId="5" borderId="0" xfId="0" applyNumberFormat="1" applyFont="1" applyFill="1"/>
    <xf numFmtId="0" fontId="3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8" fillId="5" borderId="0" xfId="0" applyFont="1" applyFill="1" applyAlignment="1">
      <alignment horizontal="left" vertical="center"/>
    </xf>
    <xf numFmtId="0" fontId="10" fillId="5" borderId="0" xfId="0" applyFont="1" applyFill="1"/>
    <xf numFmtId="0" fontId="4" fillId="5" borderId="0" xfId="0" applyFont="1" applyFill="1"/>
    <xf numFmtId="0" fontId="15" fillId="8" borderId="21" xfId="0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7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49" fontId="4" fillId="10" borderId="6" xfId="0" applyNumberFormat="1" applyFont="1" applyFill="1" applyBorder="1" applyAlignment="1">
      <alignment horizontal="left" vertical="center"/>
    </xf>
    <xf numFmtId="49" fontId="4" fillId="14" borderId="8" xfId="0" applyNumberFormat="1" applyFont="1" applyFill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13" borderId="4" xfId="0" applyNumberFormat="1" applyFont="1" applyFill="1" applyBorder="1" applyAlignment="1">
      <alignment horizontal="center" vertical="center"/>
    </xf>
    <xf numFmtId="49" fontId="4" fillId="13" borderId="2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1" fontId="4" fillId="0" borderId="27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49" fontId="14" fillId="4" borderId="10" xfId="0" applyNumberFormat="1" applyFont="1" applyFill="1" applyBorder="1" applyAlignment="1">
      <alignment horizontal="left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8" fillId="7" borderId="2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left" vertical="center"/>
    </xf>
    <xf numFmtId="0" fontId="0" fillId="7" borderId="22" xfId="0" applyFill="1" applyBorder="1"/>
    <xf numFmtId="0" fontId="0" fillId="7" borderId="21" xfId="0" applyFill="1" applyBorder="1"/>
    <xf numFmtId="0" fontId="0" fillId="7" borderId="30" xfId="0" applyFill="1" applyBorder="1"/>
    <xf numFmtId="0" fontId="0" fillId="7" borderId="31" xfId="0" applyFill="1" applyBorder="1"/>
    <xf numFmtId="0" fontId="12" fillId="2" borderId="26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49" fontId="0" fillId="0" borderId="0" xfId="0" applyNumberFormat="1"/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3" fillId="15" borderId="18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16" fillId="6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49" fontId="5" fillId="5" borderId="2" xfId="0" applyNumberFormat="1" applyFont="1" applyFill="1" applyBorder="1" applyAlignment="1">
      <alignment horizontal="center" vertical="center"/>
    </xf>
    <xf numFmtId="49" fontId="24" fillId="12" borderId="2" xfId="0" applyNumberFormat="1" applyFont="1" applyFill="1" applyBorder="1" applyAlignment="1">
      <alignment horizontal="center" vertical="center"/>
    </xf>
    <xf numFmtId="49" fontId="7" fillId="10" borderId="2" xfId="0" applyNumberFormat="1" applyFont="1" applyFill="1" applyBorder="1" applyAlignment="1">
      <alignment horizontal="center" vertical="center"/>
    </xf>
    <xf numFmtId="49" fontId="24" fillId="11" borderId="2" xfId="0" applyNumberFormat="1" applyFont="1" applyFill="1" applyBorder="1" applyAlignment="1">
      <alignment horizontal="center" vertical="center"/>
    </xf>
    <xf numFmtId="49" fontId="24" fillId="4" borderId="2" xfId="0" applyNumberFormat="1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left" vertical="center"/>
    </xf>
    <xf numFmtId="0" fontId="17" fillId="6" borderId="3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left" vertical="center"/>
    </xf>
    <xf numFmtId="0" fontId="15" fillId="8" borderId="3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left" vertical="center"/>
    </xf>
    <xf numFmtId="0" fontId="18" fillId="5" borderId="2" xfId="0" applyFont="1" applyFill="1" applyBorder="1" applyAlignment="1">
      <alignment horizontal="left" vertical="center"/>
    </xf>
    <xf numFmtId="0" fontId="14" fillId="6" borderId="2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0" fontId="19" fillId="5" borderId="2" xfId="0" applyFont="1" applyFill="1" applyBorder="1" applyAlignment="1">
      <alignment horizontal="left" vertical="center"/>
    </xf>
    <xf numFmtId="0" fontId="14" fillId="13" borderId="2" xfId="0" applyFont="1" applyFill="1" applyBorder="1" applyAlignment="1">
      <alignment horizontal="left" vertical="center"/>
    </xf>
    <xf numFmtId="0" fontId="22" fillId="10" borderId="2" xfId="0" applyFont="1" applyFill="1" applyBorder="1" applyAlignment="1">
      <alignment horizontal="left" vertical="center"/>
    </xf>
    <xf numFmtId="0" fontId="22" fillId="9" borderId="2" xfId="0" applyFont="1" applyFill="1" applyBorder="1" applyAlignment="1">
      <alignment horizontal="left" vertical="center"/>
    </xf>
    <xf numFmtId="0" fontId="22" fillId="5" borderId="2" xfId="0" applyFont="1" applyFill="1" applyBorder="1" applyAlignment="1">
      <alignment horizontal="left" vertical="center"/>
    </xf>
    <xf numFmtId="0" fontId="23" fillId="5" borderId="2" xfId="0" applyFont="1" applyFill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/>
    </xf>
    <xf numFmtId="0" fontId="4" fillId="13" borderId="16" xfId="0" applyFont="1" applyFill="1" applyBorder="1" applyAlignment="1">
      <alignment horizontal="left" vertical="center"/>
    </xf>
    <xf numFmtId="0" fontId="4" fillId="5" borderId="16" xfId="0" applyFont="1" applyFill="1" applyBorder="1" applyAlignment="1">
      <alignment horizontal="left" vertical="center"/>
    </xf>
    <xf numFmtId="0" fontId="22" fillId="10" borderId="16" xfId="0" applyFont="1" applyFill="1" applyBorder="1" applyAlignment="1">
      <alignment horizontal="left" vertical="center"/>
    </xf>
    <xf numFmtId="0" fontId="23" fillId="5" borderId="16" xfId="0" applyFont="1" applyFill="1" applyBorder="1" applyAlignment="1">
      <alignment horizontal="left" vertical="center"/>
    </xf>
    <xf numFmtId="0" fontId="21" fillId="6" borderId="3" xfId="0" applyFont="1" applyFill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9" fontId="25" fillId="5" borderId="5" xfId="0" applyNumberFormat="1" applyFont="1" applyFill="1" applyBorder="1" applyAlignment="1">
      <alignment horizontal="center" vertical="center"/>
    </xf>
    <xf numFmtId="49" fontId="25" fillId="5" borderId="21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1" fillId="9" borderId="15" xfId="0" applyFont="1" applyFill="1" applyBorder="1" applyAlignment="1">
      <alignment horizontal="center" vertical="center"/>
    </xf>
    <xf numFmtId="0" fontId="21" fillId="9" borderId="16" xfId="0" applyFont="1" applyFill="1" applyBorder="1" applyAlignment="1">
      <alignment horizontal="center" vertical="center"/>
    </xf>
    <xf numFmtId="49" fontId="15" fillId="0" borderId="15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</cellXfs>
  <cellStyles count="2">
    <cellStyle name="Excel_BuiltIn_Calcul 1" xfId="1" xr:uid="{E37ED205-3789-4301-9A30-0C4946F25469}"/>
    <cellStyle name="Normal" xfId="0" builtinId="0"/>
  </cellStyles>
  <dxfs count="72">
    <dxf>
      <font>
        <color rgb="FF000000"/>
      </font>
      <fill>
        <patternFill patternType="solid">
          <bgColor rgb="FF757171"/>
        </patternFill>
      </fill>
    </dxf>
    <dxf>
      <font>
        <color rgb="FF000000"/>
      </font>
      <fill>
        <patternFill patternType="solid">
          <bgColor rgb="FFBDD7EE"/>
        </patternFill>
      </fill>
    </dxf>
    <dxf>
      <font>
        <color rgb="FF000000"/>
      </font>
      <fill>
        <patternFill patternType="solid">
          <bgColor rgb="FFFFE699"/>
        </patternFill>
      </fill>
    </dxf>
    <dxf>
      <font>
        <color rgb="FF000000"/>
      </font>
      <fill>
        <patternFill patternType="solid">
          <bgColor rgb="FF757171"/>
        </patternFill>
      </fill>
    </dxf>
    <dxf>
      <font>
        <color rgb="FF000000"/>
      </font>
      <fill>
        <patternFill patternType="solid">
          <bgColor rgb="FFBDD7EE"/>
        </patternFill>
      </fill>
    </dxf>
    <dxf>
      <font>
        <color rgb="FF000000"/>
      </font>
      <fill>
        <patternFill patternType="solid">
          <bgColor rgb="FFFFE6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ED7D31"/>
      </font>
      <fill>
        <patternFill patternType="solid">
          <bgColor rgb="FFF8CBAD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ED7D31"/>
      </font>
      <fill>
        <patternFill patternType="solid">
          <bgColor rgb="FFF8CBAD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ED7D31"/>
      </font>
      <fill>
        <patternFill patternType="solid">
          <bgColor rgb="FFF8CBAD"/>
        </patternFill>
      </fill>
    </dxf>
    <dxf>
      <font>
        <b/>
        <i val="0"/>
        <color rgb="FFFF0000"/>
      </font>
    </dxf>
    <dxf>
      <font>
        <b/>
        <i val="0"/>
        <color rgb="FFFFFFFF"/>
      </font>
      <fill>
        <patternFill patternType="solid">
          <bgColor rgb="FF008080"/>
        </patternFill>
      </fill>
    </dxf>
    <dxf>
      <font>
        <b/>
        <i val="0"/>
        <color rgb="FFFFFF99"/>
      </font>
      <fill>
        <patternFill patternType="solid">
          <bgColor rgb="FF008080"/>
        </patternFill>
      </fill>
    </dxf>
    <dxf>
      <font>
        <b/>
        <i val="0"/>
        <color rgb="FFFFFF99"/>
      </font>
      <fill>
        <patternFill patternType="solid">
          <bgColor rgb="FFAEAEAA"/>
        </patternFill>
      </fill>
    </dxf>
    <dxf>
      <font>
        <b/>
        <i val="0"/>
        <color rgb="FF00000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00B050"/>
        </patternFill>
      </fill>
    </dxf>
    <dxf>
      <font>
        <b/>
        <i val="0"/>
      </font>
      <fill>
        <patternFill patternType="solid">
          <bgColor rgb="FFA9D08E"/>
        </patternFill>
      </fill>
    </dxf>
    <dxf>
      <font>
        <b/>
        <i val="0"/>
      </font>
      <fill>
        <patternFill patternType="solid">
          <bgColor rgb="FFA9D08E"/>
        </patternFill>
      </fill>
    </dxf>
    <dxf>
      <font>
        <b/>
        <i val="0"/>
        <color rgb="FFFF0000"/>
      </font>
    </dxf>
    <dxf>
      <font>
        <b/>
        <i val="0"/>
        <color rgb="FFFFFFFF"/>
      </font>
      <fill>
        <patternFill patternType="solid">
          <bgColor rgb="FF4472C4"/>
        </patternFill>
      </fill>
    </dxf>
    <dxf>
      <font>
        <b/>
        <i val="0"/>
        <color rgb="FFFFFFFF"/>
      </font>
      <fill>
        <patternFill patternType="solid">
          <bgColor rgb="FF8EA9DB"/>
        </patternFill>
      </fill>
    </dxf>
    <dxf>
      <font>
        <b/>
        <i val="0"/>
        <color rgb="FFFFFFFF"/>
      </font>
      <fill>
        <patternFill patternType="solid">
          <bgColor rgb="FF44546A"/>
        </patternFill>
      </fill>
    </dxf>
    <dxf>
      <font>
        <b/>
        <i val="0"/>
        <color rgb="FF000000"/>
      </font>
      <fill>
        <patternFill patternType="solid">
          <bgColor rgb="FF7030A0"/>
        </patternFill>
      </fill>
    </dxf>
    <dxf>
      <font>
        <b/>
        <i val="0"/>
      </font>
      <fill>
        <patternFill patternType="solid">
          <bgColor rgb="FF70AD47"/>
        </patternFill>
      </fill>
    </dxf>
    <dxf>
      <font>
        <b/>
        <i val="0"/>
      </font>
      <fill>
        <patternFill patternType="solid">
          <bgColor rgb="FFFFCC00"/>
        </patternFill>
      </fill>
    </dxf>
    <dxf>
      <font>
        <b/>
        <i val="0"/>
      </font>
      <fill>
        <patternFill patternType="solid">
          <bgColor rgb="FFFFCC00"/>
        </patternFill>
      </fill>
    </dxf>
    <dxf>
      <font>
        <b/>
        <i val="0"/>
        <color rgb="FF993366"/>
      </font>
      <fill>
        <patternFill patternType="solid">
          <bgColor rgb="FF333300"/>
        </patternFill>
      </fill>
    </dxf>
    <dxf>
      <font>
        <b/>
        <i val="0"/>
        <color rgb="FFFF0000"/>
      </font>
      <fill>
        <patternFill patternType="solid">
          <bgColor rgb="FFFF99CC"/>
        </patternFill>
      </fill>
    </dxf>
    <dxf>
      <font>
        <b/>
        <i val="0"/>
        <color rgb="FFFF0000"/>
      </font>
      <fill>
        <patternFill patternType="solid">
          <bgColor rgb="FFFF99CC"/>
        </patternFill>
      </fill>
    </dxf>
    <dxf>
      <font>
        <b/>
        <i val="0"/>
      </font>
      <fill>
        <patternFill patternType="solid">
          <bgColor rgb="FFFF7575"/>
        </patternFill>
      </fill>
    </dxf>
    <dxf>
      <font>
        <b/>
        <i val="0"/>
      </font>
      <fill>
        <patternFill patternType="solid">
          <bgColor rgb="FFFF7575"/>
        </patternFill>
      </fill>
    </dxf>
    <dxf>
      <font>
        <b/>
        <i val="0"/>
        <color rgb="FF000000"/>
      </font>
      <fill>
        <patternFill patternType="solid">
          <bgColor rgb="FFED7D31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99"/>
      </font>
      <fill>
        <patternFill patternType="solid">
          <bgColor rgb="FFAEAAAA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  <color rgb="FFFFFFFF"/>
      </font>
      <fill>
        <patternFill patternType="solid">
          <bgColor rgb="FFFF00FF"/>
        </patternFill>
      </fill>
    </dxf>
    <dxf>
      <font>
        <b/>
        <i val="0"/>
      </font>
      <fill>
        <patternFill patternType="solid">
          <bgColor rgb="FFA9D08E"/>
        </patternFill>
      </fill>
    </dxf>
    <dxf>
      <font>
        <b/>
        <i val="0"/>
      </font>
      <fill>
        <patternFill patternType="solid">
          <bgColor rgb="FFA9D08E"/>
        </patternFill>
      </fill>
    </dxf>
    <dxf>
      <font>
        <color rgb="FFFFFFFF"/>
      </font>
      <fill>
        <patternFill patternType="solid">
          <bgColor rgb="FF54823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ED7D31"/>
      </font>
      <fill>
        <patternFill patternType="solid">
          <bgColor rgb="FFF8CBAD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rgb="FFBDD7E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</font>
      <alignment horizontal="left" vertical="center"/>
    </dxf>
    <dxf>
      <alignment horizontal="center" vertical="center"/>
    </dxf>
    <dxf>
      <alignment horizontal="center" vertical="center"/>
    </dxf>
  </dxfs>
  <tableStyles count="0" defaultTableStyle="TableStyleMedium2" defaultPivotStyle="PivotStyleLight16"/>
  <colors>
    <mruColors>
      <color rgb="FFFFFF99"/>
      <color rgb="FFED7D31"/>
      <color rgb="FF0000FF"/>
      <color rgb="FFFF7575"/>
      <color rgb="FF00B050"/>
      <color rgb="FF92D050"/>
      <color rgb="FF4472C4"/>
      <color rgb="FFAEAEAA"/>
      <color rgb="FF8EA9DB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3CA5C4-E3C5-4430-A3E5-ABF0E16B9357}" name="Tableau2" displayName="Tableau2" ref="A2:C72" totalsRowShown="0" headerRowDxfId="71" dataDxfId="70">
  <autoFilter ref="A2:C72" xr:uid="{EA3CA5C4-E3C5-4430-A3E5-ABF0E16B9357}"/>
  <sortState xmlns:xlrd2="http://schemas.microsoft.com/office/spreadsheetml/2017/richdata2" ref="A3:C72">
    <sortCondition descending="1" ref="B2:B72"/>
  </sortState>
  <tableColumns count="3">
    <tableColumn id="2" xr3:uid="{D33726CB-D1A5-4E49-842D-1598F15CCB6C}" name="Série" dataDxfId="69"/>
    <tableColumn id="8" xr3:uid="{CCDFDD4C-F5C6-4A29-ACB5-8203ADA3EA68}" name="Colonne1" dataDxfId="68"/>
    <tableColumn id="7" xr3:uid="{CC5DCD2F-3FA8-4ADD-8F94-7BD48E137039}" name="NOM" dataDxfId="6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C792B-4429-4A19-ADFA-717AC9B2E49C}">
  <dimension ref="A2:F72"/>
  <sheetViews>
    <sheetView workbookViewId="0">
      <selection activeCell="G13" sqref="G13"/>
    </sheetView>
  </sheetViews>
  <sheetFormatPr baseColWidth="10" defaultColWidth="9" defaultRowHeight="14.3" x14ac:dyDescent="0.25"/>
  <cols>
    <col min="1" max="1" width="8" style="11" customWidth="1"/>
    <col min="2" max="2" width="9.25" style="11" customWidth="1"/>
    <col min="3" max="3" width="20.125" style="1" customWidth="1"/>
    <col min="4" max="4" width="1.875" customWidth="1"/>
    <col min="5" max="5" width="9.125" style="40"/>
  </cols>
  <sheetData>
    <row r="2" spans="1:6" x14ac:dyDescent="0.25">
      <c r="A2" s="11" t="s">
        <v>7</v>
      </c>
      <c r="B2" s="11" t="s">
        <v>76</v>
      </c>
      <c r="C2" s="1" t="s">
        <v>8</v>
      </c>
    </row>
    <row r="3" spans="1:6" x14ac:dyDescent="0.25">
      <c r="A3" s="11">
        <v>3</v>
      </c>
      <c r="C3" s="1" t="s">
        <v>1</v>
      </c>
      <c r="E3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4</v>
      </c>
      <c r="F3" s="1"/>
    </row>
    <row r="4" spans="1:6" x14ac:dyDescent="0.25">
      <c r="A4" s="11">
        <v>4</v>
      </c>
      <c r="C4" s="1" t="s">
        <v>2</v>
      </c>
      <c r="E4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3</v>
      </c>
    </row>
    <row r="5" spans="1:6" x14ac:dyDescent="0.25">
      <c r="A5" s="11">
        <v>6</v>
      </c>
      <c r="C5" s="1" t="s">
        <v>3</v>
      </c>
      <c r="E5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7</v>
      </c>
    </row>
    <row r="6" spans="1:6" x14ac:dyDescent="0.25">
      <c r="A6" s="11">
        <v>7</v>
      </c>
      <c r="C6" s="1" t="s">
        <v>4</v>
      </c>
      <c r="E6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5</v>
      </c>
    </row>
    <row r="7" spans="1:6" x14ac:dyDescent="0.25">
      <c r="A7" s="11">
        <v>1</v>
      </c>
      <c r="C7" s="1" t="s">
        <v>5</v>
      </c>
      <c r="E7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6</v>
      </c>
    </row>
    <row r="8" spans="1:6" x14ac:dyDescent="0.25">
      <c r="A8" s="11">
        <v>2</v>
      </c>
      <c r="C8" s="1" t="s">
        <v>6</v>
      </c>
      <c r="E8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6</v>
      </c>
    </row>
    <row r="9" spans="1:6" x14ac:dyDescent="0.25">
      <c r="A9" s="11">
        <v>5</v>
      </c>
      <c r="E9" s="40">
        <f>IF(Tableau2[[#This Row],[NOM]]=Janvier!B17,SUM(COUNTIF(Janvier!C17:AG17,"6/14")))+IF(Tableau2[[#This Row],[NOM]]=Janvier!B18,SUM(COUNTIF(Janvier!C18:AG18,"6/14")))+IF(Tableau2[[#This Row],[NOM]]=Janvier!B19,SUM(COUNTIF(Janvier!C19:AG19,"6/14")))+IF(Tableau2[[#This Row],[NOM]]=Janvier!B20,SUM(COUNTIF(Janvier!C20:AG20,"6/14")))++IF(Tableau2[[#This Row],[NOM]]=Janvier!B21,SUM(COUNTIF(Janvier!C21:AG21,"6/14")))++IF(Tableau2[[#This Row],[NOM]]=Janvier!B22,SUM(COUNTIF(Janvier!C22:AG22,"6/14")))++IF(Tableau2[[#This Row],[NOM]]=Janvier!B23,SUM(COUNTIF(Janvier!C23:AG23,"6/14")))</f>
        <v>0</v>
      </c>
    </row>
    <row r="10" spans="1:6" x14ac:dyDescent="0.25">
      <c r="A10" s="11">
        <v>5</v>
      </c>
    </row>
    <row r="11" spans="1:6" x14ac:dyDescent="0.25">
      <c r="A11" s="11">
        <v>4</v>
      </c>
    </row>
    <row r="12" spans="1:6" x14ac:dyDescent="0.25">
      <c r="A12" s="11">
        <v>7</v>
      </c>
    </row>
    <row r="13" spans="1:6" x14ac:dyDescent="0.25">
      <c r="A13" s="11">
        <v>2</v>
      </c>
    </row>
    <row r="14" spans="1:6" x14ac:dyDescent="0.25">
      <c r="A14" s="11">
        <v>3</v>
      </c>
    </row>
    <row r="15" spans="1:6" x14ac:dyDescent="0.25">
      <c r="A15" s="11">
        <v>1</v>
      </c>
    </row>
    <row r="16" spans="1:6" x14ac:dyDescent="0.25">
      <c r="A16" s="11">
        <v>5</v>
      </c>
    </row>
    <row r="17" spans="1:1" x14ac:dyDescent="0.25">
      <c r="A17" s="11">
        <v>1</v>
      </c>
    </row>
    <row r="18" spans="1:1" x14ac:dyDescent="0.25">
      <c r="A18" s="11">
        <v>1</v>
      </c>
    </row>
    <row r="19" spans="1:1" x14ac:dyDescent="0.25">
      <c r="A19" s="11">
        <v>6</v>
      </c>
    </row>
    <row r="20" spans="1:1" x14ac:dyDescent="0.25">
      <c r="A20" s="11">
        <v>1</v>
      </c>
    </row>
    <row r="21" spans="1:1" x14ac:dyDescent="0.25">
      <c r="A21" s="11">
        <v>5</v>
      </c>
    </row>
    <row r="22" spans="1:1" x14ac:dyDescent="0.25">
      <c r="A22" s="11">
        <v>6</v>
      </c>
    </row>
    <row r="23" spans="1:1" x14ac:dyDescent="0.25">
      <c r="A23" s="11">
        <v>1</v>
      </c>
    </row>
    <row r="24" spans="1:1" x14ac:dyDescent="0.25">
      <c r="A24" s="11">
        <v>3</v>
      </c>
    </row>
    <row r="25" spans="1:1" x14ac:dyDescent="0.25">
      <c r="A25" s="11">
        <v>4</v>
      </c>
    </row>
    <row r="26" spans="1:1" x14ac:dyDescent="0.25">
      <c r="A26" s="11">
        <v>5</v>
      </c>
    </row>
    <row r="27" spans="1:1" x14ac:dyDescent="0.25">
      <c r="A27" s="11">
        <v>5</v>
      </c>
    </row>
    <row r="28" spans="1:1" x14ac:dyDescent="0.25">
      <c r="A28" s="11">
        <v>2</v>
      </c>
    </row>
    <row r="29" spans="1:1" x14ac:dyDescent="0.25">
      <c r="A29" s="11">
        <v>7</v>
      </c>
    </row>
    <row r="30" spans="1:1" x14ac:dyDescent="0.25">
      <c r="A30" s="11">
        <v>3</v>
      </c>
    </row>
    <row r="31" spans="1:1" x14ac:dyDescent="0.25">
      <c r="A31" s="11">
        <v>2</v>
      </c>
    </row>
    <row r="32" spans="1:1" x14ac:dyDescent="0.25">
      <c r="A32" s="11">
        <v>7</v>
      </c>
    </row>
    <row r="33" spans="1:1" x14ac:dyDescent="0.25">
      <c r="A33" s="11">
        <v>4</v>
      </c>
    </row>
    <row r="34" spans="1:1" x14ac:dyDescent="0.25">
      <c r="A34" s="11">
        <v>3</v>
      </c>
    </row>
    <row r="35" spans="1:1" x14ac:dyDescent="0.25">
      <c r="A35" s="11">
        <v>4</v>
      </c>
    </row>
    <row r="36" spans="1:1" x14ac:dyDescent="0.25">
      <c r="A36" s="11">
        <v>6</v>
      </c>
    </row>
    <row r="37" spans="1:1" x14ac:dyDescent="0.25">
      <c r="A37" s="11">
        <v>2</v>
      </c>
    </row>
    <row r="38" spans="1:1" x14ac:dyDescent="0.25">
      <c r="A38" s="11">
        <v>2</v>
      </c>
    </row>
    <row r="39" spans="1:1" x14ac:dyDescent="0.25">
      <c r="A39" s="11">
        <v>6</v>
      </c>
    </row>
    <row r="40" spans="1:1" x14ac:dyDescent="0.25">
      <c r="A40" s="11">
        <v>7</v>
      </c>
    </row>
    <row r="41" spans="1:1" x14ac:dyDescent="0.25">
      <c r="A41" s="11">
        <v>2</v>
      </c>
    </row>
    <row r="42" spans="1:1" x14ac:dyDescent="0.25">
      <c r="A42" s="11">
        <v>1</v>
      </c>
    </row>
    <row r="43" spans="1:1" x14ac:dyDescent="0.25">
      <c r="A43" s="11">
        <v>1</v>
      </c>
    </row>
    <row r="44" spans="1:1" x14ac:dyDescent="0.25">
      <c r="A44" s="11">
        <v>3</v>
      </c>
    </row>
    <row r="45" spans="1:1" x14ac:dyDescent="0.25">
      <c r="A45" s="11">
        <v>7</v>
      </c>
    </row>
    <row r="46" spans="1:1" x14ac:dyDescent="0.25">
      <c r="A46" s="11">
        <v>5</v>
      </c>
    </row>
    <row r="47" spans="1:1" x14ac:dyDescent="0.25">
      <c r="A47" s="11">
        <v>6</v>
      </c>
    </row>
    <row r="48" spans="1:1" x14ac:dyDescent="0.25">
      <c r="A48" s="11">
        <v>4</v>
      </c>
    </row>
    <row r="49" spans="1:1" x14ac:dyDescent="0.25">
      <c r="A49" s="11">
        <v>4</v>
      </c>
    </row>
    <row r="50" spans="1:1" x14ac:dyDescent="0.25">
      <c r="A50" s="11">
        <v>5</v>
      </c>
    </row>
    <row r="51" spans="1:1" x14ac:dyDescent="0.25">
      <c r="A51" s="11">
        <v>7</v>
      </c>
    </row>
    <row r="52" spans="1:1" x14ac:dyDescent="0.25">
      <c r="A52" s="11">
        <v>7</v>
      </c>
    </row>
    <row r="53" spans="1:1" x14ac:dyDescent="0.25">
      <c r="A53" s="11">
        <v>4</v>
      </c>
    </row>
    <row r="54" spans="1:1" x14ac:dyDescent="0.25">
      <c r="A54" s="11">
        <v>3</v>
      </c>
    </row>
    <row r="55" spans="1:1" x14ac:dyDescent="0.25">
      <c r="A55" s="11">
        <v>2</v>
      </c>
    </row>
    <row r="56" spans="1:1" x14ac:dyDescent="0.25">
      <c r="A56" s="11">
        <v>6</v>
      </c>
    </row>
    <row r="57" spans="1:1" x14ac:dyDescent="0.25">
      <c r="A57" s="11">
        <v>3</v>
      </c>
    </row>
    <row r="58" spans="1:1" x14ac:dyDescent="0.25">
      <c r="A58" s="11">
        <v>6</v>
      </c>
    </row>
    <row r="59" spans="1:1" x14ac:dyDescent="0.25">
      <c r="A59" s="11">
        <v>7</v>
      </c>
    </row>
    <row r="60" spans="1:1" x14ac:dyDescent="0.25">
      <c r="A60" s="11">
        <v>4</v>
      </c>
    </row>
    <row r="61" spans="1:1" x14ac:dyDescent="0.25">
      <c r="A61" s="11">
        <v>6</v>
      </c>
    </row>
    <row r="62" spans="1:1" x14ac:dyDescent="0.25">
      <c r="A62" s="11">
        <v>7</v>
      </c>
    </row>
    <row r="63" spans="1:1" x14ac:dyDescent="0.25">
      <c r="A63" s="11">
        <v>2</v>
      </c>
    </row>
    <row r="64" spans="1:1" x14ac:dyDescent="0.25">
      <c r="A64" s="11">
        <v>1</v>
      </c>
    </row>
    <row r="65" spans="1:1" x14ac:dyDescent="0.25">
      <c r="A65" s="11">
        <v>4</v>
      </c>
    </row>
    <row r="66" spans="1:1" x14ac:dyDescent="0.25">
      <c r="A66" s="11">
        <v>5</v>
      </c>
    </row>
    <row r="67" spans="1:1" x14ac:dyDescent="0.25">
      <c r="A67" s="11">
        <v>8</v>
      </c>
    </row>
    <row r="68" spans="1:1" x14ac:dyDescent="0.25">
      <c r="A68" s="11">
        <v>3</v>
      </c>
    </row>
    <row r="69" spans="1:1" x14ac:dyDescent="0.25">
      <c r="A69" s="11">
        <v>1</v>
      </c>
    </row>
    <row r="70" spans="1:1" x14ac:dyDescent="0.25">
      <c r="A70" s="11">
        <v>2</v>
      </c>
    </row>
    <row r="71" spans="1:1" x14ac:dyDescent="0.25">
      <c r="A71" s="11">
        <v>3</v>
      </c>
    </row>
    <row r="72" spans="1:1" x14ac:dyDescent="0.25">
      <c r="A72" s="11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BDBE-5C00-43C2-8516-2CFEAA7C77EC}">
  <dimension ref="A1:BA156"/>
  <sheetViews>
    <sheetView tabSelected="1" topLeftCell="A3" zoomScale="75" zoomScaleNormal="75" workbookViewId="0">
      <pane ySplit="3" topLeftCell="A6" activePane="bottomLeft" state="frozen"/>
      <selection pane="bottomLeft" activeCell="A12" sqref="A12"/>
    </sheetView>
  </sheetViews>
  <sheetFormatPr baseColWidth="10" defaultColWidth="9.125" defaultRowHeight="17.350000000000001" customHeight="1" x14ac:dyDescent="0.25"/>
  <cols>
    <col min="1" max="1" width="6.125" style="53" customWidth="1"/>
    <col min="2" max="2" width="19.125" style="11" customWidth="1"/>
    <col min="3" max="33" width="8.75" style="1" customWidth="1"/>
    <col min="34" max="34" width="45.75" style="1" customWidth="1"/>
    <col min="38" max="53" width="11.75" style="1" customWidth="1"/>
  </cols>
  <sheetData>
    <row r="1" spans="1:37" ht="17.350000000000001" hidden="1" customHeight="1" x14ac:dyDescent="0.25">
      <c r="A1" s="40">
        <v>1</v>
      </c>
      <c r="C1" s="41">
        <f t="shared" ref="C1:AG1" si="0">DATE($A$3,$A$1,C$4)</f>
        <v>44927</v>
      </c>
      <c r="D1" s="41">
        <f t="shared" si="0"/>
        <v>44928</v>
      </c>
      <c r="E1" s="41">
        <f t="shared" si="0"/>
        <v>44929</v>
      </c>
      <c r="F1" s="41">
        <f t="shared" si="0"/>
        <v>44930</v>
      </c>
      <c r="G1" s="41">
        <f t="shared" si="0"/>
        <v>44931</v>
      </c>
      <c r="H1" s="41">
        <f t="shared" si="0"/>
        <v>44932</v>
      </c>
      <c r="I1" s="41">
        <f t="shared" si="0"/>
        <v>44933</v>
      </c>
      <c r="J1" s="41">
        <f t="shared" si="0"/>
        <v>44934</v>
      </c>
      <c r="K1" s="41">
        <f t="shared" si="0"/>
        <v>44935</v>
      </c>
      <c r="L1" s="41">
        <f t="shared" si="0"/>
        <v>44936</v>
      </c>
      <c r="M1" s="41">
        <f t="shared" si="0"/>
        <v>44937</v>
      </c>
      <c r="N1" s="41">
        <f t="shared" si="0"/>
        <v>44938</v>
      </c>
      <c r="O1" s="41">
        <f t="shared" si="0"/>
        <v>44939</v>
      </c>
      <c r="P1" s="41">
        <f t="shared" si="0"/>
        <v>44940</v>
      </c>
      <c r="Q1" s="41">
        <f t="shared" si="0"/>
        <v>44941</v>
      </c>
      <c r="R1" s="41">
        <f t="shared" si="0"/>
        <v>44942</v>
      </c>
      <c r="S1" s="41">
        <f t="shared" si="0"/>
        <v>44943</v>
      </c>
      <c r="T1" s="41">
        <f t="shared" si="0"/>
        <v>44944</v>
      </c>
      <c r="U1" s="41">
        <f t="shared" si="0"/>
        <v>44945</v>
      </c>
      <c r="V1" s="41">
        <f t="shared" si="0"/>
        <v>44946</v>
      </c>
      <c r="W1" s="41">
        <f t="shared" si="0"/>
        <v>44947</v>
      </c>
      <c r="X1" s="41">
        <f t="shared" si="0"/>
        <v>44948</v>
      </c>
      <c r="Y1" s="41">
        <f t="shared" si="0"/>
        <v>44949</v>
      </c>
      <c r="Z1" s="41">
        <f t="shared" si="0"/>
        <v>44950</v>
      </c>
      <c r="AA1" s="41">
        <f t="shared" si="0"/>
        <v>44951</v>
      </c>
      <c r="AB1" s="41">
        <f t="shared" si="0"/>
        <v>44952</v>
      </c>
      <c r="AC1" s="41">
        <f t="shared" si="0"/>
        <v>44953</v>
      </c>
      <c r="AD1" s="41">
        <f t="shared" si="0"/>
        <v>44954</v>
      </c>
      <c r="AE1" s="41">
        <f t="shared" si="0"/>
        <v>44955</v>
      </c>
      <c r="AF1" s="41">
        <f t="shared" si="0"/>
        <v>44956</v>
      </c>
      <c r="AG1" s="41">
        <f t="shared" si="0"/>
        <v>44957</v>
      </c>
      <c r="AI1" s="29" t="s">
        <v>9</v>
      </c>
      <c r="AJ1" s="29" t="s">
        <v>10</v>
      </c>
      <c r="AK1" s="6"/>
    </row>
    <row r="2" spans="1:37" ht="17.350000000000001" hidden="1" customHeight="1" x14ac:dyDescent="0.25">
      <c r="C2" s="40">
        <f t="shared" ref="C2:AG2" si="1">WEEKDAY(C$1,2)</f>
        <v>7</v>
      </c>
      <c r="D2" s="40">
        <f t="shared" si="1"/>
        <v>1</v>
      </c>
      <c r="E2" s="40">
        <f t="shared" si="1"/>
        <v>2</v>
      </c>
      <c r="F2" s="40">
        <f t="shared" si="1"/>
        <v>3</v>
      </c>
      <c r="G2" s="40">
        <f t="shared" si="1"/>
        <v>4</v>
      </c>
      <c r="H2" s="40">
        <f t="shared" si="1"/>
        <v>5</v>
      </c>
      <c r="I2" s="40">
        <f t="shared" si="1"/>
        <v>6</v>
      </c>
      <c r="J2" s="40">
        <f t="shared" si="1"/>
        <v>7</v>
      </c>
      <c r="K2" s="40">
        <f t="shared" si="1"/>
        <v>1</v>
      </c>
      <c r="L2" s="40">
        <f t="shared" si="1"/>
        <v>2</v>
      </c>
      <c r="M2" s="40">
        <f t="shared" si="1"/>
        <v>3</v>
      </c>
      <c r="N2" s="40">
        <f t="shared" si="1"/>
        <v>4</v>
      </c>
      <c r="O2" s="40">
        <f t="shared" si="1"/>
        <v>5</v>
      </c>
      <c r="P2" s="40">
        <f t="shared" si="1"/>
        <v>6</v>
      </c>
      <c r="Q2" s="40">
        <f t="shared" si="1"/>
        <v>7</v>
      </c>
      <c r="R2" s="40">
        <f t="shared" si="1"/>
        <v>1</v>
      </c>
      <c r="S2" s="40">
        <f t="shared" si="1"/>
        <v>2</v>
      </c>
      <c r="T2" s="40">
        <f t="shared" si="1"/>
        <v>3</v>
      </c>
      <c r="U2" s="40">
        <f t="shared" si="1"/>
        <v>4</v>
      </c>
      <c r="V2" s="40">
        <f t="shared" si="1"/>
        <v>5</v>
      </c>
      <c r="W2" s="40">
        <f t="shared" si="1"/>
        <v>6</v>
      </c>
      <c r="X2" s="40">
        <f t="shared" si="1"/>
        <v>7</v>
      </c>
      <c r="Y2" s="40">
        <f t="shared" si="1"/>
        <v>1</v>
      </c>
      <c r="Z2" s="40">
        <f t="shared" si="1"/>
        <v>2</v>
      </c>
      <c r="AA2" s="40">
        <f t="shared" si="1"/>
        <v>3</v>
      </c>
      <c r="AB2" s="40">
        <f t="shared" si="1"/>
        <v>4</v>
      </c>
      <c r="AC2" s="40">
        <f t="shared" si="1"/>
        <v>5</v>
      </c>
      <c r="AD2" s="40">
        <f t="shared" si="1"/>
        <v>6</v>
      </c>
      <c r="AE2" s="40">
        <f t="shared" si="1"/>
        <v>7</v>
      </c>
      <c r="AF2" s="40">
        <f t="shared" si="1"/>
        <v>1</v>
      </c>
      <c r="AG2" s="40">
        <f t="shared" si="1"/>
        <v>2</v>
      </c>
    </row>
    <row r="3" spans="1:37" ht="17.350000000000001" customHeight="1" x14ac:dyDescent="0.25">
      <c r="A3" s="91" t="s">
        <v>11</v>
      </c>
      <c r="B3" s="93" t="s">
        <v>0</v>
      </c>
      <c r="C3" s="50" t="str">
        <f>IF(C2=1,"Lundi",IF(C2=2,"Mardi",IF(C2=3,"Mercredi",IF(C2=4,"Jeudi",IF(C2=5,"Vendredi",IF(C2=6,"Samedi",IF(C2=7,"Dimanche")))))))</f>
        <v>Dimanche</v>
      </c>
      <c r="D3" s="49" t="str">
        <f>IF(D2=1,"Lundi",IF(D2=2,"Mardi",IF(D2=3,"Mercredi",IF(D2=4,"Jeudi",IF(D2=5,"Vendredi",IF(D2=6,"Samedi",IF(D2=7,"Dimanche")))))))</f>
        <v>Lundi</v>
      </c>
      <c r="E3" s="49" t="str">
        <f t="shared" ref="E3:AG3" si="2">IF(E2=1,"Lundi",IF(E2=2,"Mardi",IF(E2=3,"Mercredi",IF(E2=4,"Jeudi",IF(E2=5,"Vendredi",IF(E2=6,"Samedi",IF(E2=7,"Dimanche")))))))</f>
        <v>Mardi</v>
      </c>
      <c r="F3" s="49" t="str">
        <f t="shared" si="2"/>
        <v>Mercredi</v>
      </c>
      <c r="G3" s="49" t="str">
        <f t="shared" si="2"/>
        <v>Jeudi</v>
      </c>
      <c r="H3" s="49" t="str">
        <f t="shared" si="2"/>
        <v>Vendredi</v>
      </c>
      <c r="I3" s="49" t="str">
        <f t="shared" si="2"/>
        <v>Samedi</v>
      </c>
      <c r="J3" s="49" t="str">
        <f t="shared" si="2"/>
        <v>Dimanche</v>
      </c>
      <c r="K3" s="49" t="str">
        <f t="shared" si="2"/>
        <v>Lundi</v>
      </c>
      <c r="L3" s="49" t="str">
        <f t="shared" si="2"/>
        <v>Mardi</v>
      </c>
      <c r="M3" s="49" t="str">
        <f t="shared" si="2"/>
        <v>Mercredi</v>
      </c>
      <c r="N3" s="49" t="str">
        <f t="shared" si="2"/>
        <v>Jeudi</v>
      </c>
      <c r="O3" s="49" t="str">
        <f t="shared" si="2"/>
        <v>Vendredi</v>
      </c>
      <c r="P3" s="49" t="str">
        <f t="shared" si="2"/>
        <v>Samedi</v>
      </c>
      <c r="Q3" s="49" t="str">
        <f t="shared" si="2"/>
        <v>Dimanche</v>
      </c>
      <c r="R3" s="49" t="str">
        <f t="shared" si="2"/>
        <v>Lundi</v>
      </c>
      <c r="S3" s="49" t="str">
        <f t="shared" si="2"/>
        <v>Mardi</v>
      </c>
      <c r="T3" s="49" t="str">
        <f t="shared" si="2"/>
        <v>Mercredi</v>
      </c>
      <c r="U3" s="49" t="str">
        <f t="shared" si="2"/>
        <v>Jeudi</v>
      </c>
      <c r="V3" s="49" t="str">
        <f t="shared" si="2"/>
        <v>Vendredi</v>
      </c>
      <c r="W3" s="49" t="str">
        <f t="shared" si="2"/>
        <v>Samedi</v>
      </c>
      <c r="X3" s="49" t="str">
        <f t="shared" si="2"/>
        <v>Dimanche</v>
      </c>
      <c r="Y3" s="49" t="str">
        <f t="shared" si="2"/>
        <v>Lundi</v>
      </c>
      <c r="Z3" s="49" t="str">
        <f t="shared" si="2"/>
        <v>Mardi</v>
      </c>
      <c r="AA3" s="49" t="str">
        <f t="shared" si="2"/>
        <v>Mercredi</v>
      </c>
      <c r="AB3" s="49" t="str">
        <f t="shared" si="2"/>
        <v>Jeudi</v>
      </c>
      <c r="AC3" s="49" t="str">
        <f t="shared" si="2"/>
        <v>Vendredi</v>
      </c>
      <c r="AD3" s="49" t="str">
        <f t="shared" si="2"/>
        <v>Samedi</v>
      </c>
      <c r="AE3" s="49" t="str">
        <f t="shared" si="2"/>
        <v>Dimanche</v>
      </c>
      <c r="AF3" s="49" t="str">
        <f t="shared" si="2"/>
        <v>Lundi</v>
      </c>
      <c r="AG3" s="52" t="str">
        <f t="shared" si="2"/>
        <v>Mardi</v>
      </c>
      <c r="AH3" s="6"/>
    </row>
    <row r="4" spans="1:37" s="3" customFormat="1" ht="17.350000000000001" customHeight="1" x14ac:dyDescent="0.25">
      <c r="A4" s="92"/>
      <c r="B4" s="94"/>
      <c r="C4" s="51">
        <v>1</v>
      </c>
      <c r="D4" s="42">
        <f>C4+1</f>
        <v>2</v>
      </c>
      <c r="E4" s="42">
        <f t="shared" ref="E4:AG4" si="3">D4+1</f>
        <v>3</v>
      </c>
      <c r="F4" s="42">
        <f t="shared" si="3"/>
        <v>4</v>
      </c>
      <c r="G4" s="42">
        <f t="shared" si="3"/>
        <v>5</v>
      </c>
      <c r="H4" s="42">
        <f t="shared" si="3"/>
        <v>6</v>
      </c>
      <c r="I4" s="42">
        <f t="shared" si="3"/>
        <v>7</v>
      </c>
      <c r="J4" s="42">
        <f t="shared" si="3"/>
        <v>8</v>
      </c>
      <c r="K4" s="42">
        <f t="shared" si="3"/>
        <v>9</v>
      </c>
      <c r="L4" s="42">
        <f t="shared" si="3"/>
        <v>10</v>
      </c>
      <c r="M4" s="42">
        <f t="shared" si="3"/>
        <v>11</v>
      </c>
      <c r="N4" s="42">
        <f t="shared" si="3"/>
        <v>12</v>
      </c>
      <c r="O4" s="42">
        <f t="shared" si="3"/>
        <v>13</v>
      </c>
      <c r="P4" s="42">
        <f t="shared" si="3"/>
        <v>14</v>
      </c>
      <c r="Q4" s="42">
        <f t="shared" si="3"/>
        <v>15</v>
      </c>
      <c r="R4" s="42">
        <f t="shared" si="3"/>
        <v>16</v>
      </c>
      <c r="S4" s="42">
        <f t="shared" si="3"/>
        <v>17</v>
      </c>
      <c r="T4" s="42">
        <f t="shared" si="3"/>
        <v>18</v>
      </c>
      <c r="U4" s="42">
        <f t="shared" si="3"/>
        <v>19</v>
      </c>
      <c r="V4" s="42">
        <f t="shared" si="3"/>
        <v>20</v>
      </c>
      <c r="W4" s="42">
        <f t="shared" si="3"/>
        <v>21</v>
      </c>
      <c r="X4" s="42">
        <f t="shared" si="3"/>
        <v>22</v>
      </c>
      <c r="Y4" s="42">
        <f t="shared" si="3"/>
        <v>23</v>
      </c>
      <c r="Z4" s="42">
        <f t="shared" si="3"/>
        <v>24</v>
      </c>
      <c r="AA4" s="42">
        <f t="shared" si="3"/>
        <v>25</v>
      </c>
      <c r="AB4" s="42">
        <f t="shared" si="3"/>
        <v>26</v>
      </c>
      <c r="AC4" s="42">
        <f t="shared" si="3"/>
        <v>27</v>
      </c>
      <c r="AD4" s="42">
        <f t="shared" si="3"/>
        <v>28</v>
      </c>
      <c r="AE4" s="42">
        <f t="shared" si="3"/>
        <v>29</v>
      </c>
      <c r="AF4" s="42">
        <f t="shared" si="3"/>
        <v>30</v>
      </c>
      <c r="AG4" s="43">
        <f t="shared" si="3"/>
        <v>31</v>
      </c>
      <c r="AH4" s="14"/>
    </row>
    <row r="5" spans="1:37" ht="5.3" customHeight="1" x14ac:dyDescent="0.25">
      <c r="A5" s="39"/>
      <c r="B5" s="44"/>
      <c r="C5" s="45"/>
      <c r="D5" s="46"/>
      <c r="E5" s="45"/>
      <c r="F5" s="47"/>
      <c r="G5" s="48"/>
      <c r="H5" s="47"/>
      <c r="I5" s="48"/>
      <c r="J5" s="47"/>
      <c r="K5" s="48"/>
      <c r="L5" s="47"/>
      <c r="M5" s="48"/>
      <c r="N5" s="47"/>
      <c r="O5" s="48"/>
      <c r="P5" s="47"/>
      <c r="Q5" s="48"/>
      <c r="R5" s="47"/>
      <c r="S5" s="48"/>
      <c r="T5" s="47"/>
      <c r="U5" s="48"/>
      <c r="V5" s="47"/>
      <c r="W5" s="48"/>
      <c r="X5" s="47"/>
      <c r="Y5" s="48"/>
      <c r="Z5" s="45"/>
      <c r="AA5" s="47"/>
      <c r="AB5" s="48"/>
      <c r="AC5" s="45"/>
      <c r="AD5" s="54"/>
      <c r="AE5" s="54"/>
      <c r="AF5" s="54"/>
      <c r="AG5" s="55"/>
    </row>
    <row r="6" spans="1:37" ht="24.8" customHeight="1" x14ac:dyDescent="0.25">
      <c r="A6" s="5"/>
      <c r="B6" s="15" t="s">
        <v>12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30"/>
      <c r="AH6" s="6"/>
    </row>
    <row r="7" spans="1:37" ht="17.350000000000001" customHeight="1" x14ac:dyDescent="0.25">
      <c r="A7" s="5"/>
      <c r="B7" s="23" t="s">
        <v>13</v>
      </c>
      <c r="C7" s="17">
        <f>SUM(COUNTIF(C13:C108,"6/14")+COUNTIF(C17:C108,"6/14 A")+COUNTIF(C142:C156,"6/14"))</f>
        <v>10</v>
      </c>
      <c r="D7" s="18">
        <f>SUM(COUNTIF(D13:D108,"6/14")+COUNTIF(D17:D108,"6/14 A")+COUNTIF(D142:D156,"6/14"))</f>
        <v>10</v>
      </c>
      <c r="E7" s="18">
        <f>SUM(COUNTIF(E13:E108,"6/14")+COUNTIF(E17:E108,"6/14 A")+COUNTIF(E142:E156,"6/14"))</f>
        <v>10</v>
      </c>
      <c r="F7" s="18">
        <f>SUM(COUNTIF(F13:F108,"6/14")+COUNTIF(F17:F108,"6/14 A")+COUNTIF(F142:F156,"6/14"))</f>
        <v>10</v>
      </c>
      <c r="G7" s="18">
        <f>SUM(COUNTIF(G13:G108,"6/14")+COUNTIF(G17:G108,"6/14 A")+COUNTIF(G142:G156,"6/14"))</f>
        <v>10</v>
      </c>
      <c r="H7" s="18">
        <f>SUM(COUNTIF(H13:H108,"6/14")+COUNTIF(H17:H108,"6/14 A")+COUNTIF(H142:H156,"6/14"))</f>
        <v>10</v>
      </c>
      <c r="I7" s="18">
        <f>SUM(COUNTIF(I13:I108,"6/14")+COUNTIF(I17:I108,"6/14 A")+COUNTIF(I142:I156,"6/14"))</f>
        <v>10</v>
      </c>
      <c r="J7" s="18">
        <f>SUM(COUNTIF(J13:J108,"6/14")+COUNTIF(J17:J108,"6/14 A")+COUNTIF(J142:J156,"6/14"))</f>
        <v>10</v>
      </c>
      <c r="K7" s="18">
        <f>SUM(COUNTIF(K13:K108,"6/14")+COUNTIF(K17:K108,"6/14 A")+COUNTIF(K142:K156,"6/14"))</f>
        <v>10</v>
      </c>
      <c r="L7" s="18">
        <f>SUM(COUNTIF(L13:L108,"6/14")+COUNTIF(L17:L108,"6/14 A")+COUNTIF(L142:L156,"6/14"))</f>
        <v>9</v>
      </c>
      <c r="M7" s="18">
        <f>SUM(COUNTIF(M13:M108,"6/14")+COUNTIF(M17:M108,"6/14 A")+COUNTIF(M142:M156,"6/14"))</f>
        <v>10</v>
      </c>
      <c r="N7" s="18">
        <f>SUM(COUNTIF(N13:N108,"6/14")+COUNTIF(N17:N108,"6/14 A")+COUNTIF(N142:N156,"6/14"))</f>
        <v>10</v>
      </c>
      <c r="O7" s="18">
        <f>SUM(COUNTIF(O13:O108,"6/14")+COUNTIF(O17:O108,"6/14 A")+COUNTIF(O142:O156,"6/14"))</f>
        <v>10</v>
      </c>
      <c r="P7" s="18">
        <f>SUM(COUNTIF(P13:P108,"6/14")+COUNTIF(P17:P108,"6/14 A")+COUNTIF(P142:P156,"6/14"))</f>
        <v>10</v>
      </c>
      <c r="Q7" s="18">
        <f>SUM(COUNTIF(Q13:Q108,"6/14")+COUNTIF(Q17:Q108,"6/14 A")+COUNTIF(Q142:Q156,"6/14"))</f>
        <v>10</v>
      </c>
      <c r="R7" s="18">
        <f>SUM(COUNTIF(R13:R108,"6/14")+COUNTIF(R17:R108,"6/14 A")+COUNTIF(R142:R156,"6/14"))</f>
        <v>10</v>
      </c>
      <c r="S7" s="18">
        <f>SUM(COUNTIF(S13:S108,"6/14")+COUNTIF(S17:S108,"6/14 A")+COUNTIF(S142:S156,"6/14"))</f>
        <v>10</v>
      </c>
      <c r="T7" s="18">
        <f>SUM(COUNTIF(T13:T108,"6/14")+COUNTIF(T17:T108,"6/14 A")+COUNTIF(T142:T156,"6/14"))</f>
        <v>10</v>
      </c>
      <c r="U7" s="18">
        <f>SUM(COUNTIF(U13:U108,"6/14")+COUNTIF(U17:U108,"6/14 A")+COUNTIF(U142:U156,"6/14"))</f>
        <v>10</v>
      </c>
      <c r="V7" s="18">
        <f>SUM(COUNTIF(V13:V108,"6/14")+COUNTIF(V17:V108,"6/14 A")+COUNTIF(V142:V156,"6/14"))</f>
        <v>10</v>
      </c>
      <c r="W7" s="18">
        <f>SUM(COUNTIF(W13:W108,"6/14")+COUNTIF(W17:W108,"6/14 A")+COUNTIF(W142:W156,"6/14"))</f>
        <v>10</v>
      </c>
      <c r="X7" s="18">
        <f>SUM(COUNTIF(X13:X108,"6/14")+COUNTIF(X17:X108,"6/14 A")+COUNTIF(X142:X156,"6/14"))</f>
        <v>10</v>
      </c>
      <c r="Y7" s="18">
        <f>SUM(COUNTIF(Y13:Y108,"6/14")+COUNTIF(Y17:Y108,"6/14 A")+COUNTIF(Y142:Y156,"6/14"))</f>
        <v>10</v>
      </c>
      <c r="Z7" s="18">
        <f>SUM(COUNTIF(Z13:Z108,"6/14")+COUNTIF(Z17:Z108,"6/14 A")+COUNTIF(Z142:Z156,"6/14"))</f>
        <v>10</v>
      </c>
      <c r="AA7" s="18">
        <f>SUM(COUNTIF(AA13:AA108,"6/14")+COUNTIF(AA17:AA108,"6/14 A")+COUNTIF(AA142:AA156,"6/14"))</f>
        <v>10</v>
      </c>
      <c r="AB7" s="18">
        <f>SUM(COUNTIF(AB13:AB108,"6/14")+COUNTIF(AB17:AB108,"6/14 A")+COUNTIF(AB142:AB156,"6/14"))</f>
        <v>10</v>
      </c>
      <c r="AC7" s="18">
        <f>SUM(COUNTIF(AC13:AC108,"6/14")+COUNTIF(AC17:AC108,"6/14 A")+COUNTIF(AC142:AC156,"6/14"))</f>
        <v>10</v>
      </c>
      <c r="AD7" s="18">
        <f>SUM(COUNTIF(AD13:AD108,"6/14")+COUNTIF(AD17:AD108,"6/14 A")+COUNTIF(AD142:AD156,"6/14"))</f>
        <v>10</v>
      </c>
      <c r="AE7" s="18">
        <f>SUM(COUNTIF(AE13:AE108,"6/14")+COUNTIF(AE17:AE108,"6/14 A")+COUNTIF(AE142:AE156,"6/14"))</f>
        <v>10</v>
      </c>
      <c r="AF7" s="18">
        <f>SUM(COUNTIF(AF13:AF108,"6/14")+COUNTIF(AF17:AF108,"6/14 A")+COUNTIF(AF142:AF156,"6/14"))</f>
        <v>11</v>
      </c>
      <c r="AG7" s="21">
        <f>SUM(COUNTIF(AG13:AG108,"6/14")+COUNTIF(AG17:AG108,"6/14 A")+COUNTIF(AG142:AG156,"6/14"))</f>
        <v>10</v>
      </c>
      <c r="AH7" s="6"/>
    </row>
    <row r="8" spans="1:37" ht="17.350000000000001" customHeight="1" x14ac:dyDescent="0.25">
      <c r="A8" s="5"/>
      <c r="B8" s="24" t="s">
        <v>14</v>
      </c>
      <c r="C8" s="19">
        <f>SUM(COUNTIF(C13:C108,"14/22")+COUNTIF(C17:C108,"14/22 A")+COUNTIF(C142:C156,"14/22"))</f>
        <v>10</v>
      </c>
      <c r="D8" s="20">
        <f>SUM(COUNTIF(D13:D108,"14/22")+COUNTIF(D17:D108,"14/22 A")+COUNTIF(D142:D156,"14/22"))</f>
        <v>11</v>
      </c>
      <c r="E8" s="2">
        <f>SUM(COUNTIF(E13:E108,"14/22")+COUNTIF(E17:E108,"14/22 A")+COUNTIF(E142:E156,"14/22"))</f>
        <v>11</v>
      </c>
      <c r="F8" s="2">
        <f>SUM(COUNTIF(F13:F108,"14/22")+COUNTIF(F17:F108,"14/22 A")+COUNTIF(F142:F156,"14/22"))</f>
        <v>11</v>
      </c>
      <c r="G8" s="2">
        <f>SUM(COUNTIF(G13:G108,"14/22")+COUNTIF(G17:G108,"14/22 A")+COUNTIF(G142:G156,"14/22"))</f>
        <v>11</v>
      </c>
      <c r="H8" s="2">
        <f>SUM(COUNTIF(H13:H108,"14/22")+COUNTIF(H17:H108,"14/22 A")+COUNTIF(H142:H156,"14/22"))</f>
        <v>11</v>
      </c>
      <c r="I8" s="2">
        <f>SUM(COUNTIF(I13:I108,"14/22")+COUNTIF(I17:I108,"14/22 A")+COUNTIF(I142:I156,"14/22"))</f>
        <v>11</v>
      </c>
      <c r="J8" s="2">
        <f>SUM(COUNTIF(J13:J108,"14/22")+COUNTIF(J17:J108,"14/22 A")+COUNTIF(J142:J156,"14/22"))</f>
        <v>11</v>
      </c>
      <c r="K8" s="2">
        <f>SUM(COUNTIF(K13:K108,"14/22")+COUNTIF(K17:K108,"14/22 A")+COUNTIF(K142:K156,"14/22"))</f>
        <v>10</v>
      </c>
      <c r="L8" s="2">
        <f>SUM(COUNTIF(L13:L108,"14/22")+COUNTIF(L17:L108,"14/22 A")+COUNTIF(L142:L156,"14/22"))</f>
        <v>10</v>
      </c>
      <c r="M8" s="2">
        <f>SUM(COUNTIF(M13:M108,"14/22")+COUNTIF(M17:M108,"14/22 A")+COUNTIF(M142:M156,"14/22"))</f>
        <v>3</v>
      </c>
      <c r="N8" s="2">
        <f>SUM(COUNTIF(N13:N108,"14/22")+COUNTIF(N17:N108,"14/22 A")+COUNTIF(N142:N156,"14/22"))</f>
        <v>9</v>
      </c>
      <c r="O8" s="2">
        <f>SUM(COUNTIF(O13:O108,"14/22")+COUNTIF(O17:O108,"14/22 A")+COUNTIF(O142:O156,"14/22"))</f>
        <v>10</v>
      </c>
      <c r="P8" s="2">
        <f>SUM(COUNTIF(P13:P108,"14/22")+COUNTIF(P17:P108,"14/22 A")+COUNTIF(P142:P156,"14/22"))</f>
        <v>10</v>
      </c>
      <c r="Q8" s="2">
        <f>SUM(COUNTIF(Q13:Q108,"14/22")+COUNTIF(Q17:Q108,"14/22 A")+COUNTIF(Q142:Q156,"14/22"))</f>
        <v>9</v>
      </c>
      <c r="R8" s="2">
        <f>SUM(COUNTIF(R13:R108,"14/22")+COUNTIF(R17:R108,"14/22 A")+COUNTIF(R142:R156,"14/22"))</f>
        <v>3</v>
      </c>
      <c r="S8" s="2">
        <f>SUM(COUNTIF(S13:S108,"14/22")+COUNTIF(S17:S108,"14/22 A")+COUNTIF(S142:S156,"14/22"))</f>
        <v>10</v>
      </c>
      <c r="T8" s="2">
        <f>SUM(COUNTIF(T13:T108,"14/22")+COUNTIF(T17:T108,"14/22 A")+COUNTIF(T142:T156,"14/22"))</f>
        <v>10</v>
      </c>
      <c r="U8" s="2">
        <f>SUM(COUNTIF(U13:U108,"14/22")+COUNTIF(U17:U108,"14/22 A")+COUNTIF(U142:U156,"14/22"))</f>
        <v>10</v>
      </c>
      <c r="V8" s="2">
        <f>SUM(COUNTIF(V13:V108,"14/22")+COUNTIF(V17:V108,"14/22 A")+COUNTIF(V142:V156,"14/22"))</f>
        <v>3</v>
      </c>
      <c r="W8" s="2">
        <f>SUM(COUNTIF(W13:W108,"14/22")+COUNTIF(W17:W108,"14/22 A")+COUNTIF(W142:W156,"14/22"))</f>
        <v>10</v>
      </c>
      <c r="X8" s="2">
        <f>SUM(COUNTIF(X13:X108,"14/22")+COUNTIF(X17:X108,"14/22 A")+COUNTIF(X142:X156,"14/22"))</f>
        <v>10</v>
      </c>
      <c r="Y8" s="2">
        <f>SUM(COUNTIF(Y13:Y108,"14/22")+COUNTIF(Y17:Y108,"14/22 A")+COUNTIF(Y142:Y156,"14/22"))</f>
        <v>1</v>
      </c>
      <c r="Z8" s="2">
        <f>SUM(COUNTIF(Z13:Z108,"14/22")+COUNTIF(Z17:Z108,"14/22 A")+COUNTIF(Z142:Z156,"14/22"))</f>
        <v>10</v>
      </c>
      <c r="AA8" s="2">
        <f>SUM(COUNTIF(AA13:AA108,"14/22")+COUNTIF(AA17:AA108,"14/22 A")+COUNTIF(AA142:AA156,"14/22"))</f>
        <v>10</v>
      </c>
      <c r="AB8" s="2">
        <f>SUM(COUNTIF(AB13:AB108,"14/22")+COUNTIF(AB17:AB108,"14/22 A")+COUNTIF(AB142:AB156,"14/22"))</f>
        <v>10</v>
      </c>
      <c r="AC8" s="2">
        <f>SUM(COUNTIF(AC13:AC108,"14/22")+COUNTIF(AC17:AC108,"14/22 A")+COUNTIF(AC142:AC156,"14/22"))</f>
        <v>10</v>
      </c>
      <c r="AD8" s="2">
        <f>SUM(COUNTIF(AD13:AD108,"14/22")+COUNTIF(AD17:AD108,"14/22 A")+COUNTIF(AD142:AD156,"14/22"))</f>
        <v>10</v>
      </c>
      <c r="AE8" s="2">
        <f>SUM(COUNTIF(AE13:AE108,"14/22")+COUNTIF(AE17:AE108,"14/22 A")+COUNTIF(AE142:AE156,"14/22"))</f>
        <v>10</v>
      </c>
      <c r="AF8" s="2">
        <f>SUM(COUNTIF(AF13:AF108,"14/22")+COUNTIF(AF17:AF108,"14/22 A")+COUNTIF(AF142:AF156,"14/22"))</f>
        <v>10</v>
      </c>
      <c r="AG8" s="22">
        <f>SUM(COUNTIF(AG13:AG108,"14/22")+COUNTIF(AG17:AG108,"14/22 A")+COUNTIF(AG142:AG156,"14/22"))</f>
        <v>10</v>
      </c>
      <c r="AH8" s="6"/>
    </row>
    <row r="9" spans="1:37" ht="17.350000000000001" customHeight="1" x14ac:dyDescent="0.25">
      <c r="A9" s="5"/>
      <c r="B9" s="34" t="s">
        <v>15</v>
      </c>
      <c r="C9" s="35">
        <f>SUM(COUNTIF(C13:C108,"22")+COUNTIF(C142:C156,"22"))</f>
        <v>11</v>
      </c>
      <c r="D9" s="20">
        <f>SUM(COUNTIF(D13:D108,"22")+COUNTIF(D142:D156,"22"))</f>
        <v>8</v>
      </c>
      <c r="E9" s="36">
        <f>SUM(COUNTIF(E13:E108,"22")+COUNTIF(E142:E156,"22"))</f>
        <v>8</v>
      </c>
      <c r="F9" s="20">
        <f>SUM(COUNTIF(F13:F108,"22")+COUNTIF(F142:F156,"22"))</f>
        <v>8</v>
      </c>
      <c r="G9" s="20">
        <f>SUM(COUNTIF(G13:G108,"22")+COUNTIF(G142:G156,"22"))</f>
        <v>9</v>
      </c>
      <c r="H9" s="20">
        <f>SUM(COUNTIF(H13:H108,"22")+COUNTIF(H142:H156,"22"))</f>
        <v>10</v>
      </c>
      <c r="I9" s="20">
        <f>SUM(COUNTIF(I13:I108,"22")+COUNTIF(I142:I156,"22"))</f>
        <v>10</v>
      </c>
      <c r="J9" s="20">
        <f>SUM(COUNTIF(J13:J108,"22")+COUNTIF(J142:J156,"22"))</f>
        <v>10</v>
      </c>
      <c r="K9" s="20">
        <f>SUM(COUNTIF(K13:K108,"22")+COUNTIF(K142:K156,"22"))</f>
        <v>8</v>
      </c>
      <c r="L9" s="20">
        <f>SUM(COUNTIF(L13:L108,"22")+COUNTIF(L142:L156,"22"))</f>
        <v>8</v>
      </c>
      <c r="M9" s="20">
        <f>SUM(COUNTIF(M13:M108,"22")+COUNTIF(M142:M156,"22"))</f>
        <v>7</v>
      </c>
      <c r="N9" s="20">
        <f>SUM(COUNTIF(N13:N108,"22")+COUNTIF(N142:N156,"22"))</f>
        <v>7</v>
      </c>
      <c r="O9" s="20">
        <f>SUM(COUNTIF(O13:O108,"22")+COUNTIF(O142:O156,"22"))</f>
        <v>9</v>
      </c>
      <c r="P9" s="20">
        <f>SUM(COUNTIF(P13:P108,"22")+COUNTIF(P142:P156,"22"))</f>
        <v>9</v>
      </c>
      <c r="Q9" s="20">
        <f>SUM(COUNTIF(Q13:Q108,"22")+COUNTIF(Q142:Q156,"22"))</f>
        <v>8</v>
      </c>
      <c r="R9" s="20">
        <f>SUM(COUNTIF(R13:R108,"22")+COUNTIF(R142:R156,"22"))</f>
        <v>10</v>
      </c>
      <c r="S9" s="20">
        <f>SUM(COUNTIF(S13:S108,"22")+COUNTIF(S142:S156,"22"))</f>
        <v>10</v>
      </c>
      <c r="T9" s="20">
        <f>SUM(COUNTIF(T13:T108,"22")+COUNTIF(T142:T156,"22"))</f>
        <v>8</v>
      </c>
      <c r="U9" s="20">
        <f>SUM(COUNTIF(U13:U108,"22")+COUNTIF(U142:U156,"22"))</f>
        <v>8</v>
      </c>
      <c r="V9" s="20">
        <f>SUM(COUNTIF(V13:V108,"22")+COUNTIF(V142:V156,"22"))</f>
        <v>8</v>
      </c>
      <c r="W9" s="20">
        <f>SUM(COUNTIF(W13:W108,"22")+COUNTIF(W142:W156,"22"))</f>
        <v>8</v>
      </c>
      <c r="X9" s="20">
        <f>SUM(COUNTIF(X13:X108,"22")+COUNTIF(X142:X156,"22"))</f>
        <v>8</v>
      </c>
      <c r="Y9" s="20">
        <f>SUM(COUNTIF(Y13:Y108,"22")+COUNTIF(Y142:Y156,"22"))</f>
        <v>8</v>
      </c>
      <c r="Z9" s="20">
        <f>SUM(COUNTIF(Z13:Z108,"22")+COUNTIF(Z142:Z156,"22"))</f>
        <v>8</v>
      </c>
      <c r="AA9" s="20">
        <f>SUM(COUNTIF(AA13:AA108,"22")+COUNTIF(AA142:AA156,"22"))</f>
        <v>10</v>
      </c>
      <c r="AB9" s="20">
        <f>SUM(COUNTIF(AB13:AB108,"22")+COUNTIF(AB142:AB156,"22"))</f>
        <v>10</v>
      </c>
      <c r="AC9" s="20">
        <f>SUM(COUNTIF(AC13:AC108,"22")+COUNTIF(AC142:AC156,"22"))</f>
        <v>10</v>
      </c>
      <c r="AD9" s="20">
        <f>SUM(COUNTIF(AD13:AD108,"22")+COUNTIF(AD142:AD156,"22"))</f>
        <v>10</v>
      </c>
      <c r="AE9" s="20">
        <f>SUM(COUNTIF(AE13:AE108,"22")+COUNTIF(AE142:AE156,"22"))</f>
        <v>10</v>
      </c>
      <c r="AF9" s="20">
        <f>SUM(COUNTIF(AF13:AF108,"22")+COUNTIF(AF142:AF156,"22"))</f>
        <v>8</v>
      </c>
      <c r="AG9" s="37">
        <f>SUM(COUNTIF(AG13:AG108,"22")+COUNTIF(AG142:AG156,"22"))</f>
        <v>8</v>
      </c>
      <c r="AH9" s="6"/>
    </row>
    <row r="10" spans="1:37" ht="17.350000000000001" customHeight="1" x14ac:dyDescent="0.25">
      <c r="A10" s="5"/>
      <c r="B10" s="56" t="s">
        <v>16</v>
      </c>
      <c r="C10" s="31">
        <f>SUM(COUNTIF(C17:C103,"7/15,06"))+(COUNTIF(C17:C103,"8/16,06"))+(COUNTIF(C17:C103,"9/17,06"))</f>
        <v>0</v>
      </c>
      <c r="D10" s="32">
        <f>SUM(COUNTIF(D17:D103,"7/15,06"))+(COUNTIF(D17:D103,"8/16,06"))+(COUNTIF(D17:D103,"9/17,06"))</f>
        <v>0</v>
      </c>
      <c r="E10" s="32">
        <f>SUM(COUNTIF(E17:E103,"7/15,06"))+(COUNTIF(E17:E103,"8/16,06"))+(COUNTIF(E17:E103,"9/17,06"))</f>
        <v>2</v>
      </c>
      <c r="F10" s="32">
        <f>SUM(COUNTIF(F17:F103,"7/15,06"))+(COUNTIF(F17:F103,"8/16,06"))+(COUNTIF(F17:F103,"9/17,06"))</f>
        <v>1</v>
      </c>
      <c r="G10" s="32">
        <f>SUM(COUNTIF(G17:G103,"7/15,06"))+(COUNTIF(G17:G103,"8/16,06"))+(COUNTIF(G17:G103,"9/17,06"))</f>
        <v>5</v>
      </c>
      <c r="H10" s="32">
        <f>SUM(COUNTIF(H17:H103,"7/15,06"))+(COUNTIF(H17:H103,"8/16,06"))+(COUNTIF(H17:H103,"9/17,06"))</f>
        <v>0</v>
      </c>
      <c r="I10" s="32">
        <f>SUM(COUNTIF(I17:I103,"7/15,06"))+(COUNTIF(I17:I103,"8/16,06"))+(COUNTIF(I17:I103,"9/17,06"))</f>
        <v>0</v>
      </c>
      <c r="J10" s="32">
        <f>SUM(COUNTIF(J17:J103,"7/15,06"))+(COUNTIF(J17:J103,"8/16,06"))+(COUNTIF(J17:J103,"9/17,06"))</f>
        <v>0</v>
      </c>
      <c r="K10" s="32">
        <f>SUM(COUNTIF(K17:K103,"7/15,06"))+(COUNTIF(K17:K103,"8/16,06"))+(COUNTIF(K17:K103,"9/17,06"))</f>
        <v>3</v>
      </c>
      <c r="L10" s="32">
        <f>SUM(COUNTIF(L17:L103,"7/15,06"))+(COUNTIF(L17:L103,"8/16,06"))+(COUNTIF(L17:L103,"9/17,06"))</f>
        <v>8</v>
      </c>
      <c r="M10" s="32">
        <f>SUM(COUNTIF(M17:M103,"7/15,06"))+(COUNTIF(M17:M103,"8/16,06"))+(COUNTIF(M17:M103,"9/17,06"))</f>
        <v>2</v>
      </c>
      <c r="N10" s="32">
        <f>SUM(COUNTIF(N17:N103,"7/15,06"))+(COUNTIF(N17:N103,"8/16,06"))+(COUNTIF(N17:N103,"9/17,06"))</f>
        <v>8</v>
      </c>
      <c r="O10" s="32">
        <f>SUM(COUNTIF(O17:O103,"7/15,06"))+(COUNTIF(O17:O103,"8/16,06"))+(COUNTIF(O17:O103,"9/17,06"))</f>
        <v>6</v>
      </c>
      <c r="P10" s="32">
        <f>SUM(COUNTIF(P17:P103,"7/15,06"))+(COUNTIF(P17:P103,"8/16,06"))+(COUNTIF(P17:P103,"9/17,06"))</f>
        <v>0</v>
      </c>
      <c r="Q10" s="32">
        <f>SUM(COUNTIF(Q17:Q103,"7/15,06"))+(COUNTIF(Q17:Q103,"8/16,06"))+(COUNTIF(Q17:Q103,"9/17,06"))</f>
        <v>0</v>
      </c>
      <c r="R10" s="32">
        <f>SUM(COUNTIF(R17:R103,"7/15,06"))+(COUNTIF(R17:R103,"8/16,06"))+(COUNTIF(R17:R103,"9/17,06"))</f>
        <v>4</v>
      </c>
      <c r="S10" s="32">
        <f>SUM(COUNTIF(S17:S103,"7/15,06"))+(COUNTIF(S17:S103,"8/16,06"))+(COUNTIF(S17:S103,"9/17,06"))</f>
        <v>0</v>
      </c>
      <c r="T10" s="32">
        <f>SUM(COUNTIF(T17:T103,"7/15,06"))+(COUNTIF(T17:T103,"8/16,06"))+(COUNTIF(T17:T103,"9/17,06"))</f>
        <v>0</v>
      </c>
      <c r="U10" s="32">
        <f>SUM(COUNTIF(U17:U103,"7/15,06"))+(COUNTIF(U17:U103,"8/16,06"))+(COUNTIF(U17:U103,"9/17,06"))</f>
        <v>0</v>
      </c>
      <c r="V10" s="32">
        <f>SUM(COUNTIF(V17:V103,"7/15,06"))+(COUNTIF(V17:V103,"8/16,06"))+(COUNTIF(V17:V103,"9/17,06"))</f>
        <v>4</v>
      </c>
      <c r="W10" s="32">
        <f>SUM(COUNTIF(W17:W103,"7/15,06"))+(COUNTIF(W17:W103,"8/16,06"))+(COUNTIF(W17:W103,"9/17,06"))</f>
        <v>0</v>
      </c>
      <c r="X10" s="32">
        <f>SUM(COUNTIF(X17:X103,"7/15,06"))+(COUNTIF(X17:X103,"8/16,06"))+(COUNTIF(X17:X103,"9/17,06"))</f>
        <v>0</v>
      </c>
      <c r="Y10" s="32">
        <f>SUM(COUNTIF(Y17:Y103,"7/15,06"))+(COUNTIF(Y17:Y103,"8/16,06"))+(COUNTIF(Y17:Y103,"9/17,06"))</f>
        <v>6</v>
      </c>
      <c r="Z10" s="32">
        <f>SUM(COUNTIF(Z17:Z103,"7/15,06"))+(COUNTIF(Z17:Z103,"8/16,06"))+(COUNTIF(Z17:Z103,"9/17,06"))</f>
        <v>5</v>
      </c>
      <c r="AA10" s="32">
        <f>SUM(COUNTIF(AA17:AA103,"7/15,06"))+(COUNTIF(AA17:AA103,"8/16,06"))+(COUNTIF(AA17:AA103,"9/17,06"))</f>
        <v>5</v>
      </c>
      <c r="AB10" s="32">
        <f>SUM(COUNTIF(AB17:AB103,"7/15,06"))+(COUNTIF(AB17:AB103,"8/16,06"))+(COUNTIF(AB17:AB103,"9/17,06"))</f>
        <v>3</v>
      </c>
      <c r="AC10" s="32">
        <f>SUM(COUNTIF(AC17:AC103,"7/15,06"))+(COUNTIF(AC17:AC103,"8/16,06"))+(COUNTIF(AC17:AC103,"9/17,06"))</f>
        <v>4</v>
      </c>
      <c r="AD10" s="32">
        <f>SUM(COUNTIF(AD17:AD103,"7/15,06"))+(COUNTIF(AD17:AD103,"8/16,06"))+(COUNTIF(AD17:AD103,"9/17,06"))</f>
        <v>0</v>
      </c>
      <c r="AE10" s="32">
        <f>SUM(COUNTIF(AE17:AE103,"7/15,06"))+(COUNTIF(AE17:AE103,"8/16,06"))+(COUNTIF(AE17:AE103,"9/17,06"))</f>
        <v>0</v>
      </c>
      <c r="AF10" s="32">
        <f>SUM(COUNTIF(AF17:AF103,"7/15,06"))+(COUNTIF(AF17:AF103,"8/16,06"))+(COUNTIF(AF17:AF103,"9/17,06"))</f>
        <v>1</v>
      </c>
      <c r="AG10" s="33">
        <f>SUM(COUNTIF(AG17:AG103,"7/15,06"))+(COUNTIF(AG17:AG103,"8/16,06"))+(COUNTIF(AG17:AG103,"9/17,06"))</f>
        <v>7</v>
      </c>
      <c r="AH10" s="6"/>
    </row>
    <row r="11" spans="1:37" ht="17.350000000000001" customHeight="1" x14ac:dyDescent="0.25">
      <c r="A11" s="5"/>
      <c r="B11" s="8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6"/>
    </row>
    <row r="12" spans="1:37" ht="24.8" customHeight="1" x14ac:dyDescent="0.25">
      <c r="A12" s="5"/>
      <c r="B12" s="59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8"/>
      <c r="AH12" s="6"/>
    </row>
    <row r="13" spans="1:37" ht="17.350000000000001" customHeight="1" x14ac:dyDescent="0.25">
      <c r="A13" s="5"/>
      <c r="B13" s="58"/>
      <c r="C13" s="26" t="s">
        <v>17</v>
      </c>
      <c r="D13" s="26" t="s">
        <v>18</v>
      </c>
      <c r="E13" s="26" t="s">
        <v>18</v>
      </c>
      <c r="F13" s="26" t="s">
        <v>18</v>
      </c>
      <c r="G13" s="26" t="s">
        <v>18</v>
      </c>
      <c r="H13" s="26" t="s">
        <v>18</v>
      </c>
      <c r="I13" s="26" t="s">
        <v>17</v>
      </c>
      <c r="J13" s="26" t="s">
        <v>17</v>
      </c>
      <c r="K13" s="26" t="s">
        <v>18</v>
      </c>
      <c r="L13" s="26" t="s">
        <v>18</v>
      </c>
      <c r="M13" s="26" t="s">
        <v>18</v>
      </c>
      <c r="N13" s="26" t="s">
        <v>18</v>
      </c>
      <c r="O13" s="26" t="s">
        <v>18</v>
      </c>
      <c r="P13" s="26" t="s">
        <v>19</v>
      </c>
      <c r="Q13" s="26" t="s">
        <v>17</v>
      </c>
      <c r="R13" s="26" t="s">
        <v>18</v>
      </c>
      <c r="S13" s="26" t="s">
        <v>18</v>
      </c>
      <c r="T13" s="26" t="s">
        <v>18</v>
      </c>
      <c r="U13" s="26" t="s">
        <v>18</v>
      </c>
      <c r="V13" s="26" t="s">
        <v>18</v>
      </c>
      <c r="W13" s="26" t="s">
        <v>17</v>
      </c>
      <c r="X13" s="26" t="s">
        <v>17</v>
      </c>
      <c r="Y13" s="26" t="s">
        <v>18</v>
      </c>
      <c r="Z13" s="26" t="s">
        <v>18</v>
      </c>
      <c r="AA13" s="26" t="s">
        <v>18</v>
      </c>
      <c r="AB13" s="26" t="s">
        <v>18</v>
      </c>
      <c r="AC13" s="26" t="s">
        <v>18</v>
      </c>
      <c r="AD13" s="26" t="s">
        <v>17</v>
      </c>
      <c r="AE13" s="26" t="s">
        <v>17</v>
      </c>
      <c r="AF13" s="26" t="s">
        <v>18</v>
      </c>
      <c r="AG13" s="26" t="s">
        <v>18</v>
      </c>
      <c r="AH13" s="6"/>
    </row>
    <row r="14" spans="1:37" ht="17.350000000000001" customHeight="1" x14ac:dyDescent="0.25">
      <c r="A14" s="5"/>
      <c r="B14" s="57"/>
      <c r="C14" s="26" t="s">
        <v>20</v>
      </c>
      <c r="D14" s="26" t="s">
        <v>21</v>
      </c>
      <c r="E14" s="26" t="s">
        <v>21</v>
      </c>
      <c r="F14" s="26" t="s">
        <v>21</v>
      </c>
      <c r="G14" s="26" t="s">
        <v>21</v>
      </c>
      <c r="H14" s="26" t="s">
        <v>21</v>
      </c>
      <c r="I14" s="26" t="s">
        <v>17</v>
      </c>
      <c r="J14" s="26" t="s">
        <v>17</v>
      </c>
      <c r="K14" s="26" t="s">
        <v>18</v>
      </c>
      <c r="L14" s="26" t="s">
        <v>18</v>
      </c>
      <c r="M14" s="26" t="s">
        <v>18</v>
      </c>
      <c r="N14" s="26" t="s">
        <v>18</v>
      </c>
      <c r="O14" s="26" t="s">
        <v>18</v>
      </c>
      <c r="P14" s="26" t="s">
        <v>17</v>
      </c>
      <c r="Q14" s="26" t="s">
        <v>17</v>
      </c>
      <c r="R14" s="26" t="s">
        <v>18</v>
      </c>
      <c r="S14" s="26" t="s">
        <v>18</v>
      </c>
      <c r="T14" s="26" t="s">
        <v>18</v>
      </c>
      <c r="U14" s="26" t="s">
        <v>18</v>
      </c>
      <c r="V14" s="26" t="s">
        <v>22</v>
      </c>
      <c r="W14" s="26" t="s">
        <v>20</v>
      </c>
      <c r="X14" s="26" t="s">
        <v>17</v>
      </c>
      <c r="Y14" s="26" t="s">
        <v>18</v>
      </c>
      <c r="Z14" s="26" t="s">
        <v>18</v>
      </c>
      <c r="AA14" s="26" t="s">
        <v>18</v>
      </c>
      <c r="AB14" s="26" t="s">
        <v>18</v>
      </c>
      <c r="AC14" s="26" t="s">
        <v>18</v>
      </c>
      <c r="AD14" s="26" t="s">
        <v>17</v>
      </c>
      <c r="AE14" s="26" t="s">
        <v>17</v>
      </c>
      <c r="AF14" s="26" t="s">
        <v>18</v>
      </c>
      <c r="AG14" s="26" t="s">
        <v>18</v>
      </c>
      <c r="AH14" s="6"/>
    </row>
    <row r="15" spans="1:37" ht="17.350000000000001" customHeight="1" x14ac:dyDescent="0.25">
      <c r="A15" s="5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6"/>
    </row>
    <row r="16" spans="1:37" ht="24.8" customHeight="1" x14ac:dyDescent="0.25">
      <c r="A16" s="5"/>
      <c r="B16" s="68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8"/>
      <c r="AH16" s="6"/>
    </row>
    <row r="17" spans="1:34" ht="17.350000000000001" customHeight="1" x14ac:dyDescent="0.25">
      <c r="A17" s="62" t="s">
        <v>23</v>
      </c>
      <c r="B17" s="67" t="s">
        <v>5</v>
      </c>
      <c r="C17" s="25" t="s">
        <v>22</v>
      </c>
      <c r="D17" s="26" t="s">
        <v>20</v>
      </c>
      <c r="E17" s="26" t="s">
        <v>24</v>
      </c>
      <c r="F17" s="26" t="s">
        <v>13</v>
      </c>
      <c r="G17" s="26" t="s">
        <v>25</v>
      </c>
      <c r="H17" s="26" t="s">
        <v>14</v>
      </c>
      <c r="I17" s="26" t="s">
        <v>17</v>
      </c>
      <c r="J17" s="26" t="s">
        <v>17</v>
      </c>
      <c r="K17" s="26" t="s">
        <v>13</v>
      </c>
      <c r="L17" s="26" t="s">
        <v>13</v>
      </c>
      <c r="M17" s="26" t="s">
        <v>24</v>
      </c>
      <c r="N17" s="26" t="s">
        <v>13</v>
      </c>
      <c r="O17" s="26" t="s">
        <v>13</v>
      </c>
      <c r="P17" s="26" t="s">
        <v>14</v>
      </c>
      <c r="Q17" s="26" t="s">
        <v>14</v>
      </c>
      <c r="R17" s="26" t="s">
        <v>24</v>
      </c>
      <c r="S17" s="26" t="s">
        <v>14</v>
      </c>
      <c r="T17" s="26" t="s">
        <v>22</v>
      </c>
      <c r="U17" s="26" t="s">
        <v>20</v>
      </c>
      <c r="V17" s="26" t="s">
        <v>21</v>
      </c>
      <c r="W17" s="26" t="s">
        <v>24</v>
      </c>
      <c r="X17" s="26" t="s">
        <v>24</v>
      </c>
      <c r="Y17" s="26" t="s">
        <v>21</v>
      </c>
      <c r="Z17" s="26" t="s">
        <v>21</v>
      </c>
      <c r="AA17" s="26" t="s">
        <v>21</v>
      </c>
      <c r="AB17" s="26" t="s">
        <v>21</v>
      </c>
      <c r="AC17" s="26" t="s">
        <v>21</v>
      </c>
      <c r="AD17" s="26"/>
      <c r="AE17" s="26"/>
      <c r="AF17" s="26" t="s">
        <v>13</v>
      </c>
      <c r="AG17" s="26" t="s">
        <v>25</v>
      </c>
      <c r="AH17" s="6"/>
    </row>
    <row r="18" spans="1:34" ht="17.350000000000001" customHeight="1" x14ac:dyDescent="0.25">
      <c r="A18" s="63" t="s">
        <v>26</v>
      </c>
      <c r="B18" s="60" t="s">
        <v>6</v>
      </c>
      <c r="C18" s="25" t="s">
        <v>17</v>
      </c>
      <c r="D18" s="26" t="s">
        <v>13</v>
      </c>
      <c r="E18" s="26" t="s">
        <v>13</v>
      </c>
      <c r="F18" s="26" t="s">
        <v>24</v>
      </c>
      <c r="G18" s="26" t="s">
        <v>13</v>
      </c>
      <c r="H18" s="26" t="s">
        <v>13</v>
      </c>
      <c r="I18" s="26" t="s">
        <v>14</v>
      </c>
      <c r="J18" s="26" t="s">
        <v>14</v>
      </c>
      <c r="K18" s="26" t="s">
        <v>21</v>
      </c>
      <c r="L18" s="26" t="s">
        <v>21</v>
      </c>
      <c r="M18" s="26" t="s">
        <v>21</v>
      </c>
      <c r="N18" s="26" t="s">
        <v>21</v>
      </c>
      <c r="O18" s="26" t="s">
        <v>21</v>
      </c>
      <c r="P18" s="26" t="s">
        <v>21</v>
      </c>
      <c r="Q18" s="26" t="s">
        <v>13</v>
      </c>
      <c r="R18" s="26" t="s">
        <v>27</v>
      </c>
      <c r="S18" s="26" t="s">
        <v>28</v>
      </c>
      <c r="T18" s="26" t="s">
        <v>29</v>
      </c>
      <c r="U18" s="26" t="s">
        <v>14</v>
      </c>
      <c r="V18" s="26" t="s">
        <v>30</v>
      </c>
      <c r="W18" s="26" t="s">
        <v>22</v>
      </c>
      <c r="X18" s="26" t="s">
        <v>22</v>
      </c>
      <c r="Y18" s="26" t="s">
        <v>20</v>
      </c>
      <c r="Z18" s="26" t="s">
        <v>24</v>
      </c>
      <c r="AA18" s="26" t="s">
        <v>13</v>
      </c>
      <c r="AB18" s="26" t="s">
        <v>14</v>
      </c>
      <c r="AC18" s="26" t="s">
        <v>14</v>
      </c>
      <c r="AD18" s="26" t="s">
        <v>17</v>
      </c>
      <c r="AE18" s="26" t="s">
        <v>17</v>
      </c>
      <c r="AF18" s="26" t="s">
        <v>22</v>
      </c>
      <c r="AG18" s="26" t="s">
        <v>22</v>
      </c>
      <c r="AH18" s="6"/>
    </row>
    <row r="19" spans="1:34" ht="17.350000000000001" customHeight="1" x14ac:dyDescent="0.25">
      <c r="A19" s="62" t="s">
        <v>31</v>
      </c>
      <c r="B19" s="60" t="s">
        <v>1</v>
      </c>
      <c r="C19" s="25" t="s">
        <v>14</v>
      </c>
      <c r="D19" s="26" t="s">
        <v>24</v>
      </c>
      <c r="E19" s="26" t="s">
        <v>21</v>
      </c>
      <c r="F19" s="26" t="s">
        <v>22</v>
      </c>
      <c r="G19" s="26" t="s">
        <v>22</v>
      </c>
      <c r="H19" s="26" t="s">
        <v>20</v>
      </c>
      <c r="I19" s="26" t="s">
        <v>24</v>
      </c>
      <c r="J19" s="26" t="s">
        <v>24</v>
      </c>
      <c r="K19" s="26" t="s">
        <v>22</v>
      </c>
      <c r="L19" s="26" t="s">
        <v>22</v>
      </c>
      <c r="M19" s="26" t="s">
        <v>20</v>
      </c>
      <c r="N19" s="26" t="s">
        <v>32</v>
      </c>
      <c r="O19" s="26" t="s">
        <v>33</v>
      </c>
      <c r="P19" s="26" t="s">
        <v>13</v>
      </c>
      <c r="Q19" s="26"/>
      <c r="R19" s="26" t="s">
        <v>14</v>
      </c>
      <c r="S19" s="26" t="s">
        <v>27</v>
      </c>
      <c r="T19" s="26" t="s">
        <v>13</v>
      </c>
      <c r="U19" s="26" t="s">
        <v>21</v>
      </c>
      <c r="V19" s="26" t="s">
        <v>14</v>
      </c>
      <c r="W19" s="26" t="s">
        <v>17</v>
      </c>
      <c r="X19" s="26" t="s">
        <v>17</v>
      </c>
      <c r="Y19" s="26" t="s">
        <v>22</v>
      </c>
      <c r="Z19" s="26" t="s">
        <v>22</v>
      </c>
      <c r="AA19" s="26" t="s">
        <v>20</v>
      </c>
      <c r="AB19" s="26" t="s">
        <v>21</v>
      </c>
      <c r="AC19" s="26" t="s">
        <v>24</v>
      </c>
      <c r="AD19" s="26" t="s">
        <v>13</v>
      </c>
      <c r="AE19" s="26" t="s">
        <v>13</v>
      </c>
      <c r="AF19" s="26" t="s">
        <v>14</v>
      </c>
      <c r="AG19" s="26" t="s">
        <v>14</v>
      </c>
      <c r="AH19" s="6"/>
    </row>
    <row r="20" spans="1:34" ht="17.350000000000001" customHeight="1" x14ac:dyDescent="0.25">
      <c r="A20" s="64" t="s">
        <v>34</v>
      </c>
      <c r="B20" s="60" t="s">
        <v>2</v>
      </c>
      <c r="C20" s="25" t="s">
        <v>21</v>
      </c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/>
      <c r="J20" s="26"/>
      <c r="K20" s="26" t="s">
        <v>35</v>
      </c>
      <c r="L20" s="26" t="s">
        <v>25</v>
      </c>
      <c r="M20" s="26" t="s">
        <v>13</v>
      </c>
      <c r="N20" s="26" t="s">
        <v>14</v>
      </c>
      <c r="O20" s="26" t="s">
        <v>14</v>
      </c>
      <c r="P20" s="26" t="s">
        <v>17</v>
      </c>
      <c r="Q20" s="26" t="s">
        <v>17</v>
      </c>
      <c r="R20" s="26" t="s">
        <v>22</v>
      </c>
      <c r="S20" s="26" t="s">
        <v>22</v>
      </c>
      <c r="T20" s="26" t="s">
        <v>20</v>
      </c>
      <c r="U20" s="26" t="s">
        <v>36</v>
      </c>
      <c r="V20" s="26" t="s">
        <v>24</v>
      </c>
      <c r="W20" s="26" t="s">
        <v>13</v>
      </c>
      <c r="X20" s="26" t="s">
        <v>13</v>
      </c>
      <c r="Y20" s="26" t="s">
        <v>14</v>
      </c>
      <c r="Z20" s="26" t="s">
        <v>14</v>
      </c>
      <c r="AA20" s="26" t="s">
        <v>14</v>
      </c>
      <c r="AB20" s="26" t="s">
        <v>24</v>
      </c>
      <c r="AC20" s="26" t="s">
        <v>22</v>
      </c>
      <c r="AD20" s="26" t="s">
        <v>22</v>
      </c>
      <c r="AE20" s="26" t="s">
        <v>22</v>
      </c>
      <c r="AF20" s="26" t="s">
        <v>20</v>
      </c>
      <c r="AG20" s="26" t="s">
        <v>24</v>
      </c>
      <c r="AH20" s="6"/>
    </row>
    <row r="21" spans="1:34" ht="17.350000000000001" customHeight="1" x14ac:dyDescent="0.25">
      <c r="A21" s="62" t="s">
        <v>37</v>
      </c>
      <c r="B21" s="61"/>
      <c r="C21" s="27"/>
      <c r="D21" s="38"/>
      <c r="E21" s="38"/>
      <c r="F21" s="38"/>
      <c r="G21" s="38"/>
      <c r="H21" s="38"/>
      <c r="I21" s="2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6"/>
    </row>
    <row r="22" spans="1:34" ht="17.350000000000001" customHeight="1" x14ac:dyDescent="0.25">
      <c r="A22" s="65" t="s">
        <v>38</v>
      </c>
      <c r="B22" s="60" t="s">
        <v>3</v>
      </c>
      <c r="C22" s="25" t="s">
        <v>17</v>
      </c>
      <c r="D22" s="26" t="s">
        <v>22</v>
      </c>
      <c r="E22" s="26" t="s">
        <v>22</v>
      </c>
      <c r="F22" s="26" t="s">
        <v>20</v>
      </c>
      <c r="G22" s="26" t="s">
        <v>14</v>
      </c>
      <c r="H22" s="26" t="s">
        <v>24</v>
      </c>
      <c r="I22" s="26" t="s">
        <v>13</v>
      </c>
      <c r="J22" s="26" t="s">
        <v>13</v>
      </c>
      <c r="K22" s="26" t="s">
        <v>14</v>
      </c>
      <c r="L22" s="26" t="s">
        <v>14</v>
      </c>
      <c r="M22" s="26" t="s">
        <v>14</v>
      </c>
      <c r="N22" s="26" t="s">
        <v>24</v>
      </c>
      <c r="O22" s="26" t="s">
        <v>22</v>
      </c>
      <c r="P22" s="26" t="s">
        <v>22</v>
      </c>
      <c r="Q22" s="26" t="s">
        <v>22</v>
      </c>
      <c r="R22" s="26" t="s">
        <v>20</v>
      </c>
      <c r="S22" s="26" t="s">
        <v>24</v>
      </c>
      <c r="T22" s="26" t="s">
        <v>14</v>
      </c>
      <c r="U22" s="26" t="s">
        <v>22</v>
      </c>
      <c r="V22" s="26" t="s">
        <v>20</v>
      </c>
      <c r="W22" s="26" t="s">
        <v>17</v>
      </c>
      <c r="X22" s="26" t="s">
        <v>17</v>
      </c>
      <c r="Y22" s="26" t="s">
        <v>13</v>
      </c>
      <c r="Z22" s="26" t="s">
        <v>13</v>
      </c>
      <c r="AA22" s="26" t="s">
        <v>24</v>
      </c>
      <c r="AB22" s="26" t="s">
        <v>13</v>
      </c>
      <c r="AC22" s="26" t="s">
        <v>13</v>
      </c>
      <c r="AD22" s="26" t="s">
        <v>14</v>
      </c>
      <c r="AE22" s="26" t="s">
        <v>14</v>
      </c>
      <c r="AF22" s="26" t="s">
        <v>24</v>
      </c>
      <c r="AG22" s="26" t="s">
        <v>13</v>
      </c>
      <c r="AH22" s="6"/>
    </row>
    <row r="23" spans="1:34" ht="17.350000000000001" customHeight="1" x14ac:dyDescent="0.25">
      <c r="A23" s="66" t="s">
        <v>39</v>
      </c>
      <c r="B23" s="60" t="s">
        <v>4</v>
      </c>
      <c r="C23" s="25" t="s">
        <v>13</v>
      </c>
      <c r="D23" s="26" t="s">
        <v>14</v>
      </c>
      <c r="E23" s="26" t="s">
        <v>14</v>
      </c>
      <c r="F23" s="26" t="s">
        <v>14</v>
      </c>
      <c r="G23" s="26" t="s">
        <v>24</v>
      </c>
      <c r="H23" s="26" t="s">
        <v>22</v>
      </c>
      <c r="I23" s="26" t="s">
        <v>22</v>
      </c>
      <c r="J23" s="26" t="s">
        <v>22</v>
      </c>
      <c r="K23" s="26" t="s">
        <v>20</v>
      </c>
      <c r="L23" s="26" t="s">
        <v>21</v>
      </c>
      <c r="M23" s="26" t="s">
        <v>21</v>
      </c>
      <c r="N23" s="26" t="s">
        <v>21</v>
      </c>
      <c r="O23" s="26" t="s">
        <v>21</v>
      </c>
      <c r="P23" s="26" t="s">
        <v>21</v>
      </c>
      <c r="Q23" s="26" t="s">
        <v>21</v>
      </c>
      <c r="R23" s="26" t="s">
        <v>13</v>
      </c>
      <c r="S23" s="26" t="s">
        <v>13</v>
      </c>
      <c r="T23" s="26" t="s">
        <v>24</v>
      </c>
      <c r="U23" s="26" t="s">
        <v>13</v>
      </c>
      <c r="V23" s="26" t="s">
        <v>13</v>
      </c>
      <c r="W23" s="26" t="s">
        <v>14</v>
      </c>
      <c r="X23" s="26" t="s">
        <v>14</v>
      </c>
      <c r="Y23" s="26" t="s">
        <v>24</v>
      </c>
      <c r="Z23" s="26" t="s">
        <v>27</v>
      </c>
      <c r="AA23" s="26" t="s">
        <v>22</v>
      </c>
      <c r="AB23" s="26" t="s">
        <v>22</v>
      </c>
      <c r="AC23" s="26" t="s">
        <v>20</v>
      </c>
      <c r="AD23" s="26" t="s">
        <v>24</v>
      </c>
      <c r="AE23" s="26" t="s">
        <v>24</v>
      </c>
      <c r="AF23" s="26" t="s">
        <v>28</v>
      </c>
      <c r="AG23" s="26" t="s">
        <v>28</v>
      </c>
      <c r="AH23" s="6"/>
    </row>
    <row r="24" spans="1:34" ht="17.350000000000001" customHeight="1" x14ac:dyDescent="0.25">
      <c r="A24" s="5"/>
      <c r="B24" s="95" t="s">
        <v>40</v>
      </c>
      <c r="C24" s="96">
        <f>COUNTIF(C17:C23,"VA")</f>
        <v>1</v>
      </c>
      <c r="D24" s="90">
        <f t="shared" ref="D24:AG24" si="4">COUNTIF(D17:D23,"VA")</f>
        <v>1</v>
      </c>
      <c r="E24" s="90">
        <f t="shared" si="4"/>
        <v>2</v>
      </c>
      <c r="F24" s="90">
        <f t="shared" si="4"/>
        <v>1</v>
      </c>
      <c r="G24" s="90">
        <f t="shared" si="4"/>
        <v>1</v>
      </c>
      <c r="H24" s="90">
        <f t="shared" si="4"/>
        <v>1</v>
      </c>
      <c r="I24" s="90">
        <f t="shared" si="4"/>
        <v>0</v>
      </c>
      <c r="J24" s="90">
        <f t="shared" si="4"/>
        <v>0</v>
      </c>
      <c r="K24" s="90">
        <f t="shared" si="4"/>
        <v>1</v>
      </c>
      <c r="L24" s="90">
        <f t="shared" si="4"/>
        <v>2</v>
      </c>
      <c r="M24" s="90">
        <f t="shared" si="4"/>
        <v>2</v>
      </c>
      <c r="N24" s="90">
        <f t="shared" si="4"/>
        <v>2</v>
      </c>
      <c r="O24" s="90">
        <f t="shared" si="4"/>
        <v>2</v>
      </c>
      <c r="P24" s="90">
        <f t="shared" si="4"/>
        <v>2</v>
      </c>
      <c r="Q24" s="90">
        <f t="shared" si="4"/>
        <v>1</v>
      </c>
      <c r="R24" s="90">
        <f t="shared" si="4"/>
        <v>0</v>
      </c>
      <c r="S24" s="90">
        <f t="shared" si="4"/>
        <v>0</v>
      </c>
      <c r="T24" s="90">
        <f t="shared" si="4"/>
        <v>0</v>
      </c>
      <c r="U24" s="90">
        <f t="shared" si="4"/>
        <v>1</v>
      </c>
      <c r="V24" s="90">
        <f t="shared" si="4"/>
        <v>1</v>
      </c>
      <c r="W24" s="90">
        <f t="shared" si="4"/>
        <v>0</v>
      </c>
      <c r="X24" s="90">
        <f t="shared" si="4"/>
        <v>0</v>
      </c>
      <c r="Y24" s="90">
        <f t="shared" si="4"/>
        <v>1</v>
      </c>
      <c r="Z24" s="90">
        <f t="shared" si="4"/>
        <v>1</v>
      </c>
      <c r="AA24" s="90">
        <f t="shared" si="4"/>
        <v>1</v>
      </c>
      <c r="AB24" s="90">
        <f t="shared" si="4"/>
        <v>2</v>
      </c>
      <c r="AC24" s="90">
        <f t="shared" si="4"/>
        <v>1</v>
      </c>
      <c r="AD24" s="90">
        <f t="shared" si="4"/>
        <v>0</v>
      </c>
      <c r="AE24" s="90">
        <f t="shared" si="4"/>
        <v>0</v>
      </c>
      <c r="AF24" s="90">
        <f t="shared" si="4"/>
        <v>0</v>
      </c>
      <c r="AG24" s="90">
        <f t="shared" si="4"/>
        <v>0</v>
      </c>
      <c r="AH24" s="6"/>
    </row>
    <row r="25" spans="1:34" ht="17.350000000000001" customHeight="1" x14ac:dyDescent="0.25">
      <c r="A25" s="5"/>
      <c r="B25" s="95"/>
      <c r="C25" s="96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6"/>
    </row>
    <row r="26" spans="1:34" ht="17.350000000000001" customHeight="1" x14ac:dyDescent="0.25">
      <c r="A26" s="5"/>
      <c r="B26" s="10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6"/>
    </row>
    <row r="27" spans="1:34" ht="24.8" customHeight="1" x14ac:dyDescent="0.25">
      <c r="A27" s="5"/>
      <c r="B27" s="71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8"/>
      <c r="AH27" s="6"/>
    </row>
    <row r="28" spans="1:34" ht="24.8" customHeight="1" x14ac:dyDescent="0.25">
      <c r="A28" s="5"/>
      <c r="B28" s="72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100"/>
      <c r="AH28" s="6"/>
    </row>
    <row r="29" spans="1:34" ht="17.350000000000001" customHeight="1" x14ac:dyDescent="0.25">
      <c r="A29" s="5"/>
      <c r="B29" s="58"/>
      <c r="C29" s="26" t="s">
        <v>22</v>
      </c>
      <c r="D29" s="26" t="s">
        <v>20</v>
      </c>
      <c r="E29" s="26" t="s">
        <v>24</v>
      </c>
      <c r="F29" s="26" t="s">
        <v>21</v>
      </c>
      <c r="G29" s="26" t="s">
        <v>21</v>
      </c>
      <c r="H29" s="26" t="s">
        <v>21</v>
      </c>
      <c r="I29" s="26" t="s">
        <v>17</v>
      </c>
      <c r="J29" s="26" t="s">
        <v>17</v>
      </c>
      <c r="K29" s="26" t="s">
        <v>41</v>
      </c>
      <c r="L29" s="26" t="s">
        <v>13</v>
      </c>
      <c r="M29" s="26" t="s">
        <v>24</v>
      </c>
      <c r="N29" s="26" t="s">
        <v>21</v>
      </c>
      <c r="O29" s="26" t="s">
        <v>13</v>
      </c>
      <c r="P29" s="26" t="s">
        <v>42</v>
      </c>
      <c r="Q29" s="26" t="s">
        <v>14</v>
      </c>
      <c r="R29" s="26" t="s">
        <v>24</v>
      </c>
      <c r="S29" s="26" t="s">
        <v>27</v>
      </c>
      <c r="T29" s="26" t="s">
        <v>22</v>
      </c>
      <c r="U29" s="26" t="s">
        <v>22</v>
      </c>
      <c r="V29" s="26" t="s">
        <v>20</v>
      </c>
      <c r="W29" s="26" t="s">
        <v>19</v>
      </c>
      <c r="X29" s="26" t="s">
        <v>24</v>
      </c>
      <c r="Y29" s="26" t="s">
        <v>28</v>
      </c>
      <c r="Z29" s="89" t="s">
        <v>43</v>
      </c>
      <c r="AA29" s="26" t="s">
        <v>44</v>
      </c>
      <c r="AB29" s="26" t="s">
        <v>45</v>
      </c>
      <c r="AC29" s="26" t="s">
        <v>33</v>
      </c>
      <c r="AD29" s="26" t="s">
        <v>14</v>
      </c>
      <c r="AE29" s="26"/>
      <c r="AF29" s="26" t="s">
        <v>13</v>
      </c>
      <c r="AG29" s="26" t="s">
        <v>24</v>
      </c>
      <c r="AH29" s="6"/>
    </row>
    <row r="30" spans="1:34" ht="17.350000000000001" customHeight="1" x14ac:dyDescent="0.25">
      <c r="A30" s="5"/>
      <c r="B30" s="57"/>
      <c r="C30" s="26" t="s">
        <v>22</v>
      </c>
      <c r="D30" s="26" t="s">
        <v>20</v>
      </c>
      <c r="E30" s="26" t="s">
        <v>24</v>
      </c>
      <c r="F30" s="26" t="s">
        <v>21</v>
      </c>
      <c r="G30" s="26" t="s">
        <v>21</v>
      </c>
      <c r="H30" s="26" t="s">
        <v>21</v>
      </c>
      <c r="I30" s="26" t="s">
        <v>17</v>
      </c>
      <c r="J30" s="26" t="s">
        <v>17</v>
      </c>
      <c r="K30" s="26" t="s">
        <v>41</v>
      </c>
      <c r="L30" s="26" t="s">
        <v>13</v>
      </c>
      <c r="M30" s="26" t="s">
        <v>24</v>
      </c>
      <c r="N30" s="26" t="s">
        <v>13</v>
      </c>
      <c r="O30" s="26" t="s">
        <v>13</v>
      </c>
      <c r="P30" s="26" t="s">
        <v>42</v>
      </c>
      <c r="Q30" s="26" t="s">
        <v>14</v>
      </c>
      <c r="R30" s="26" t="s">
        <v>24</v>
      </c>
      <c r="S30" s="26" t="s">
        <v>27</v>
      </c>
      <c r="T30" s="26" t="s">
        <v>22</v>
      </c>
      <c r="U30" s="26" t="s">
        <v>22</v>
      </c>
      <c r="V30" s="26" t="s">
        <v>20</v>
      </c>
      <c r="W30" s="26" t="s">
        <v>24</v>
      </c>
      <c r="X30" s="26" t="s">
        <v>24</v>
      </c>
      <c r="Y30" s="26" t="s">
        <v>28</v>
      </c>
      <c r="Z30" s="26" t="s">
        <v>43</v>
      </c>
      <c r="AA30" s="26" t="s">
        <v>44</v>
      </c>
      <c r="AB30" s="26" t="s">
        <v>45</v>
      </c>
      <c r="AC30" s="26" t="s">
        <v>33</v>
      </c>
      <c r="AD30" s="26" t="s">
        <v>46</v>
      </c>
      <c r="AE30" s="26" t="s">
        <v>42</v>
      </c>
      <c r="AF30" s="26" t="s">
        <v>24</v>
      </c>
      <c r="AG30" s="26" t="s">
        <v>13</v>
      </c>
      <c r="AH30" s="6"/>
    </row>
    <row r="31" spans="1:34" ht="17.350000000000001" customHeight="1" x14ac:dyDescent="0.25">
      <c r="A31" s="5"/>
      <c r="B31" s="6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6"/>
    </row>
    <row r="32" spans="1:34" ht="17.350000000000001" customHeight="1" x14ac:dyDescent="0.25">
      <c r="A32" s="5"/>
      <c r="B32" s="60"/>
      <c r="C32" s="26" t="s">
        <v>22</v>
      </c>
      <c r="D32" s="26" t="s">
        <v>20</v>
      </c>
      <c r="E32" s="26" t="s">
        <v>24</v>
      </c>
      <c r="F32" s="26" t="s">
        <v>13</v>
      </c>
      <c r="G32" s="26" t="s">
        <v>42</v>
      </c>
      <c r="H32" s="26" t="s">
        <v>14</v>
      </c>
      <c r="I32" s="26" t="s">
        <v>17</v>
      </c>
      <c r="J32" s="26" t="s">
        <v>17</v>
      </c>
      <c r="K32" s="26" t="s">
        <v>13</v>
      </c>
      <c r="L32" s="26" t="s">
        <v>41</v>
      </c>
      <c r="M32" s="26" t="s">
        <v>24</v>
      </c>
      <c r="N32" s="26" t="s">
        <v>13</v>
      </c>
      <c r="O32" s="26" t="s">
        <v>13</v>
      </c>
      <c r="P32" s="26" t="s">
        <v>14</v>
      </c>
      <c r="Q32" s="26" t="s">
        <v>42</v>
      </c>
      <c r="R32" s="26" t="s">
        <v>24</v>
      </c>
      <c r="S32" s="26" t="s">
        <v>27</v>
      </c>
      <c r="T32" s="26" t="s">
        <v>22</v>
      </c>
      <c r="U32" s="26" t="s">
        <v>22</v>
      </c>
      <c r="V32" s="26" t="s">
        <v>20</v>
      </c>
      <c r="W32" s="26" t="s">
        <v>24</v>
      </c>
      <c r="X32" s="26" t="s">
        <v>24</v>
      </c>
      <c r="Y32" s="26" t="s">
        <v>28</v>
      </c>
      <c r="Z32" s="26" t="s">
        <v>43</v>
      </c>
      <c r="AA32" s="26" t="s">
        <v>29</v>
      </c>
      <c r="AB32" s="26" t="s">
        <v>45</v>
      </c>
      <c r="AC32" s="26" t="s">
        <v>33</v>
      </c>
      <c r="AD32" s="26"/>
      <c r="AE32" s="26" t="s">
        <v>13</v>
      </c>
      <c r="AF32" s="26" t="s">
        <v>14</v>
      </c>
      <c r="AG32" s="26" t="s">
        <v>25</v>
      </c>
      <c r="AH32" s="6"/>
    </row>
    <row r="33" spans="1:34" ht="17.350000000000001" customHeight="1" x14ac:dyDescent="0.25">
      <c r="A33" s="5"/>
      <c r="B33" s="57"/>
      <c r="C33" s="26" t="s">
        <v>22</v>
      </c>
      <c r="D33" s="26" t="s">
        <v>20</v>
      </c>
      <c r="E33" s="26" t="s">
        <v>24</v>
      </c>
      <c r="F33" s="26" t="s">
        <v>25</v>
      </c>
      <c r="G33" s="26" t="s">
        <v>13</v>
      </c>
      <c r="H33" s="26" t="s">
        <v>13</v>
      </c>
      <c r="I33" s="26" t="s">
        <v>17</v>
      </c>
      <c r="J33" s="26" t="s">
        <v>17</v>
      </c>
      <c r="K33" s="26" t="s">
        <v>13</v>
      </c>
      <c r="L33" s="26" t="s">
        <v>13</v>
      </c>
      <c r="M33" s="26" t="s">
        <v>24</v>
      </c>
      <c r="N33" s="26" t="s">
        <v>41</v>
      </c>
      <c r="O33" s="26" t="s">
        <v>13</v>
      </c>
      <c r="P33" s="26" t="s">
        <v>14</v>
      </c>
      <c r="Q33" s="26" t="s">
        <v>14</v>
      </c>
      <c r="R33" s="26" t="s">
        <v>24</v>
      </c>
      <c r="S33" s="26" t="s">
        <v>27</v>
      </c>
      <c r="T33" s="26" t="s">
        <v>22</v>
      </c>
      <c r="U33" s="26" t="s">
        <v>22</v>
      </c>
      <c r="V33" s="26" t="s">
        <v>20</v>
      </c>
      <c r="W33" s="26" t="s">
        <v>24</v>
      </c>
      <c r="X33" s="26" t="s">
        <v>24</v>
      </c>
      <c r="Y33" s="26" t="s">
        <v>28</v>
      </c>
      <c r="Z33" s="26" t="s">
        <v>43</v>
      </c>
      <c r="AA33" s="26" t="s">
        <v>29</v>
      </c>
      <c r="AB33" s="26" t="s">
        <v>45</v>
      </c>
      <c r="AC33" s="26" t="s">
        <v>33</v>
      </c>
      <c r="AD33" s="26" t="s">
        <v>41</v>
      </c>
      <c r="AE33" s="26"/>
      <c r="AF33" s="26" t="s">
        <v>14</v>
      </c>
      <c r="AG33" s="26" t="s">
        <v>24</v>
      </c>
      <c r="AH33" s="6"/>
    </row>
    <row r="34" spans="1:34" ht="17.350000000000001" customHeight="1" x14ac:dyDescent="0.25">
      <c r="A34" s="5"/>
      <c r="B34" s="57"/>
      <c r="C34" s="26" t="s">
        <v>22</v>
      </c>
      <c r="D34" s="26" t="s">
        <v>20</v>
      </c>
      <c r="E34" s="26" t="s">
        <v>24</v>
      </c>
      <c r="F34" s="26" t="s">
        <v>13</v>
      </c>
      <c r="G34" s="26" t="s">
        <v>14</v>
      </c>
      <c r="H34" s="26" t="s">
        <v>42</v>
      </c>
      <c r="I34" s="26" t="s">
        <v>17</v>
      </c>
      <c r="J34" s="26" t="s">
        <v>17</v>
      </c>
      <c r="K34" s="26" t="s">
        <v>13</v>
      </c>
      <c r="L34" s="26" t="s">
        <v>13</v>
      </c>
      <c r="M34" s="26" t="s">
        <v>24</v>
      </c>
      <c r="N34" s="26" t="s">
        <v>41</v>
      </c>
      <c r="O34" s="26" t="s">
        <v>13</v>
      </c>
      <c r="P34" s="26" t="s">
        <v>14</v>
      </c>
      <c r="Q34" s="26" t="s">
        <v>14</v>
      </c>
      <c r="R34" s="26" t="s">
        <v>24</v>
      </c>
      <c r="S34" s="26" t="s">
        <v>27</v>
      </c>
      <c r="T34" s="26" t="s">
        <v>22</v>
      </c>
      <c r="U34" s="26" t="s">
        <v>22</v>
      </c>
      <c r="V34" s="26" t="s">
        <v>20</v>
      </c>
      <c r="W34" s="26" t="s">
        <v>24</v>
      </c>
      <c r="X34" s="26" t="s">
        <v>24</v>
      </c>
      <c r="Y34" s="26" t="s">
        <v>28</v>
      </c>
      <c r="Z34" s="26" t="s">
        <v>43</v>
      </c>
      <c r="AA34" s="26" t="s">
        <v>29</v>
      </c>
      <c r="AB34" s="26" t="s">
        <v>45</v>
      </c>
      <c r="AC34" s="26" t="s">
        <v>33</v>
      </c>
      <c r="AD34" s="26" t="s">
        <v>46</v>
      </c>
      <c r="AE34" s="26" t="s">
        <v>14</v>
      </c>
      <c r="AF34" s="26" t="s">
        <v>24</v>
      </c>
      <c r="AG34" s="26" t="s">
        <v>24</v>
      </c>
      <c r="AH34" s="6"/>
    </row>
    <row r="35" spans="1:34" ht="17.350000000000001" customHeight="1" x14ac:dyDescent="0.25">
      <c r="A35" s="5"/>
      <c r="B35" s="60"/>
      <c r="C35" s="26" t="s">
        <v>22</v>
      </c>
      <c r="D35" s="26" t="s">
        <v>20</v>
      </c>
      <c r="E35" s="26" t="s">
        <v>24</v>
      </c>
      <c r="F35" s="26" t="s">
        <v>41</v>
      </c>
      <c r="G35" s="26" t="s">
        <v>14</v>
      </c>
      <c r="H35" s="26" t="s">
        <v>14</v>
      </c>
      <c r="I35" s="26" t="s">
        <v>17</v>
      </c>
      <c r="J35" s="26" t="s">
        <v>17</v>
      </c>
      <c r="K35" s="26" t="s">
        <v>13</v>
      </c>
      <c r="L35" s="26" t="s">
        <v>13</v>
      </c>
      <c r="M35" s="26" t="s">
        <v>24</v>
      </c>
      <c r="N35" s="26" t="s">
        <v>13</v>
      </c>
      <c r="O35" s="26" t="s">
        <v>41</v>
      </c>
      <c r="P35" s="26" t="s">
        <v>14</v>
      </c>
      <c r="Q35" s="26" t="s">
        <v>14</v>
      </c>
      <c r="R35" s="26" t="s">
        <v>24</v>
      </c>
      <c r="S35" s="26" t="s">
        <v>27</v>
      </c>
      <c r="T35" s="26" t="s">
        <v>22</v>
      </c>
      <c r="U35" s="26" t="s">
        <v>22</v>
      </c>
      <c r="V35" s="26" t="s">
        <v>20</v>
      </c>
      <c r="W35" s="26" t="s">
        <v>19</v>
      </c>
      <c r="X35" s="26" t="s">
        <v>24</v>
      </c>
      <c r="Y35" s="26" t="s">
        <v>28</v>
      </c>
      <c r="Z35" s="26" t="s">
        <v>43</v>
      </c>
      <c r="AA35" s="26" t="s">
        <v>29</v>
      </c>
      <c r="AB35" s="26" t="s">
        <v>45</v>
      </c>
      <c r="AC35" s="26" t="s">
        <v>33</v>
      </c>
      <c r="AD35" s="26" t="s">
        <v>17</v>
      </c>
      <c r="AE35" s="26" t="s">
        <v>17</v>
      </c>
      <c r="AF35" s="26" t="s">
        <v>13</v>
      </c>
      <c r="AG35" s="26" t="s">
        <v>25</v>
      </c>
      <c r="AH35" s="6"/>
    </row>
    <row r="36" spans="1:34" ht="17.350000000000001" customHeight="1" x14ac:dyDescent="0.25">
      <c r="A36" s="7"/>
      <c r="B36" s="60"/>
      <c r="C36" s="26" t="s">
        <v>22</v>
      </c>
      <c r="D36" s="26" t="s">
        <v>20</v>
      </c>
      <c r="E36" s="26" t="s">
        <v>24</v>
      </c>
      <c r="F36" s="26" t="s">
        <v>13</v>
      </c>
      <c r="G36" s="26" t="s">
        <v>14</v>
      </c>
      <c r="H36" s="26" t="s">
        <v>14</v>
      </c>
      <c r="I36" s="26" t="s">
        <v>17</v>
      </c>
      <c r="J36" s="26" t="s">
        <v>17</v>
      </c>
      <c r="K36" s="26" t="s">
        <v>24</v>
      </c>
      <c r="L36" s="26" t="s">
        <v>27</v>
      </c>
      <c r="M36" s="26" t="s">
        <v>27</v>
      </c>
      <c r="N36" s="26" t="s">
        <v>27</v>
      </c>
      <c r="O36" s="26" t="s">
        <v>27</v>
      </c>
      <c r="P36" s="26" t="s">
        <v>14</v>
      </c>
      <c r="Q36" s="26" t="s">
        <v>47</v>
      </c>
      <c r="R36" s="26" t="s">
        <v>27</v>
      </c>
      <c r="S36" s="26" t="s">
        <v>27</v>
      </c>
      <c r="T36" s="26" t="s">
        <v>24</v>
      </c>
      <c r="U36" s="26" t="s">
        <v>27</v>
      </c>
      <c r="V36" s="26" t="s">
        <v>24</v>
      </c>
      <c r="W36" s="26" t="s">
        <v>19</v>
      </c>
      <c r="X36" s="26" t="s">
        <v>24</v>
      </c>
      <c r="Y36" s="26" t="s">
        <v>27</v>
      </c>
      <c r="Z36" s="26" t="s">
        <v>24</v>
      </c>
      <c r="AA36" s="26" t="s">
        <v>27</v>
      </c>
      <c r="AB36" s="26" t="s">
        <v>27</v>
      </c>
      <c r="AC36" s="26" t="s">
        <v>27</v>
      </c>
      <c r="AD36" s="26"/>
      <c r="AE36" s="26" t="s">
        <v>41</v>
      </c>
      <c r="AF36" s="26" t="s">
        <v>27</v>
      </c>
      <c r="AG36" s="26" t="s">
        <v>25</v>
      </c>
      <c r="AH36" s="6"/>
    </row>
    <row r="37" spans="1:34" ht="17.350000000000001" customHeight="1" x14ac:dyDescent="0.25">
      <c r="A37" s="5"/>
      <c r="B37" s="60"/>
      <c r="C37" s="26" t="s">
        <v>21</v>
      </c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17</v>
      </c>
      <c r="J37" s="26" t="s">
        <v>17</v>
      </c>
      <c r="K37" s="26" t="s">
        <v>13</v>
      </c>
      <c r="L37" s="26" t="s">
        <v>13</v>
      </c>
      <c r="M37" s="26" t="s">
        <v>24</v>
      </c>
      <c r="N37" s="26" t="s">
        <v>13</v>
      </c>
      <c r="O37" s="26" t="s">
        <v>13</v>
      </c>
      <c r="P37" s="26" t="s">
        <v>14</v>
      </c>
      <c r="Q37" s="26" t="s">
        <v>14</v>
      </c>
      <c r="R37" s="26" t="s">
        <v>24</v>
      </c>
      <c r="S37" s="26" t="s">
        <v>27</v>
      </c>
      <c r="T37" s="26" t="s">
        <v>22</v>
      </c>
      <c r="U37" s="26" t="s">
        <v>22</v>
      </c>
      <c r="V37" s="26" t="s">
        <v>20</v>
      </c>
      <c r="W37" s="26" t="s">
        <v>19</v>
      </c>
      <c r="X37" s="26" t="s">
        <v>24</v>
      </c>
      <c r="Y37" s="26" t="s">
        <v>28</v>
      </c>
      <c r="Z37" s="26" t="s">
        <v>28</v>
      </c>
      <c r="AA37" s="26" t="s">
        <v>29</v>
      </c>
      <c r="AB37" s="26" t="s">
        <v>33</v>
      </c>
      <c r="AC37" s="26" t="s">
        <v>33</v>
      </c>
      <c r="AD37" s="26" t="s">
        <v>13</v>
      </c>
      <c r="AE37" s="26"/>
      <c r="AF37" s="26" t="s">
        <v>25</v>
      </c>
      <c r="AG37" s="26" t="s">
        <v>25</v>
      </c>
      <c r="AH37" s="6"/>
    </row>
    <row r="38" spans="1:34" ht="17.350000000000001" customHeight="1" x14ac:dyDescent="0.25">
      <c r="A38" s="5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6"/>
    </row>
    <row r="39" spans="1:34" ht="24.8" customHeight="1" x14ac:dyDescent="0.25">
      <c r="A39" s="5"/>
      <c r="B39" s="70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100"/>
      <c r="AH39" s="6"/>
    </row>
    <row r="40" spans="1:34" ht="17.350000000000001" customHeight="1" x14ac:dyDescent="0.25">
      <c r="A40" s="5"/>
      <c r="B40" s="58"/>
      <c r="C40" s="26" t="s">
        <v>17</v>
      </c>
      <c r="D40" s="26" t="s">
        <v>13</v>
      </c>
      <c r="E40" s="26" t="s">
        <v>13</v>
      </c>
      <c r="F40" s="26" t="s">
        <v>24</v>
      </c>
      <c r="G40" s="26" t="s">
        <v>13</v>
      </c>
      <c r="H40" s="26" t="s">
        <v>13</v>
      </c>
      <c r="I40" s="26" t="s">
        <v>14</v>
      </c>
      <c r="J40" s="26" t="s">
        <v>14</v>
      </c>
      <c r="K40" s="26" t="s">
        <v>24</v>
      </c>
      <c r="L40" s="26" t="s">
        <v>21</v>
      </c>
      <c r="M40" s="26" t="s">
        <v>21</v>
      </c>
      <c r="N40" s="26" t="s">
        <v>21</v>
      </c>
      <c r="O40" s="26" t="s">
        <v>21</v>
      </c>
      <c r="P40" s="26" t="s">
        <v>21</v>
      </c>
      <c r="Q40" s="26" t="s">
        <v>21</v>
      </c>
      <c r="R40" s="26" t="s">
        <v>21</v>
      </c>
      <c r="S40" s="26" t="s">
        <v>21</v>
      </c>
      <c r="T40" s="26" t="s">
        <v>21</v>
      </c>
      <c r="U40" s="26" t="s">
        <v>21</v>
      </c>
      <c r="V40" s="26" t="s">
        <v>21</v>
      </c>
      <c r="W40" s="26" t="s">
        <v>21</v>
      </c>
      <c r="X40" s="26" t="s">
        <v>21</v>
      </c>
      <c r="Y40" s="26" t="s">
        <v>21</v>
      </c>
      <c r="Z40" s="26" t="s">
        <v>21</v>
      </c>
      <c r="AA40" s="26" t="s">
        <v>21</v>
      </c>
      <c r="AB40" s="26" t="s">
        <v>21</v>
      </c>
      <c r="AC40" s="26" t="s">
        <v>21</v>
      </c>
      <c r="AD40" s="26" t="s">
        <v>21</v>
      </c>
      <c r="AE40" s="26" t="s">
        <v>21</v>
      </c>
      <c r="AF40" s="26" t="s">
        <v>21</v>
      </c>
      <c r="AG40" s="26" t="s">
        <v>21</v>
      </c>
      <c r="AH40" s="6"/>
    </row>
    <row r="41" spans="1:34" ht="17.350000000000001" customHeight="1" x14ac:dyDescent="0.25">
      <c r="A41" s="5"/>
      <c r="B41" s="57"/>
      <c r="C41" s="26" t="s">
        <v>21</v>
      </c>
      <c r="D41" s="26" t="s">
        <v>21</v>
      </c>
      <c r="E41" s="26" t="s">
        <v>21</v>
      </c>
      <c r="F41" s="26" t="s">
        <v>24</v>
      </c>
      <c r="G41" s="26" t="s">
        <v>13</v>
      </c>
      <c r="H41" s="26" t="s">
        <v>13</v>
      </c>
      <c r="I41" s="26" t="s">
        <v>14</v>
      </c>
      <c r="J41" s="26" t="s">
        <v>14</v>
      </c>
      <c r="K41" s="26" t="s">
        <v>24</v>
      </c>
      <c r="L41" s="26" t="s">
        <v>13</v>
      </c>
      <c r="M41" s="26" t="s">
        <v>22</v>
      </c>
      <c r="N41" s="26" t="s">
        <v>22</v>
      </c>
      <c r="O41" s="26" t="s">
        <v>22</v>
      </c>
      <c r="P41" s="26" t="s">
        <v>20</v>
      </c>
      <c r="Q41" s="26" t="s">
        <v>24</v>
      </c>
      <c r="R41" s="26" t="s">
        <v>27</v>
      </c>
      <c r="S41" s="26" t="s">
        <v>28</v>
      </c>
      <c r="T41" s="26" t="s">
        <v>13</v>
      </c>
      <c r="U41" s="26" t="s">
        <v>28</v>
      </c>
      <c r="V41" s="26" t="s">
        <v>33</v>
      </c>
      <c r="W41" s="26"/>
      <c r="X41" s="26"/>
      <c r="Y41" s="26" t="s">
        <v>13</v>
      </c>
      <c r="Z41" s="26" t="s">
        <v>25</v>
      </c>
      <c r="AA41" s="26" t="s">
        <v>13</v>
      </c>
      <c r="AB41" s="26" t="s">
        <v>14</v>
      </c>
      <c r="AC41" s="26" t="s">
        <v>14</v>
      </c>
      <c r="AD41" s="26" t="s">
        <v>17</v>
      </c>
      <c r="AE41" s="26" t="s">
        <v>17</v>
      </c>
      <c r="AF41" s="26" t="s">
        <v>22</v>
      </c>
      <c r="AG41" s="26" t="s">
        <v>22</v>
      </c>
      <c r="AH41" s="6"/>
    </row>
    <row r="42" spans="1:34" ht="17.350000000000001" customHeight="1" x14ac:dyDescent="0.25">
      <c r="A42" s="5"/>
      <c r="B42" s="57"/>
      <c r="C42" s="26" t="s">
        <v>17</v>
      </c>
      <c r="D42" s="26" t="s">
        <v>13</v>
      </c>
      <c r="E42" s="26" t="s">
        <v>13</v>
      </c>
      <c r="F42" s="26" t="s">
        <v>24</v>
      </c>
      <c r="G42" s="26" t="s">
        <v>13</v>
      </c>
      <c r="H42" s="26" t="s">
        <v>13</v>
      </c>
      <c r="I42" s="26" t="s">
        <v>14</v>
      </c>
      <c r="J42" s="26" t="s">
        <v>14</v>
      </c>
      <c r="K42" s="26" t="s">
        <v>24</v>
      </c>
      <c r="L42" s="26" t="s">
        <v>14</v>
      </c>
      <c r="M42" s="26" t="s">
        <v>22</v>
      </c>
      <c r="N42" s="26" t="s">
        <v>22</v>
      </c>
      <c r="O42" s="26" t="s">
        <v>20</v>
      </c>
      <c r="P42" s="26" t="s">
        <v>22</v>
      </c>
      <c r="Q42" s="26" t="s">
        <v>20</v>
      </c>
      <c r="R42" s="26" t="s">
        <v>27</v>
      </c>
      <c r="S42" s="26" t="s">
        <v>14</v>
      </c>
      <c r="T42" s="26" t="s">
        <v>24</v>
      </c>
      <c r="U42" s="26" t="s">
        <v>28</v>
      </c>
      <c r="V42" s="26" t="s">
        <v>48</v>
      </c>
      <c r="W42" s="26"/>
      <c r="X42" s="26"/>
      <c r="Y42" s="26" t="s">
        <v>25</v>
      </c>
      <c r="Z42" s="26" t="s">
        <v>13</v>
      </c>
      <c r="AA42" s="26" t="s">
        <v>13</v>
      </c>
      <c r="AB42" s="26" t="s">
        <v>14</v>
      </c>
      <c r="AC42" s="26" t="s">
        <v>14</v>
      </c>
      <c r="AD42" s="26" t="s">
        <v>17</v>
      </c>
      <c r="AE42" s="26" t="s">
        <v>17</v>
      </c>
      <c r="AF42" s="26" t="s">
        <v>22</v>
      </c>
      <c r="AG42" s="26" t="s">
        <v>22</v>
      </c>
      <c r="AH42" s="6"/>
    </row>
    <row r="43" spans="1:34" ht="17.350000000000001" customHeight="1" x14ac:dyDescent="0.25">
      <c r="A43" s="5"/>
      <c r="B43" s="6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6"/>
    </row>
    <row r="44" spans="1:34" ht="17.350000000000001" customHeight="1" x14ac:dyDescent="0.25">
      <c r="A44" s="5"/>
      <c r="B44" s="57"/>
      <c r="C44" s="26" t="s">
        <v>17</v>
      </c>
      <c r="D44" s="26" t="s">
        <v>13</v>
      </c>
      <c r="E44" s="26" t="s">
        <v>13</v>
      </c>
      <c r="F44" s="26" t="s">
        <v>24</v>
      </c>
      <c r="G44" s="26" t="s">
        <v>13</v>
      </c>
      <c r="H44" s="26" t="s">
        <v>13</v>
      </c>
      <c r="I44" s="26" t="s">
        <v>14</v>
      </c>
      <c r="J44" s="26" t="s">
        <v>14</v>
      </c>
      <c r="K44" s="26" t="s">
        <v>24</v>
      </c>
      <c r="L44" s="26" t="s">
        <v>14</v>
      </c>
      <c r="M44" s="26" t="s">
        <v>22</v>
      </c>
      <c r="N44" s="26" t="s">
        <v>22</v>
      </c>
      <c r="O44" s="26" t="s">
        <v>20</v>
      </c>
      <c r="P44" s="26" t="s">
        <v>19</v>
      </c>
      <c r="Q44" s="26" t="s">
        <v>24</v>
      </c>
      <c r="R44" s="26" t="s">
        <v>27</v>
      </c>
      <c r="S44" s="26" t="s">
        <v>14</v>
      </c>
      <c r="T44" s="26" t="s">
        <v>28</v>
      </c>
      <c r="U44" s="26" t="s">
        <v>28</v>
      </c>
      <c r="V44" s="26" t="s">
        <v>48</v>
      </c>
      <c r="W44" s="26"/>
      <c r="X44" s="26"/>
      <c r="Y44" s="26" t="s">
        <v>25</v>
      </c>
      <c r="Z44" s="26" t="s">
        <v>25</v>
      </c>
      <c r="AA44" s="26" t="s">
        <v>13</v>
      </c>
      <c r="AB44" s="26" t="s">
        <v>14</v>
      </c>
      <c r="AC44" s="26" t="s">
        <v>14</v>
      </c>
      <c r="AD44" s="26" t="s">
        <v>17</v>
      </c>
      <c r="AE44" s="26" t="s">
        <v>17</v>
      </c>
      <c r="AF44" s="26" t="s">
        <v>22</v>
      </c>
      <c r="AG44" s="26" t="s">
        <v>22</v>
      </c>
      <c r="AH44" s="6"/>
    </row>
    <row r="45" spans="1:34" ht="17.350000000000001" customHeight="1" x14ac:dyDescent="0.25">
      <c r="A45" s="5"/>
      <c r="B45" s="57"/>
      <c r="C45" s="26" t="s">
        <v>17</v>
      </c>
      <c r="D45" s="26" t="s">
        <v>13</v>
      </c>
      <c r="E45" s="26" t="s">
        <v>13</v>
      </c>
      <c r="F45" s="26" t="s">
        <v>24</v>
      </c>
      <c r="G45" s="26" t="s">
        <v>13</v>
      </c>
      <c r="H45" s="26" t="s">
        <v>13</v>
      </c>
      <c r="I45" s="26" t="s">
        <v>14</v>
      </c>
      <c r="J45" s="26" t="s">
        <v>14</v>
      </c>
      <c r="K45" s="26" t="s">
        <v>24</v>
      </c>
      <c r="L45" s="26" t="s">
        <v>29</v>
      </c>
      <c r="M45" s="26" t="s">
        <v>22</v>
      </c>
      <c r="N45" s="26" t="s">
        <v>22</v>
      </c>
      <c r="O45" s="26" t="s">
        <v>20</v>
      </c>
      <c r="P45" s="26" t="s">
        <v>19</v>
      </c>
      <c r="Q45" s="26" t="s">
        <v>24</v>
      </c>
      <c r="R45" s="26" t="s">
        <v>27</v>
      </c>
      <c r="S45" s="26" t="s">
        <v>28</v>
      </c>
      <c r="T45" s="26" t="s">
        <v>28</v>
      </c>
      <c r="U45" s="26" t="s">
        <v>28</v>
      </c>
      <c r="V45" s="26" t="s">
        <v>48</v>
      </c>
      <c r="W45" s="26"/>
      <c r="X45" s="26"/>
      <c r="Y45" s="26" t="s">
        <v>25</v>
      </c>
      <c r="Z45" s="26" t="s">
        <v>25</v>
      </c>
      <c r="AA45" s="26" t="s">
        <v>13</v>
      </c>
      <c r="AB45" s="26" t="s">
        <v>14</v>
      </c>
      <c r="AC45" s="26" t="s">
        <v>14</v>
      </c>
      <c r="AD45" s="26" t="s">
        <v>17</v>
      </c>
      <c r="AE45" s="26" t="s">
        <v>17</v>
      </c>
      <c r="AF45" s="26" t="s">
        <v>22</v>
      </c>
      <c r="AG45" s="26" t="s">
        <v>22</v>
      </c>
      <c r="AH45" s="6"/>
    </row>
    <row r="46" spans="1:34" ht="17.350000000000001" customHeight="1" x14ac:dyDescent="0.25">
      <c r="A46" s="5"/>
      <c r="B46" s="73"/>
      <c r="C46" s="26" t="s">
        <v>17</v>
      </c>
      <c r="D46" s="26" t="s">
        <v>13</v>
      </c>
      <c r="E46" s="26" t="s">
        <v>13</v>
      </c>
      <c r="F46" s="26" t="s">
        <v>24</v>
      </c>
      <c r="G46" s="26" t="s">
        <v>13</v>
      </c>
      <c r="H46" s="26" t="s">
        <v>13</v>
      </c>
      <c r="I46" s="26" t="s">
        <v>14</v>
      </c>
      <c r="J46" s="26" t="s">
        <v>14</v>
      </c>
      <c r="K46" s="26" t="s">
        <v>24</v>
      </c>
      <c r="L46" s="26" t="s">
        <v>25</v>
      </c>
      <c r="M46" s="26" t="s">
        <v>22</v>
      </c>
      <c r="N46" s="26" t="s">
        <v>22</v>
      </c>
      <c r="O46" s="26" t="s">
        <v>20</v>
      </c>
      <c r="P46" s="26" t="s">
        <v>19</v>
      </c>
      <c r="Q46" s="26" t="s">
        <v>24</v>
      </c>
      <c r="R46" s="26" t="s">
        <v>27</v>
      </c>
      <c r="S46" s="26" t="s">
        <v>28</v>
      </c>
      <c r="T46" s="26" t="s">
        <v>14</v>
      </c>
      <c r="U46" s="26" t="s">
        <v>28</v>
      </c>
      <c r="V46" s="26" t="s">
        <v>48</v>
      </c>
      <c r="W46" s="26" t="s">
        <v>19</v>
      </c>
      <c r="X46" s="26"/>
      <c r="Y46" s="26" t="s">
        <v>25</v>
      </c>
      <c r="Z46" s="26" t="s">
        <v>25</v>
      </c>
      <c r="AA46" s="26" t="s">
        <v>13</v>
      </c>
      <c r="AB46" s="26" t="s">
        <v>14</v>
      </c>
      <c r="AC46" s="26" t="s">
        <v>14</v>
      </c>
      <c r="AD46" s="26" t="s">
        <v>17</v>
      </c>
      <c r="AE46" s="26" t="s">
        <v>17</v>
      </c>
      <c r="AF46" s="26" t="s">
        <v>22</v>
      </c>
      <c r="AG46" s="26" t="s">
        <v>22</v>
      </c>
      <c r="AH46" s="6"/>
    </row>
    <row r="47" spans="1:34" ht="17.350000000000001" customHeight="1" x14ac:dyDescent="0.25">
      <c r="A47" s="5"/>
      <c r="B47" s="61"/>
      <c r="C47" s="26" t="s">
        <v>21</v>
      </c>
      <c r="D47" s="26" t="s">
        <v>21</v>
      </c>
      <c r="E47" s="26" t="s">
        <v>21</v>
      </c>
      <c r="F47" s="26" t="s">
        <v>21</v>
      </c>
      <c r="G47" s="26" t="s">
        <v>13</v>
      </c>
      <c r="H47" s="26" t="s">
        <v>13</v>
      </c>
      <c r="I47" s="26" t="s">
        <v>14</v>
      </c>
      <c r="J47" s="26" t="s">
        <v>14</v>
      </c>
      <c r="K47" s="26" t="s">
        <v>24</v>
      </c>
      <c r="L47" s="26" t="s">
        <v>25</v>
      </c>
      <c r="M47" s="26" t="s">
        <v>22</v>
      </c>
      <c r="N47" s="26" t="s">
        <v>22</v>
      </c>
      <c r="O47" s="26" t="s">
        <v>20</v>
      </c>
      <c r="P47" s="26" t="s">
        <v>19</v>
      </c>
      <c r="Q47" s="26" t="s">
        <v>24</v>
      </c>
      <c r="R47" s="26" t="s">
        <v>27</v>
      </c>
      <c r="S47" s="26" t="s">
        <v>28</v>
      </c>
      <c r="T47" s="26" t="s">
        <v>33</v>
      </c>
      <c r="U47" s="26" t="s">
        <v>28</v>
      </c>
      <c r="V47" s="26" t="s">
        <v>48</v>
      </c>
      <c r="W47" s="26" t="s">
        <v>19</v>
      </c>
      <c r="X47" s="26"/>
      <c r="Y47" s="26" t="s">
        <v>25</v>
      </c>
      <c r="Z47" s="26" t="s">
        <v>24</v>
      </c>
      <c r="AA47" s="26" t="s">
        <v>13</v>
      </c>
      <c r="AB47" s="26" t="s">
        <v>14</v>
      </c>
      <c r="AC47" s="26" t="s">
        <v>14</v>
      </c>
      <c r="AD47" s="26" t="s">
        <v>17</v>
      </c>
      <c r="AE47" s="26" t="s">
        <v>17</v>
      </c>
      <c r="AF47" s="26" t="s">
        <v>22</v>
      </c>
      <c r="AG47" s="26" t="s">
        <v>22</v>
      </c>
      <c r="AH47" s="6"/>
    </row>
    <row r="48" spans="1:34" ht="17.350000000000001" customHeight="1" x14ac:dyDescent="0.25">
      <c r="A48" s="5"/>
      <c r="B48" s="74"/>
      <c r="C48" s="26" t="s">
        <v>21</v>
      </c>
      <c r="D48" s="26" t="s">
        <v>21</v>
      </c>
      <c r="E48" s="26" t="s">
        <v>21</v>
      </c>
      <c r="F48" s="26" t="s">
        <v>24</v>
      </c>
      <c r="G48" s="26" t="s">
        <v>13</v>
      </c>
      <c r="H48" s="26" t="s">
        <v>13</v>
      </c>
      <c r="I48" s="26" t="s">
        <v>14</v>
      </c>
      <c r="J48" s="26" t="s">
        <v>14</v>
      </c>
      <c r="K48" s="26" t="s">
        <v>24</v>
      </c>
      <c r="L48" s="26" t="s">
        <v>14</v>
      </c>
      <c r="M48" s="26" t="s">
        <v>22</v>
      </c>
      <c r="N48" s="26" t="s">
        <v>22</v>
      </c>
      <c r="O48" s="26" t="s">
        <v>20</v>
      </c>
      <c r="P48" s="26" t="s">
        <v>24</v>
      </c>
      <c r="Q48" s="26" t="s">
        <v>24</v>
      </c>
      <c r="R48" s="26" t="s">
        <v>27</v>
      </c>
      <c r="S48" s="26" t="s">
        <v>33</v>
      </c>
      <c r="T48" s="26" t="s">
        <v>14</v>
      </c>
      <c r="U48" s="26" t="s">
        <v>44</v>
      </c>
      <c r="V48" s="26" t="s">
        <v>48</v>
      </c>
      <c r="W48" s="26"/>
      <c r="X48" s="26"/>
      <c r="Y48" s="26" t="s">
        <v>25</v>
      </c>
      <c r="Z48" s="26" t="s">
        <v>25</v>
      </c>
      <c r="AA48" s="26" t="s">
        <v>13</v>
      </c>
      <c r="AB48" s="26" t="s">
        <v>14</v>
      </c>
      <c r="AC48" s="26" t="s">
        <v>14</v>
      </c>
      <c r="AD48" s="26" t="s">
        <v>17</v>
      </c>
      <c r="AE48" s="26" t="s">
        <v>17</v>
      </c>
      <c r="AF48" s="26" t="s">
        <v>22</v>
      </c>
      <c r="AG48" s="26" t="s">
        <v>22</v>
      </c>
      <c r="AH48" s="6"/>
    </row>
    <row r="49" spans="1:34" ht="17.350000000000001" customHeight="1" x14ac:dyDescent="0.25">
      <c r="A49" s="5"/>
      <c r="B49" s="12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6"/>
    </row>
    <row r="50" spans="1:34" ht="24.8" customHeight="1" x14ac:dyDescent="0.25">
      <c r="A50" s="5"/>
      <c r="B50" s="70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100"/>
      <c r="AH50" s="6"/>
    </row>
    <row r="51" spans="1:34" ht="17.350000000000001" customHeight="1" x14ac:dyDescent="0.25">
      <c r="A51" s="5"/>
      <c r="B51" s="84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6"/>
    </row>
    <row r="52" spans="1:34" ht="17.350000000000001" customHeight="1" x14ac:dyDescent="0.25">
      <c r="A52" s="5"/>
      <c r="B52" s="57"/>
      <c r="C52" s="26" t="s">
        <v>17</v>
      </c>
      <c r="D52" s="26" t="s">
        <v>18</v>
      </c>
      <c r="E52" s="26" t="s">
        <v>49</v>
      </c>
      <c r="F52" s="26" t="s">
        <v>22</v>
      </c>
      <c r="G52" s="26" t="s">
        <v>22</v>
      </c>
      <c r="H52" s="26" t="s">
        <v>20</v>
      </c>
      <c r="I52" s="26" t="s">
        <v>24</v>
      </c>
      <c r="J52" s="26" t="s">
        <v>24</v>
      </c>
      <c r="K52" s="26" t="s">
        <v>35</v>
      </c>
      <c r="L52" s="26" t="s">
        <v>29</v>
      </c>
      <c r="M52" s="26" t="s">
        <v>29</v>
      </c>
      <c r="N52" s="26" t="s">
        <v>28</v>
      </c>
      <c r="O52" s="26" t="s">
        <v>33</v>
      </c>
      <c r="P52" s="26" t="s">
        <v>14</v>
      </c>
      <c r="Q52" s="26"/>
      <c r="R52" s="26" t="s">
        <v>25</v>
      </c>
      <c r="S52" s="26" t="s">
        <v>27</v>
      </c>
      <c r="T52" s="26" t="s">
        <v>13</v>
      </c>
      <c r="U52" s="26" t="s">
        <v>14</v>
      </c>
      <c r="V52" s="26" t="s">
        <v>50</v>
      </c>
      <c r="W52" s="26" t="s">
        <v>17</v>
      </c>
      <c r="X52" s="26" t="s">
        <v>17</v>
      </c>
      <c r="Y52" s="26" t="s">
        <v>22</v>
      </c>
      <c r="Z52" s="26" t="s">
        <v>22</v>
      </c>
      <c r="AA52" s="26" t="s">
        <v>20</v>
      </c>
      <c r="AB52" s="26" t="s">
        <v>25</v>
      </c>
      <c r="AC52" s="26" t="s">
        <v>24</v>
      </c>
      <c r="AD52" s="26" t="s">
        <v>13</v>
      </c>
      <c r="AE52" s="26" t="s">
        <v>13</v>
      </c>
      <c r="AF52" s="26" t="s">
        <v>14</v>
      </c>
      <c r="AG52" s="26" t="s">
        <v>14</v>
      </c>
      <c r="AH52" s="6"/>
    </row>
    <row r="53" spans="1:34" ht="17.350000000000001" customHeight="1" x14ac:dyDescent="0.25">
      <c r="A53" s="5"/>
      <c r="B53" s="57"/>
      <c r="C53" s="26" t="s">
        <v>14</v>
      </c>
      <c r="D53" s="26" t="s">
        <v>24</v>
      </c>
      <c r="E53" s="26" t="s">
        <v>13</v>
      </c>
      <c r="F53" s="26" t="s">
        <v>22</v>
      </c>
      <c r="G53" s="26" t="s">
        <v>22</v>
      </c>
      <c r="H53" s="26" t="s">
        <v>20</v>
      </c>
      <c r="I53" s="26" t="s">
        <v>24</v>
      </c>
      <c r="J53" s="26" t="s">
        <v>24</v>
      </c>
      <c r="K53" s="26" t="s">
        <v>35</v>
      </c>
      <c r="L53" s="26" t="s">
        <v>29</v>
      </c>
      <c r="M53" s="26" t="s">
        <v>29</v>
      </c>
      <c r="N53" s="26" t="s">
        <v>28</v>
      </c>
      <c r="O53" s="26" t="s">
        <v>24</v>
      </c>
      <c r="P53" s="26" t="s">
        <v>13</v>
      </c>
      <c r="Q53" s="26" t="s">
        <v>22</v>
      </c>
      <c r="R53" s="26" t="s">
        <v>20</v>
      </c>
      <c r="S53" s="26" t="s">
        <v>27</v>
      </c>
      <c r="T53" s="26" t="s">
        <v>13</v>
      </c>
      <c r="U53" s="26" t="s">
        <v>14</v>
      </c>
      <c r="V53" s="26" t="s">
        <v>50</v>
      </c>
      <c r="W53" s="26" t="s">
        <v>17</v>
      </c>
      <c r="X53" s="26" t="s">
        <v>17</v>
      </c>
      <c r="Y53" s="26" t="s">
        <v>22</v>
      </c>
      <c r="Z53" s="26" t="s">
        <v>22</v>
      </c>
      <c r="AA53" s="26" t="s">
        <v>20</v>
      </c>
      <c r="AB53" s="26" t="s">
        <v>25</v>
      </c>
      <c r="AC53" s="26" t="s">
        <v>24</v>
      </c>
      <c r="AD53" s="26" t="s">
        <v>13</v>
      </c>
      <c r="AE53" s="26" t="s">
        <v>13</v>
      </c>
      <c r="AF53" s="26" t="s">
        <v>14</v>
      </c>
      <c r="AG53" s="26" t="s">
        <v>14</v>
      </c>
      <c r="AH53" s="6"/>
    </row>
    <row r="54" spans="1:34" ht="17.350000000000001" customHeight="1" x14ac:dyDescent="0.25">
      <c r="A54" s="5"/>
      <c r="B54" s="75"/>
      <c r="C54" s="26" t="s">
        <v>21</v>
      </c>
      <c r="D54" s="26" t="s">
        <v>21</v>
      </c>
      <c r="E54" s="26" t="s">
        <v>21</v>
      </c>
      <c r="F54" s="26" t="s">
        <v>21</v>
      </c>
      <c r="G54" s="26" t="s">
        <v>22</v>
      </c>
      <c r="H54" s="26" t="s">
        <v>20</v>
      </c>
      <c r="I54" s="26" t="s">
        <v>24</v>
      </c>
      <c r="J54" s="26" t="s">
        <v>24</v>
      </c>
      <c r="K54" s="26" t="s">
        <v>28</v>
      </c>
      <c r="L54" s="26" t="s">
        <v>29</v>
      </c>
      <c r="M54" s="26" t="s">
        <v>29</v>
      </c>
      <c r="N54" s="26" t="s">
        <v>28</v>
      </c>
      <c r="O54" s="26" t="s">
        <v>33</v>
      </c>
      <c r="P54" s="26" t="s">
        <v>19</v>
      </c>
      <c r="Q54" s="26"/>
      <c r="R54" s="26" t="s">
        <v>25</v>
      </c>
      <c r="S54" s="26" t="s">
        <v>27</v>
      </c>
      <c r="T54" s="26" t="s">
        <v>13</v>
      </c>
      <c r="U54" s="26" t="s">
        <v>14</v>
      </c>
      <c r="V54" s="26" t="s">
        <v>50</v>
      </c>
      <c r="W54" s="26" t="s">
        <v>17</v>
      </c>
      <c r="X54" s="26" t="s">
        <v>17</v>
      </c>
      <c r="Y54" s="26" t="s">
        <v>22</v>
      </c>
      <c r="Z54" s="26" t="s">
        <v>22</v>
      </c>
      <c r="AA54" s="26" t="s">
        <v>20</v>
      </c>
      <c r="AB54" s="26" t="s">
        <v>14</v>
      </c>
      <c r="AC54" s="26" t="s">
        <v>24</v>
      </c>
      <c r="AD54" s="26" t="s">
        <v>13</v>
      </c>
      <c r="AE54" s="26" t="s">
        <v>13</v>
      </c>
      <c r="AF54" s="26" t="s">
        <v>14</v>
      </c>
      <c r="AG54" s="26" t="s">
        <v>14</v>
      </c>
      <c r="AH54" s="6"/>
    </row>
    <row r="55" spans="1:34" ht="17.350000000000001" customHeight="1" x14ac:dyDescent="0.25">
      <c r="A55" s="5"/>
      <c r="B55" s="73"/>
      <c r="C55" s="26" t="s">
        <v>14</v>
      </c>
      <c r="D55" s="26" t="s">
        <v>24</v>
      </c>
      <c r="E55" s="26" t="s">
        <v>51</v>
      </c>
      <c r="F55" s="26" t="s">
        <v>22</v>
      </c>
      <c r="G55" s="26" t="s">
        <v>22</v>
      </c>
      <c r="H55" s="26" t="s">
        <v>20</v>
      </c>
      <c r="I55" s="26" t="s">
        <v>24</v>
      </c>
      <c r="J55" s="26" t="s">
        <v>24</v>
      </c>
      <c r="K55" s="26" t="s">
        <v>35</v>
      </c>
      <c r="L55" s="26" t="s">
        <v>29</v>
      </c>
      <c r="M55" s="26" t="s">
        <v>29</v>
      </c>
      <c r="N55" s="26" t="s">
        <v>28</v>
      </c>
      <c r="O55" s="26" t="s">
        <v>33</v>
      </c>
      <c r="P55" s="26" t="s">
        <v>19</v>
      </c>
      <c r="Q55" s="26"/>
      <c r="R55" s="26" t="s">
        <v>25</v>
      </c>
      <c r="S55" s="26" t="s">
        <v>27</v>
      </c>
      <c r="T55" s="26" t="s">
        <v>13</v>
      </c>
      <c r="U55" s="26" t="s">
        <v>14</v>
      </c>
      <c r="V55" s="26" t="s">
        <v>50</v>
      </c>
      <c r="W55" s="26" t="s">
        <v>17</v>
      </c>
      <c r="X55" s="26" t="s">
        <v>17</v>
      </c>
      <c r="Y55" s="26" t="s">
        <v>22</v>
      </c>
      <c r="Z55" s="26" t="s">
        <v>22</v>
      </c>
      <c r="AA55" s="26" t="s">
        <v>20</v>
      </c>
      <c r="AB55" s="26" t="s">
        <v>13</v>
      </c>
      <c r="AC55" s="26" t="s">
        <v>24</v>
      </c>
      <c r="AD55" s="26" t="s">
        <v>13</v>
      </c>
      <c r="AE55" s="26" t="s">
        <v>13</v>
      </c>
      <c r="AF55" s="26" t="s">
        <v>14</v>
      </c>
      <c r="AG55" s="26" t="s">
        <v>14</v>
      </c>
      <c r="AH55" s="6"/>
    </row>
    <row r="56" spans="1:34" ht="17.350000000000001" customHeight="1" x14ac:dyDescent="0.25">
      <c r="A56" s="5"/>
      <c r="B56" s="60"/>
      <c r="C56" s="26" t="s">
        <v>14</v>
      </c>
      <c r="D56" s="26" t="s">
        <v>24</v>
      </c>
      <c r="E56" s="26" t="s">
        <v>21</v>
      </c>
      <c r="F56" s="26" t="s">
        <v>21</v>
      </c>
      <c r="G56" s="26" t="s">
        <v>21</v>
      </c>
      <c r="H56" s="26" t="s">
        <v>21</v>
      </c>
      <c r="I56" s="26" t="s">
        <v>21</v>
      </c>
      <c r="J56" s="26" t="s">
        <v>21</v>
      </c>
      <c r="K56" s="26" t="s">
        <v>35</v>
      </c>
      <c r="L56" s="26" t="s">
        <v>21</v>
      </c>
      <c r="M56" s="26" t="s">
        <v>29</v>
      </c>
      <c r="N56" s="26" t="s">
        <v>28</v>
      </c>
      <c r="O56" s="26" t="s">
        <v>33</v>
      </c>
      <c r="P56" s="26" t="s">
        <v>19</v>
      </c>
      <c r="Q56" s="26"/>
      <c r="R56" s="26" t="s">
        <v>14</v>
      </c>
      <c r="S56" s="26" t="s">
        <v>27</v>
      </c>
      <c r="T56" s="26" t="s">
        <v>13</v>
      </c>
      <c r="U56" s="26" t="s">
        <v>14</v>
      </c>
      <c r="V56" s="26" t="s">
        <v>50</v>
      </c>
      <c r="W56" s="26" t="s">
        <v>17</v>
      </c>
      <c r="X56" s="26" t="s">
        <v>17</v>
      </c>
      <c r="Y56" s="26" t="s">
        <v>22</v>
      </c>
      <c r="Z56" s="26" t="s">
        <v>22</v>
      </c>
      <c r="AA56" s="26" t="s">
        <v>20</v>
      </c>
      <c r="AB56" s="26" t="s">
        <v>24</v>
      </c>
      <c r="AC56" s="26" t="s">
        <v>24</v>
      </c>
      <c r="AD56" s="26" t="s">
        <v>13</v>
      </c>
      <c r="AE56" s="26" t="s">
        <v>13</v>
      </c>
      <c r="AF56" s="26" t="s">
        <v>14</v>
      </c>
      <c r="AG56" s="26" t="s">
        <v>14</v>
      </c>
      <c r="AH56" s="6"/>
    </row>
    <row r="57" spans="1:34" ht="17.350000000000001" customHeight="1" x14ac:dyDescent="0.25">
      <c r="A57" s="5"/>
      <c r="B57" s="76"/>
      <c r="C57" s="26" t="s">
        <v>14</v>
      </c>
      <c r="D57" s="26" t="s">
        <v>24</v>
      </c>
      <c r="E57" s="26" t="s">
        <v>51</v>
      </c>
      <c r="F57" s="26" t="s">
        <v>22</v>
      </c>
      <c r="G57" s="26" t="s">
        <v>22</v>
      </c>
      <c r="H57" s="26" t="s">
        <v>20</v>
      </c>
      <c r="I57" s="26" t="s">
        <v>24</v>
      </c>
      <c r="J57" s="26" t="s">
        <v>24</v>
      </c>
      <c r="K57" s="26" t="s">
        <v>35</v>
      </c>
      <c r="L57" s="26" t="s">
        <v>29</v>
      </c>
      <c r="M57" s="26" t="s">
        <v>29</v>
      </c>
      <c r="N57" s="26" t="s">
        <v>28</v>
      </c>
      <c r="O57" s="26" t="s">
        <v>24</v>
      </c>
      <c r="P57" s="26" t="s">
        <v>19</v>
      </c>
      <c r="Q57" s="26" t="s">
        <v>13</v>
      </c>
      <c r="R57" s="26" t="s">
        <v>14</v>
      </c>
      <c r="S57" s="26" t="s">
        <v>27</v>
      </c>
      <c r="T57" s="26" t="s">
        <v>13</v>
      </c>
      <c r="U57" s="26" t="s">
        <v>14</v>
      </c>
      <c r="V57" s="26" t="s">
        <v>50</v>
      </c>
      <c r="W57" s="26" t="s">
        <v>17</v>
      </c>
      <c r="X57" s="26" t="s">
        <v>17</v>
      </c>
      <c r="Y57" s="26" t="s">
        <v>22</v>
      </c>
      <c r="Z57" s="26" t="s">
        <v>22</v>
      </c>
      <c r="AA57" s="26" t="s">
        <v>20</v>
      </c>
      <c r="AB57" s="26" t="s">
        <v>14</v>
      </c>
      <c r="AC57" s="26" t="s">
        <v>24</v>
      </c>
      <c r="AD57" s="26" t="s">
        <v>13</v>
      </c>
      <c r="AE57" s="26" t="s">
        <v>13</v>
      </c>
      <c r="AF57" s="26" t="s">
        <v>14</v>
      </c>
      <c r="AG57" s="26" t="s">
        <v>14</v>
      </c>
      <c r="AH57" s="6"/>
    </row>
    <row r="58" spans="1:34" ht="17.350000000000001" customHeight="1" x14ac:dyDescent="0.25">
      <c r="A58" s="5"/>
      <c r="B58" s="60"/>
      <c r="C58" s="26" t="s">
        <v>14</v>
      </c>
      <c r="D58" s="26" t="s">
        <v>14</v>
      </c>
      <c r="E58" s="26" t="s">
        <v>14</v>
      </c>
      <c r="F58" s="26" t="s">
        <v>14</v>
      </c>
      <c r="G58" s="26" t="s">
        <v>14</v>
      </c>
      <c r="H58" s="26" t="s">
        <v>14</v>
      </c>
      <c r="I58" s="26" t="s">
        <v>14</v>
      </c>
      <c r="J58" s="26" t="s">
        <v>14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6"/>
    </row>
    <row r="59" spans="1:34" ht="17.350000000000001" customHeight="1" x14ac:dyDescent="0.25">
      <c r="A59" s="5"/>
      <c r="B59" s="74"/>
      <c r="C59" s="26" t="s">
        <v>14</v>
      </c>
      <c r="D59" s="26" t="s">
        <v>24</v>
      </c>
      <c r="E59" s="26" t="s">
        <v>13</v>
      </c>
      <c r="F59" s="26" t="s">
        <v>22</v>
      </c>
      <c r="G59" s="26" t="s">
        <v>22</v>
      </c>
      <c r="H59" s="26" t="s">
        <v>20</v>
      </c>
      <c r="I59" s="26" t="s">
        <v>24</v>
      </c>
      <c r="J59" s="26" t="s">
        <v>24</v>
      </c>
      <c r="K59" s="26" t="s">
        <v>21</v>
      </c>
      <c r="L59" s="26" t="s">
        <v>21</v>
      </c>
      <c r="M59" s="26" t="s">
        <v>21</v>
      </c>
      <c r="N59" s="26" t="s">
        <v>21</v>
      </c>
      <c r="O59" s="26" t="s">
        <v>21</v>
      </c>
      <c r="P59" s="26"/>
      <c r="Q59" s="26" t="s">
        <v>14</v>
      </c>
      <c r="R59" s="26" t="s">
        <v>25</v>
      </c>
      <c r="S59" s="26" t="s">
        <v>27</v>
      </c>
      <c r="T59" s="26" t="s">
        <v>13</v>
      </c>
      <c r="U59" s="26" t="s">
        <v>14</v>
      </c>
      <c r="V59" s="26" t="s">
        <v>50</v>
      </c>
      <c r="W59" s="26" t="s">
        <v>17</v>
      </c>
      <c r="X59" s="26" t="s">
        <v>17</v>
      </c>
      <c r="Y59" s="26" t="s">
        <v>22</v>
      </c>
      <c r="Z59" s="26" t="s">
        <v>22</v>
      </c>
      <c r="AA59" s="26" t="s">
        <v>20</v>
      </c>
      <c r="AB59" s="26" t="s">
        <v>25</v>
      </c>
      <c r="AC59" s="26" t="s">
        <v>24</v>
      </c>
      <c r="AD59" s="26" t="s">
        <v>13</v>
      </c>
      <c r="AE59" s="26" t="s">
        <v>13</v>
      </c>
      <c r="AF59" s="26" t="s">
        <v>14</v>
      </c>
      <c r="AG59" s="26" t="s">
        <v>14</v>
      </c>
      <c r="AH59" s="6"/>
    </row>
    <row r="60" spans="1:34" ht="17.350000000000001" customHeight="1" x14ac:dyDescent="0.25">
      <c r="A60" s="5"/>
      <c r="B60" s="1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6"/>
    </row>
    <row r="61" spans="1:34" ht="24.8" customHeight="1" x14ac:dyDescent="0.25">
      <c r="A61" s="5"/>
      <c r="B61" s="70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100"/>
      <c r="AH61" s="6"/>
    </row>
    <row r="62" spans="1:34" ht="17.350000000000001" customHeight="1" x14ac:dyDescent="0.25">
      <c r="A62" s="5"/>
      <c r="B62" s="67"/>
      <c r="C62" s="26" t="s">
        <v>24</v>
      </c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/>
      <c r="J62" s="26"/>
      <c r="K62" s="26" t="s">
        <v>13</v>
      </c>
      <c r="L62" s="26" t="s">
        <v>25</v>
      </c>
      <c r="M62" s="26" t="s">
        <v>13</v>
      </c>
      <c r="N62" s="26" t="s">
        <v>14</v>
      </c>
      <c r="O62" s="26" t="s">
        <v>14</v>
      </c>
      <c r="P62" s="26" t="s">
        <v>17</v>
      </c>
      <c r="Q62" s="26" t="s">
        <v>17</v>
      </c>
      <c r="R62" s="26" t="s">
        <v>22</v>
      </c>
      <c r="S62" s="26" t="s">
        <v>22</v>
      </c>
      <c r="T62" s="26" t="s">
        <v>20</v>
      </c>
      <c r="U62" s="26" t="s">
        <v>27</v>
      </c>
      <c r="V62" s="26" t="s">
        <v>24</v>
      </c>
      <c r="W62" s="26" t="s">
        <v>13</v>
      </c>
      <c r="X62" s="26" t="s">
        <v>13</v>
      </c>
      <c r="Y62" s="26" t="s">
        <v>50</v>
      </c>
      <c r="Z62" s="26" t="s">
        <v>14</v>
      </c>
      <c r="AA62" s="26" t="s">
        <v>14</v>
      </c>
      <c r="AB62" s="26" t="s">
        <v>24</v>
      </c>
      <c r="AC62" s="26" t="s">
        <v>22</v>
      </c>
      <c r="AD62" s="26" t="s">
        <v>22</v>
      </c>
      <c r="AE62" s="26" t="s">
        <v>22</v>
      </c>
      <c r="AF62" s="26" t="s">
        <v>20</v>
      </c>
      <c r="AG62" s="26" t="s">
        <v>24</v>
      </c>
      <c r="AH62" s="6"/>
    </row>
    <row r="63" spans="1:34" ht="17.350000000000001" customHeight="1" x14ac:dyDescent="0.25">
      <c r="A63" s="5"/>
      <c r="B63" s="60"/>
      <c r="C63" s="26" t="s">
        <v>24</v>
      </c>
      <c r="D63" s="26" t="s">
        <v>13</v>
      </c>
      <c r="E63" s="26" t="s">
        <v>13</v>
      </c>
      <c r="F63" s="26" t="s">
        <v>29</v>
      </c>
      <c r="G63" s="26" t="s">
        <v>33</v>
      </c>
      <c r="H63" s="26" t="s">
        <v>33</v>
      </c>
      <c r="I63" s="26"/>
      <c r="J63" s="26" t="s">
        <v>13</v>
      </c>
      <c r="K63" s="26" t="s">
        <v>25</v>
      </c>
      <c r="L63" s="26" t="s">
        <v>25</v>
      </c>
      <c r="M63" s="26" t="s">
        <v>13</v>
      </c>
      <c r="N63" s="26" t="s">
        <v>14</v>
      </c>
      <c r="O63" s="26" t="s">
        <v>14</v>
      </c>
      <c r="P63" s="26" t="s">
        <v>17</v>
      </c>
      <c r="Q63" s="26" t="s">
        <v>17</v>
      </c>
      <c r="R63" s="26" t="s">
        <v>22</v>
      </c>
      <c r="S63" s="26" t="s">
        <v>22</v>
      </c>
      <c r="T63" s="26" t="s">
        <v>20</v>
      </c>
      <c r="U63" s="26" t="s">
        <v>27</v>
      </c>
      <c r="V63" s="26" t="s">
        <v>24</v>
      </c>
      <c r="W63" s="26" t="s">
        <v>13</v>
      </c>
      <c r="X63" s="26" t="s">
        <v>13</v>
      </c>
      <c r="Y63" s="26" t="s">
        <v>50</v>
      </c>
      <c r="Z63" s="26" t="s">
        <v>14</v>
      </c>
      <c r="AA63" s="26" t="s">
        <v>14</v>
      </c>
      <c r="AB63" s="26" t="s">
        <v>24</v>
      </c>
      <c r="AC63" s="26" t="s">
        <v>22</v>
      </c>
      <c r="AD63" s="26" t="s">
        <v>22</v>
      </c>
      <c r="AE63" s="26" t="s">
        <v>22</v>
      </c>
      <c r="AF63" s="26" t="s">
        <v>20</v>
      </c>
      <c r="AG63" s="26" t="s">
        <v>24</v>
      </c>
      <c r="AH63" s="6"/>
    </row>
    <row r="64" spans="1:34" ht="17.350000000000001" customHeight="1" x14ac:dyDescent="0.25">
      <c r="A64" s="5"/>
      <c r="B64" s="61"/>
      <c r="C64" s="26" t="s">
        <v>24</v>
      </c>
      <c r="D64" s="26" t="s">
        <v>14</v>
      </c>
      <c r="E64" s="26" t="s">
        <v>28</v>
      </c>
      <c r="F64" s="26" t="s">
        <v>29</v>
      </c>
      <c r="G64" s="26" t="s">
        <v>33</v>
      </c>
      <c r="H64" s="26" t="s">
        <v>33</v>
      </c>
      <c r="I64" s="26"/>
      <c r="J64" s="26"/>
      <c r="K64" s="26" t="s">
        <v>13</v>
      </c>
      <c r="L64" s="26" t="s">
        <v>52</v>
      </c>
      <c r="M64" s="26" t="s">
        <v>13</v>
      </c>
      <c r="N64" s="26" t="s">
        <v>14</v>
      </c>
      <c r="O64" s="26" t="s">
        <v>14</v>
      </c>
      <c r="P64" s="26" t="s">
        <v>17</v>
      </c>
      <c r="Q64" s="26" t="s">
        <v>17</v>
      </c>
      <c r="R64" s="26" t="s">
        <v>22</v>
      </c>
      <c r="S64" s="26" t="s">
        <v>22</v>
      </c>
      <c r="T64" s="26" t="s">
        <v>20</v>
      </c>
      <c r="U64" s="26" t="s">
        <v>27</v>
      </c>
      <c r="V64" s="26" t="s">
        <v>24</v>
      </c>
      <c r="W64" s="26" t="s">
        <v>13</v>
      </c>
      <c r="X64" s="26" t="s">
        <v>13</v>
      </c>
      <c r="Y64" s="26" t="s">
        <v>50</v>
      </c>
      <c r="Z64" s="26" t="s">
        <v>14</v>
      </c>
      <c r="AA64" s="26" t="s">
        <v>14</v>
      </c>
      <c r="AB64" s="26" t="s">
        <v>24</v>
      </c>
      <c r="AC64" s="26" t="s">
        <v>22</v>
      </c>
      <c r="AD64" s="26" t="s">
        <v>22</v>
      </c>
      <c r="AE64" s="26" t="s">
        <v>22</v>
      </c>
      <c r="AF64" s="26" t="s">
        <v>20</v>
      </c>
      <c r="AG64" s="26" t="s">
        <v>24</v>
      </c>
      <c r="AH64" s="6"/>
    </row>
    <row r="65" spans="1:34" ht="17.350000000000001" customHeight="1" x14ac:dyDescent="0.25">
      <c r="A65" s="5"/>
      <c r="B65" s="76"/>
      <c r="C65" s="26" t="s">
        <v>20</v>
      </c>
      <c r="D65" s="26" t="s">
        <v>24</v>
      </c>
      <c r="E65" s="26" t="s">
        <v>14</v>
      </c>
      <c r="F65" s="26" t="s">
        <v>22</v>
      </c>
      <c r="G65" s="26" t="s">
        <v>22</v>
      </c>
      <c r="H65" s="26" t="s">
        <v>20</v>
      </c>
      <c r="I65" s="26" t="s">
        <v>14</v>
      </c>
      <c r="J65" s="26"/>
      <c r="K65" s="26" t="s">
        <v>14</v>
      </c>
      <c r="L65" s="26" t="s">
        <v>25</v>
      </c>
      <c r="M65" s="26" t="s">
        <v>13</v>
      </c>
      <c r="N65" s="26" t="s">
        <v>14</v>
      </c>
      <c r="O65" s="26" t="s">
        <v>14</v>
      </c>
      <c r="P65" s="26" t="s">
        <v>17</v>
      </c>
      <c r="Q65" s="26" t="s">
        <v>17</v>
      </c>
      <c r="R65" s="26" t="s">
        <v>22</v>
      </c>
      <c r="S65" s="26" t="s">
        <v>22</v>
      </c>
      <c r="T65" s="26" t="s">
        <v>20</v>
      </c>
      <c r="U65" s="26" t="s">
        <v>27</v>
      </c>
      <c r="V65" s="26" t="s">
        <v>24</v>
      </c>
      <c r="W65" s="26" t="s">
        <v>13</v>
      </c>
      <c r="X65" s="26" t="s">
        <v>13</v>
      </c>
      <c r="Y65" s="26" t="s">
        <v>50</v>
      </c>
      <c r="Z65" s="26" t="s">
        <v>14</v>
      </c>
      <c r="AA65" s="26" t="s">
        <v>14</v>
      </c>
      <c r="AB65" s="26" t="s">
        <v>24</v>
      </c>
      <c r="AC65" s="26" t="s">
        <v>22</v>
      </c>
      <c r="AD65" s="26" t="s">
        <v>22</v>
      </c>
      <c r="AE65" s="26" t="s">
        <v>22</v>
      </c>
      <c r="AF65" s="26" t="s">
        <v>20</v>
      </c>
      <c r="AG65" s="26" t="s">
        <v>24</v>
      </c>
      <c r="AH65" s="6"/>
    </row>
    <row r="66" spans="1:34" ht="17.350000000000001" customHeight="1" x14ac:dyDescent="0.25">
      <c r="A66" s="5"/>
      <c r="B66" s="76"/>
      <c r="C66" s="26" t="s">
        <v>20</v>
      </c>
      <c r="D66" s="26" t="s">
        <v>24</v>
      </c>
      <c r="E66" s="26" t="s">
        <v>14</v>
      </c>
      <c r="F66" s="26" t="s">
        <v>22</v>
      </c>
      <c r="G66" s="26" t="s">
        <v>22</v>
      </c>
      <c r="H66" s="26" t="s">
        <v>20</v>
      </c>
      <c r="I66" s="26"/>
      <c r="J66" s="26" t="s">
        <v>14</v>
      </c>
      <c r="K66" s="26" t="s">
        <v>25</v>
      </c>
      <c r="L66" s="26" t="s">
        <v>25</v>
      </c>
      <c r="M66" s="26" t="s">
        <v>13</v>
      </c>
      <c r="N66" s="26" t="s">
        <v>14</v>
      </c>
      <c r="O66" s="26" t="s">
        <v>14</v>
      </c>
      <c r="P66" s="26" t="s">
        <v>17</v>
      </c>
      <c r="Q66" s="26" t="s">
        <v>17</v>
      </c>
      <c r="R66" s="26" t="s">
        <v>22</v>
      </c>
      <c r="S66" s="26" t="s">
        <v>22</v>
      </c>
      <c r="T66" s="26" t="s">
        <v>20</v>
      </c>
      <c r="U66" s="26" t="s">
        <v>27</v>
      </c>
      <c r="V66" s="26" t="s">
        <v>24</v>
      </c>
      <c r="W66" s="26" t="s">
        <v>13</v>
      </c>
      <c r="X66" s="26" t="s">
        <v>13</v>
      </c>
      <c r="Y66" s="26" t="s">
        <v>50</v>
      </c>
      <c r="Z66" s="26" t="s">
        <v>14</v>
      </c>
      <c r="AA66" s="26" t="s">
        <v>14</v>
      </c>
      <c r="AB66" s="26" t="s">
        <v>24</v>
      </c>
      <c r="AC66" s="26" t="s">
        <v>22</v>
      </c>
      <c r="AD66" s="26" t="s">
        <v>22</v>
      </c>
      <c r="AE66" s="26" t="s">
        <v>22</v>
      </c>
      <c r="AF66" s="26" t="s">
        <v>20</v>
      </c>
      <c r="AG66" s="26" t="s">
        <v>24</v>
      </c>
      <c r="AH66" s="6"/>
    </row>
    <row r="67" spans="1:34" ht="17.350000000000001" customHeight="1" x14ac:dyDescent="0.25">
      <c r="A67" s="5"/>
      <c r="B67" s="61"/>
      <c r="C67" s="26" t="s">
        <v>21</v>
      </c>
      <c r="D67" s="26" t="s">
        <v>13</v>
      </c>
      <c r="E67" s="26" t="s">
        <v>28</v>
      </c>
      <c r="F67" s="26" t="s">
        <v>29</v>
      </c>
      <c r="G67" s="26" t="s">
        <v>30</v>
      </c>
      <c r="H67" s="26" t="s">
        <v>33</v>
      </c>
      <c r="I67" s="26"/>
      <c r="J67" s="26"/>
      <c r="K67" s="26" t="s">
        <v>21</v>
      </c>
      <c r="L67" s="26" t="s">
        <v>21</v>
      </c>
      <c r="M67" s="26" t="s">
        <v>21</v>
      </c>
      <c r="N67" s="26" t="s">
        <v>21</v>
      </c>
      <c r="O67" s="26" t="s">
        <v>21</v>
      </c>
      <c r="P67" s="26" t="s">
        <v>17</v>
      </c>
      <c r="Q67" s="26" t="s">
        <v>17</v>
      </c>
      <c r="R67" s="26" t="s">
        <v>22</v>
      </c>
      <c r="S67" s="26" t="s">
        <v>22</v>
      </c>
      <c r="T67" s="26" t="s">
        <v>20</v>
      </c>
      <c r="U67" s="26" t="s">
        <v>27</v>
      </c>
      <c r="V67" s="26" t="s">
        <v>24</v>
      </c>
      <c r="W67" s="26" t="s">
        <v>13</v>
      </c>
      <c r="X67" s="26" t="s">
        <v>13</v>
      </c>
      <c r="Y67" s="26" t="s">
        <v>50</v>
      </c>
      <c r="Z67" s="26" t="s">
        <v>14</v>
      </c>
      <c r="AA67" s="26" t="s">
        <v>14</v>
      </c>
      <c r="AB67" s="26" t="s">
        <v>24</v>
      </c>
      <c r="AC67" s="26" t="s">
        <v>22</v>
      </c>
      <c r="AD67" s="26" t="s">
        <v>22</v>
      </c>
      <c r="AE67" s="26" t="s">
        <v>22</v>
      </c>
      <c r="AF67" s="26" t="s">
        <v>20</v>
      </c>
      <c r="AG67" s="26" t="s">
        <v>24</v>
      </c>
      <c r="AH67" s="6"/>
    </row>
    <row r="68" spans="1:34" ht="17.350000000000001" customHeight="1" x14ac:dyDescent="0.25">
      <c r="A68" s="5"/>
      <c r="B68" s="76"/>
      <c r="C68" s="26" t="s">
        <v>24</v>
      </c>
      <c r="D68" s="26" t="s">
        <v>28</v>
      </c>
      <c r="E68" s="26" t="s">
        <v>28</v>
      </c>
      <c r="F68" s="26" t="s">
        <v>29</v>
      </c>
      <c r="G68" s="26" t="s">
        <v>33</v>
      </c>
      <c r="H68" s="26" t="s">
        <v>33</v>
      </c>
      <c r="I68" s="26"/>
      <c r="J68" s="26" t="s">
        <v>13</v>
      </c>
      <c r="K68" s="26" t="s">
        <v>14</v>
      </c>
      <c r="L68" s="26" t="s">
        <v>24</v>
      </c>
      <c r="M68" s="26" t="s">
        <v>13</v>
      </c>
      <c r="N68" s="26" t="s">
        <v>14</v>
      </c>
      <c r="O68" s="26" t="s">
        <v>14</v>
      </c>
      <c r="P68" s="26" t="s">
        <v>17</v>
      </c>
      <c r="Q68" s="26" t="s">
        <v>17</v>
      </c>
      <c r="R68" s="26" t="s">
        <v>22</v>
      </c>
      <c r="S68" s="26" t="s">
        <v>22</v>
      </c>
      <c r="T68" s="26" t="s">
        <v>20</v>
      </c>
      <c r="U68" s="26" t="s">
        <v>27</v>
      </c>
      <c r="V68" s="26" t="s">
        <v>24</v>
      </c>
      <c r="W68" s="26" t="s">
        <v>13</v>
      </c>
      <c r="X68" s="26" t="s">
        <v>13</v>
      </c>
      <c r="Y68" s="26" t="s">
        <v>50</v>
      </c>
      <c r="Z68" s="26" t="s">
        <v>14</v>
      </c>
      <c r="AA68" s="26" t="s">
        <v>14</v>
      </c>
      <c r="AB68" s="26" t="s">
        <v>24</v>
      </c>
      <c r="AC68" s="26" t="s">
        <v>22</v>
      </c>
      <c r="AD68" s="26" t="s">
        <v>22</v>
      </c>
      <c r="AE68" s="26" t="s">
        <v>22</v>
      </c>
      <c r="AF68" s="26" t="s">
        <v>20</v>
      </c>
      <c r="AG68" s="26" t="s">
        <v>24</v>
      </c>
      <c r="AH68" s="6"/>
    </row>
    <row r="69" spans="1:34" ht="17.350000000000001" customHeight="1" x14ac:dyDescent="0.25">
      <c r="A69" s="5"/>
      <c r="B69" s="60"/>
      <c r="C69" s="26" t="s">
        <v>21</v>
      </c>
      <c r="D69" s="26" t="s">
        <v>13</v>
      </c>
      <c r="E69" s="26" t="s">
        <v>53</v>
      </c>
      <c r="F69" s="26" t="s">
        <v>29</v>
      </c>
      <c r="G69" s="26" t="s">
        <v>24</v>
      </c>
      <c r="H69" s="26" t="s">
        <v>33</v>
      </c>
      <c r="I69" s="26" t="s">
        <v>13</v>
      </c>
      <c r="J69" s="26"/>
      <c r="K69" s="26" t="s">
        <v>21</v>
      </c>
      <c r="L69" s="26" t="s">
        <v>54</v>
      </c>
      <c r="M69" s="26" t="s">
        <v>13</v>
      </c>
      <c r="N69" s="26" t="s">
        <v>32</v>
      </c>
      <c r="O69" s="26" t="s">
        <v>14</v>
      </c>
      <c r="P69" s="26" t="s">
        <v>17</v>
      </c>
      <c r="Q69" s="26" t="s">
        <v>17</v>
      </c>
      <c r="R69" s="26" t="s">
        <v>22</v>
      </c>
      <c r="S69" s="26" t="s">
        <v>22</v>
      </c>
      <c r="T69" s="26" t="s">
        <v>20</v>
      </c>
      <c r="U69" s="26" t="s">
        <v>27</v>
      </c>
      <c r="V69" s="26" t="s">
        <v>24</v>
      </c>
      <c r="W69" s="26" t="s">
        <v>13</v>
      </c>
      <c r="X69" s="26" t="s">
        <v>13</v>
      </c>
      <c r="Y69" s="26" t="s">
        <v>50</v>
      </c>
      <c r="Z69" s="26" t="s">
        <v>14</v>
      </c>
      <c r="AA69" s="26" t="s">
        <v>14</v>
      </c>
      <c r="AB69" s="26" t="s">
        <v>24</v>
      </c>
      <c r="AC69" s="26" t="s">
        <v>22</v>
      </c>
      <c r="AD69" s="26" t="s">
        <v>22</v>
      </c>
      <c r="AE69" s="26" t="s">
        <v>22</v>
      </c>
      <c r="AF69" s="26" t="s">
        <v>20</v>
      </c>
      <c r="AG69" s="26" t="s">
        <v>24</v>
      </c>
      <c r="AH69" s="6"/>
    </row>
    <row r="70" spans="1:34" ht="17.350000000000001" customHeight="1" x14ac:dyDescent="0.25">
      <c r="A70" s="5"/>
      <c r="B70" s="74"/>
      <c r="C70" s="26" t="s">
        <v>21</v>
      </c>
      <c r="D70" s="26" t="s">
        <v>13</v>
      </c>
      <c r="E70" s="26" t="s">
        <v>14</v>
      </c>
      <c r="F70" s="26" t="s">
        <v>14</v>
      </c>
      <c r="G70" s="26" t="s">
        <v>21</v>
      </c>
      <c r="H70" s="26" t="s">
        <v>21</v>
      </c>
      <c r="I70" s="26" t="s">
        <v>21</v>
      </c>
      <c r="J70" s="26" t="s">
        <v>21</v>
      </c>
      <c r="K70" s="26" t="s">
        <v>25</v>
      </c>
      <c r="L70" s="26" t="s">
        <v>25</v>
      </c>
      <c r="M70" s="26" t="s">
        <v>13</v>
      </c>
      <c r="N70" s="26" t="s">
        <v>14</v>
      </c>
      <c r="O70" s="26" t="s">
        <v>14</v>
      </c>
      <c r="P70" s="26" t="s">
        <v>17</v>
      </c>
      <c r="Q70" s="26" t="s">
        <v>17</v>
      </c>
      <c r="R70" s="26" t="s">
        <v>22</v>
      </c>
      <c r="S70" s="26" t="s">
        <v>22</v>
      </c>
      <c r="T70" s="26" t="s">
        <v>20</v>
      </c>
      <c r="U70" s="26" t="s">
        <v>27</v>
      </c>
      <c r="V70" s="26" t="s">
        <v>24</v>
      </c>
      <c r="W70" s="26" t="s">
        <v>13</v>
      </c>
      <c r="X70" s="26" t="s">
        <v>13</v>
      </c>
      <c r="Y70" s="26" t="s">
        <v>50</v>
      </c>
      <c r="Z70" s="26" t="s">
        <v>14</v>
      </c>
      <c r="AA70" s="26" t="s">
        <v>14</v>
      </c>
      <c r="AB70" s="26" t="s">
        <v>24</v>
      </c>
      <c r="AC70" s="26" t="s">
        <v>22</v>
      </c>
      <c r="AD70" s="26" t="s">
        <v>22</v>
      </c>
      <c r="AE70" s="26" t="s">
        <v>22</v>
      </c>
      <c r="AF70" s="26" t="s">
        <v>20</v>
      </c>
      <c r="AG70" s="26" t="s">
        <v>24</v>
      </c>
      <c r="AH70" s="6"/>
    </row>
    <row r="71" spans="1:34" ht="17.350000000000001" customHeight="1" x14ac:dyDescent="0.25">
      <c r="A71" s="5"/>
      <c r="B71" s="1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6"/>
    </row>
    <row r="72" spans="1:34" ht="24.8" customHeight="1" x14ac:dyDescent="0.25">
      <c r="A72" s="5"/>
      <c r="B72" s="70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100"/>
      <c r="AH72" s="6"/>
    </row>
    <row r="73" spans="1:34" ht="17.350000000000001" customHeight="1" x14ac:dyDescent="0.25">
      <c r="A73" s="5"/>
      <c r="B73" s="85"/>
      <c r="C73" s="26" t="s">
        <v>14</v>
      </c>
      <c r="D73" s="26" t="s">
        <v>24</v>
      </c>
      <c r="E73" s="26" t="s">
        <v>13</v>
      </c>
      <c r="F73" s="26" t="s">
        <v>13</v>
      </c>
      <c r="G73" s="26" t="s">
        <v>14</v>
      </c>
      <c r="H73" s="26" t="s">
        <v>14</v>
      </c>
      <c r="I73" s="26" t="s">
        <v>17</v>
      </c>
      <c r="J73" s="26" t="s">
        <v>17</v>
      </c>
      <c r="K73" s="26" t="s">
        <v>22</v>
      </c>
      <c r="L73" s="26" t="s">
        <v>22</v>
      </c>
      <c r="M73" s="26" t="s">
        <v>20</v>
      </c>
      <c r="N73" s="26" t="s">
        <v>14</v>
      </c>
      <c r="O73" s="26" t="s">
        <v>24</v>
      </c>
      <c r="P73" s="26" t="s">
        <v>13</v>
      </c>
      <c r="Q73" s="26" t="s">
        <v>13</v>
      </c>
      <c r="R73" s="26" t="s">
        <v>50</v>
      </c>
      <c r="S73" s="26" t="s">
        <v>14</v>
      </c>
      <c r="T73" s="26" t="s">
        <v>14</v>
      </c>
      <c r="U73" s="26" t="s">
        <v>24</v>
      </c>
      <c r="V73" s="26" t="s">
        <v>22</v>
      </c>
      <c r="W73" s="26" t="s">
        <v>22</v>
      </c>
      <c r="X73" s="26" t="s">
        <v>22</v>
      </c>
      <c r="Y73" s="26" t="s">
        <v>20</v>
      </c>
      <c r="Z73" s="26" t="s">
        <v>24</v>
      </c>
      <c r="AA73" s="26" t="s">
        <v>25</v>
      </c>
      <c r="AB73" s="26" t="s">
        <v>27</v>
      </c>
      <c r="AC73" s="26" t="s">
        <v>14</v>
      </c>
      <c r="AD73" s="26" t="s">
        <v>17</v>
      </c>
      <c r="AE73" s="26" t="s">
        <v>17</v>
      </c>
      <c r="AF73" s="26" t="s">
        <v>13</v>
      </c>
      <c r="AG73" s="26" t="s">
        <v>13</v>
      </c>
      <c r="AH73" s="6"/>
    </row>
    <row r="74" spans="1:34" ht="17.350000000000001" customHeight="1" x14ac:dyDescent="0.25">
      <c r="A74" s="5"/>
      <c r="B74" s="60"/>
      <c r="C74" s="26" t="s">
        <v>14</v>
      </c>
      <c r="D74" s="26" t="s">
        <v>21</v>
      </c>
      <c r="E74" s="26" t="s">
        <v>21</v>
      </c>
      <c r="F74" s="26" t="s">
        <v>21</v>
      </c>
      <c r="G74" s="26" t="s">
        <v>21</v>
      </c>
      <c r="H74" s="26" t="s">
        <v>21</v>
      </c>
      <c r="I74" s="26" t="s">
        <v>17</v>
      </c>
      <c r="J74" s="26" t="s">
        <v>17</v>
      </c>
      <c r="K74" s="26" t="s">
        <v>22</v>
      </c>
      <c r="L74" s="26" t="s">
        <v>22</v>
      </c>
      <c r="M74" s="26" t="s">
        <v>20</v>
      </c>
      <c r="N74" s="26" t="s">
        <v>32</v>
      </c>
      <c r="O74" s="26" t="s">
        <v>24</v>
      </c>
      <c r="P74" s="26" t="s">
        <v>13</v>
      </c>
      <c r="Q74" s="26" t="s">
        <v>13</v>
      </c>
      <c r="R74" s="26" t="s">
        <v>50</v>
      </c>
      <c r="S74" s="26" t="s">
        <v>14</v>
      </c>
      <c r="T74" s="26" t="s">
        <v>14</v>
      </c>
      <c r="U74" s="26" t="s">
        <v>24</v>
      </c>
      <c r="V74" s="26" t="s">
        <v>22</v>
      </c>
      <c r="W74" s="26" t="s">
        <v>22</v>
      </c>
      <c r="X74" s="26" t="s">
        <v>22</v>
      </c>
      <c r="Y74" s="26" t="s">
        <v>20</v>
      </c>
      <c r="Z74" s="26" t="s">
        <v>24</v>
      </c>
      <c r="AA74" s="26" t="s">
        <v>13</v>
      </c>
      <c r="AB74" s="26" t="s">
        <v>27</v>
      </c>
      <c r="AC74" s="26" t="s">
        <v>13</v>
      </c>
      <c r="AD74" s="26" t="s">
        <v>17</v>
      </c>
      <c r="AE74" s="26" t="s">
        <v>17</v>
      </c>
      <c r="AF74" s="26" t="s">
        <v>13</v>
      </c>
      <c r="AG74" s="26" t="s">
        <v>13</v>
      </c>
      <c r="AH74" s="6"/>
    </row>
    <row r="75" spans="1:34" ht="17.350000000000001" customHeight="1" x14ac:dyDescent="0.25">
      <c r="A75" s="5"/>
      <c r="B75" s="6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6"/>
    </row>
    <row r="76" spans="1:34" ht="17.350000000000001" customHeight="1" x14ac:dyDescent="0.25">
      <c r="A76" s="5"/>
      <c r="B76" s="76"/>
      <c r="C76" s="26" t="s">
        <v>22</v>
      </c>
      <c r="D76" s="26" t="s">
        <v>20</v>
      </c>
      <c r="E76" s="26" t="s">
        <v>24</v>
      </c>
      <c r="F76" s="26" t="s">
        <v>13</v>
      </c>
      <c r="G76" s="26" t="s">
        <v>14</v>
      </c>
      <c r="H76" s="26" t="s">
        <v>14</v>
      </c>
      <c r="I76" s="26" t="s">
        <v>17</v>
      </c>
      <c r="J76" s="26" t="s">
        <v>17</v>
      </c>
      <c r="K76" s="26" t="s">
        <v>22</v>
      </c>
      <c r="L76" s="26" t="s">
        <v>22</v>
      </c>
      <c r="M76" s="26" t="s">
        <v>20</v>
      </c>
      <c r="N76" s="26" t="s">
        <v>25</v>
      </c>
      <c r="O76" s="26" t="s">
        <v>24</v>
      </c>
      <c r="P76" s="26" t="s">
        <v>13</v>
      </c>
      <c r="Q76" s="26" t="s">
        <v>13</v>
      </c>
      <c r="R76" s="26" t="s">
        <v>50</v>
      </c>
      <c r="S76" s="26" t="s">
        <v>14</v>
      </c>
      <c r="T76" s="26" t="s">
        <v>14</v>
      </c>
      <c r="U76" s="26" t="s">
        <v>24</v>
      </c>
      <c r="V76" s="26" t="s">
        <v>22</v>
      </c>
      <c r="W76" s="26" t="s">
        <v>22</v>
      </c>
      <c r="X76" s="26" t="s">
        <v>22</v>
      </c>
      <c r="Y76" s="26" t="s">
        <v>20</v>
      </c>
      <c r="Z76" s="26" t="s">
        <v>24</v>
      </c>
      <c r="AA76" s="26" t="s">
        <v>25</v>
      </c>
      <c r="AB76" s="26" t="s">
        <v>27</v>
      </c>
      <c r="AC76" s="26" t="s">
        <v>14</v>
      </c>
      <c r="AD76" s="26" t="s">
        <v>17</v>
      </c>
      <c r="AE76" s="26" t="s">
        <v>17</v>
      </c>
      <c r="AF76" s="26" t="s">
        <v>13</v>
      </c>
      <c r="AG76" s="26" t="s">
        <v>13</v>
      </c>
      <c r="AH76" s="6"/>
    </row>
    <row r="77" spans="1:34" ht="17.350000000000001" customHeight="1" x14ac:dyDescent="0.25">
      <c r="A77" s="5"/>
      <c r="B77" s="76"/>
      <c r="C77" s="26" t="s">
        <v>14</v>
      </c>
      <c r="D77" s="26" t="s">
        <v>14</v>
      </c>
      <c r="E77" s="26" t="s">
        <v>25</v>
      </c>
      <c r="F77" s="26" t="s">
        <v>13</v>
      </c>
      <c r="G77" s="26" t="s">
        <v>14</v>
      </c>
      <c r="H77" s="26" t="s">
        <v>14</v>
      </c>
      <c r="I77" s="26" t="s">
        <v>17</v>
      </c>
      <c r="J77" s="26" t="s">
        <v>17</v>
      </c>
      <c r="K77" s="26" t="s">
        <v>22</v>
      </c>
      <c r="L77" s="26" t="s">
        <v>22</v>
      </c>
      <c r="M77" s="26" t="s">
        <v>20</v>
      </c>
      <c r="N77" s="26" t="s">
        <v>13</v>
      </c>
      <c r="O77" s="26" t="s">
        <v>24</v>
      </c>
      <c r="P77" s="26" t="s">
        <v>13</v>
      </c>
      <c r="Q77" s="26" t="s">
        <v>13</v>
      </c>
      <c r="R77" s="26" t="s">
        <v>50</v>
      </c>
      <c r="S77" s="26" t="s">
        <v>14</v>
      </c>
      <c r="T77" s="26" t="s">
        <v>14</v>
      </c>
      <c r="U77" s="26" t="s">
        <v>24</v>
      </c>
      <c r="V77" s="26" t="s">
        <v>22</v>
      </c>
      <c r="W77" s="26" t="s">
        <v>22</v>
      </c>
      <c r="X77" s="26" t="s">
        <v>22</v>
      </c>
      <c r="Y77" s="26" t="s">
        <v>20</v>
      </c>
      <c r="Z77" s="26" t="s">
        <v>24</v>
      </c>
      <c r="AA77" s="26" t="s">
        <v>13</v>
      </c>
      <c r="AB77" s="26" t="s">
        <v>27</v>
      </c>
      <c r="AC77" s="26" t="s">
        <v>25</v>
      </c>
      <c r="AD77" s="26" t="s">
        <v>17</v>
      </c>
      <c r="AE77" s="26" t="s">
        <v>17</v>
      </c>
      <c r="AF77" s="26" t="s">
        <v>13</v>
      </c>
      <c r="AG77" s="26" t="s">
        <v>13</v>
      </c>
      <c r="AH77" s="6"/>
    </row>
    <row r="78" spans="1:34" ht="17.350000000000001" customHeight="1" x14ac:dyDescent="0.25">
      <c r="A78" s="5"/>
      <c r="B78" s="6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6"/>
    </row>
    <row r="79" spans="1:34" ht="17.350000000000001" customHeight="1" x14ac:dyDescent="0.25">
      <c r="A79" s="5"/>
      <c r="B79" s="75"/>
      <c r="C79" s="26" t="s">
        <v>21</v>
      </c>
      <c r="D79" s="26" t="s">
        <v>21</v>
      </c>
      <c r="E79" s="26" t="s">
        <v>21</v>
      </c>
      <c r="F79" s="26" t="s">
        <v>21</v>
      </c>
      <c r="G79" s="26" t="s">
        <v>21</v>
      </c>
      <c r="H79" s="26" t="s">
        <v>21</v>
      </c>
      <c r="I79" s="26" t="s">
        <v>17</v>
      </c>
      <c r="J79" s="26" t="s">
        <v>17</v>
      </c>
      <c r="K79" s="26" t="s">
        <v>22</v>
      </c>
      <c r="L79" s="26" t="s">
        <v>22</v>
      </c>
      <c r="M79" s="26" t="s">
        <v>20</v>
      </c>
      <c r="N79" s="26" t="s">
        <v>25</v>
      </c>
      <c r="O79" s="26" t="s">
        <v>24</v>
      </c>
      <c r="P79" s="26" t="s">
        <v>13</v>
      </c>
      <c r="Q79" s="26" t="s">
        <v>13</v>
      </c>
      <c r="R79" s="26" t="s">
        <v>50</v>
      </c>
      <c r="S79" s="26" t="s">
        <v>14</v>
      </c>
      <c r="T79" s="26" t="s">
        <v>14</v>
      </c>
      <c r="U79" s="26" t="s">
        <v>24</v>
      </c>
      <c r="V79" s="26" t="s">
        <v>22</v>
      </c>
      <c r="W79" s="26" t="s">
        <v>22</v>
      </c>
      <c r="X79" s="26" t="s">
        <v>22</v>
      </c>
      <c r="Y79" s="26" t="s">
        <v>20</v>
      </c>
      <c r="Z79" s="26" t="s">
        <v>24</v>
      </c>
      <c r="AA79" s="26" t="s">
        <v>25</v>
      </c>
      <c r="AB79" s="26" t="s">
        <v>27</v>
      </c>
      <c r="AC79" s="26" t="s">
        <v>25</v>
      </c>
      <c r="AD79" s="26" t="s">
        <v>17</v>
      </c>
      <c r="AE79" s="26" t="s">
        <v>17</v>
      </c>
      <c r="AF79" s="26" t="s">
        <v>13</v>
      </c>
      <c r="AG79" s="26" t="s">
        <v>13</v>
      </c>
      <c r="AH79" s="6"/>
    </row>
    <row r="80" spans="1:34" ht="17.350000000000001" customHeight="1" x14ac:dyDescent="0.25">
      <c r="A80" s="5"/>
      <c r="B80" s="77"/>
      <c r="C80" s="26" t="s">
        <v>22</v>
      </c>
      <c r="D80" s="26" t="s">
        <v>20</v>
      </c>
      <c r="E80" s="26" t="s">
        <v>25</v>
      </c>
      <c r="F80" s="26" t="s">
        <v>13</v>
      </c>
      <c r="G80" s="26" t="s">
        <v>14</v>
      </c>
      <c r="H80" s="26" t="s">
        <v>14</v>
      </c>
      <c r="I80" s="26" t="s">
        <v>17</v>
      </c>
      <c r="J80" s="26" t="s">
        <v>17</v>
      </c>
      <c r="K80" s="26" t="s">
        <v>22</v>
      </c>
      <c r="L80" s="26" t="s">
        <v>22</v>
      </c>
      <c r="M80" s="26" t="s">
        <v>20</v>
      </c>
      <c r="N80" s="26" t="s">
        <v>24</v>
      </c>
      <c r="O80" s="26" t="s">
        <v>24</v>
      </c>
      <c r="P80" s="26" t="s">
        <v>13</v>
      </c>
      <c r="Q80" s="26" t="s">
        <v>13</v>
      </c>
      <c r="R80" s="26" t="s">
        <v>50</v>
      </c>
      <c r="S80" s="26" t="s">
        <v>14</v>
      </c>
      <c r="T80" s="26" t="s">
        <v>14</v>
      </c>
      <c r="U80" s="26" t="s">
        <v>24</v>
      </c>
      <c r="V80" s="26" t="s">
        <v>22</v>
      </c>
      <c r="W80" s="26" t="s">
        <v>22</v>
      </c>
      <c r="X80" s="26" t="s">
        <v>22</v>
      </c>
      <c r="Y80" s="26" t="s">
        <v>20</v>
      </c>
      <c r="Z80" s="26" t="s">
        <v>24</v>
      </c>
      <c r="AA80" s="26" t="s">
        <v>25</v>
      </c>
      <c r="AB80" s="26" t="s">
        <v>27</v>
      </c>
      <c r="AC80" s="26" t="s">
        <v>25</v>
      </c>
      <c r="AD80" s="26" t="s">
        <v>17</v>
      </c>
      <c r="AE80" s="26" t="s">
        <v>17</v>
      </c>
      <c r="AF80" s="26" t="s">
        <v>13</v>
      </c>
      <c r="AG80" s="26" t="s">
        <v>13</v>
      </c>
      <c r="AH80" s="6"/>
    </row>
    <row r="81" spans="1:34" ht="17.350000000000001" customHeight="1" x14ac:dyDescent="0.25">
      <c r="A81" s="5"/>
      <c r="B81" s="74"/>
      <c r="C81" s="26" t="s">
        <v>22</v>
      </c>
      <c r="D81" s="26" t="s">
        <v>20</v>
      </c>
      <c r="E81" s="26" t="s">
        <v>24</v>
      </c>
      <c r="F81" s="26" t="s">
        <v>13</v>
      </c>
      <c r="G81" s="26" t="s">
        <v>14</v>
      </c>
      <c r="H81" s="26" t="s">
        <v>14</v>
      </c>
      <c r="I81" s="26" t="s">
        <v>17</v>
      </c>
      <c r="J81" s="26" t="s">
        <v>17</v>
      </c>
      <c r="K81" s="26" t="s">
        <v>22</v>
      </c>
      <c r="L81" s="26" t="s">
        <v>22</v>
      </c>
      <c r="M81" s="26" t="s">
        <v>20</v>
      </c>
      <c r="N81" s="26" t="s">
        <v>25</v>
      </c>
      <c r="O81" s="26" t="s">
        <v>24</v>
      </c>
      <c r="P81" s="26" t="s">
        <v>13</v>
      </c>
      <c r="Q81" s="26" t="s">
        <v>13</v>
      </c>
      <c r="R81" s="26" t="s">
        <v>50</v>
      </c>
      <c r="S81" s="26" t="s">
        <v>14</v>
      </c>
      <c r="T81" s="26" t="s">
        <v>14</v>
      </c>
      <c r="U81" s="26" t="s">
        <v>24</v>
      </c>
      <c r="V81" s="26" t="s">
        <v>22</v>
      </c>
      <c r="W81" s="26" t="s">
        <v>22</v>
      </c>
      <c r="X81" s="26" t="s">
        <v>22</v>
      </c>
      <c r="Y81" s="26" t="s">
        <v>20</v>
      </c>
      <c r="Z81" s="26" t="s">
        <v>24</v>
      </c>
      <c r="AA81" s="26" t="s">
        <v>25</v>
      </c>
      <c r="AB81" s="26" t="s">
        <v>27</v>
      </c>
      <c r="AC81" s="26" t="s">
        <v>25</v>
      </c>
      <c r="AD81" s="26" t="s">
        <v>17</v>
      </c>
      <c r="AE81" s="26" t="s">
        <v>17</v>
      </c>
      <c r="AF81" s="26" t="s">
        <v>13</v>
      </c>
      <c r="AG81" s="26" t="s">
        <v>13</v>
      </c>
      <c r="AH81" s="6"/>
    </row>
    <row r="82" spans="1:34" ht="17.350000000000001" customHeight="1" x14ac:dyDescent="0.25">
      <c r="A82" s="5"/>
      <c r="B82" s="12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6"/>
    </row>
    <row r="83" spans="1:34" ht="24.8" customHeight="1" x14ac:dyDescent="0.25">
      <c r="A83" s="5"/>
      <c r="B83" s="70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100"/>
      <c r="AH83" s="6"/>
    </row>
    <row r="84" spans="1:34" ht="17.350000000000001" customHeight="1" x14ac:dyDescent="0.25">
      <c r="A84" s="5"/>
      <c r="B84" s="67"/>
      <c r="C84" s="26" t="s">
        <v>17</v>
      </c>
      <c r="D84" s="26" t="s">
        <v>22</v>
      </c>
      <c r="E84" s="26" t="s">
        <v>22</v>
      </c>
      <c r="F84" s="26" t="s">
        <v>20</v>
      </c>
      <c r="G84" s="26" t="s">
        <v>25</v>
      </c>
      <c r="H84" s="26" t="s">
        <v>24</v>
      </c>
      <c r="I84" s="26" t="s">
        <v>13</v>
      </c>
      <c r="J84" s="26" t="s">
        <v>13</v>
      </c>
      <c r="K84" s="26" t="s">
        <v>14</v>
      </c>
      <c r="L84" s="26" t="s">
        <v>14</v>
      </c>
      <c r="M84" s="26" t="s">
        <v>50</v>
      </c>
      <c r="N84" s="26" t="s">
        <v>24</v>
      </c>
      <c r="O84" s="26" t="s">
        <v>22</v>
      </c>
      <c r="P84" s="26" t="s">
        <v>22</v>
      </c>
      <c r="Q84" s="26" t="s">
        <v>55</v>
      </c>
      <c r="R84" s="26" t="s">
        <v>20</v>
      </c>
      <c r="S84" s="26" t="s">
        <v>24</v>
      </c>
      <c r="T84" s="26" t="s">
        <v>27</v>
      </c>
      <c r="U84" s="26" t="s">
        <v>35</v>
      </c>
      <c r="V84" s="26" t="s">
        <v>25</v>
      </c>
      <c r="W84" s="26" t="s">
        <v>17</v>
      </c>
      <c r="X84" s="26" t="s">
        <v>17</v>
      </c>
      <c r="Y84" s="26" t="s">
        <v>13</v>
      </c>
      <c r="Z84" s="26" t="s">
        <v>13</v>
      </c>
      <c r="AA84" s="26" t="s">
        <v>24</v>
      </c>
      <c r="AB84" s="26" t="s">
        <v>13</v>
      </c>
      <c r="AC84" s="26" t="s">
        <v>13</v>
      </c>
      <c r="AD84" s="26" t="s">
        <v>14</v>
      </c>
      <c r="AE84" s="26" t="s">
        <v>14</v>
      </c>
      <c r="AF84" s="26" t="s">
        <v>24</v>
      </c>
      <c r="AG84" s="26" t="s">
        <v>25</v>
      </c>
      <c r="AH84" s="6"/>
    </row>
    <row r="85" spans="1:34" ht="17.350000000000001" customHeight="1" x14ac:dyDescent="0.25">
      <c r="A85" s="5"/>
      <c r="B85" s="61"/>
      <c r="C85" s="26" t="s">
        <v>17</v>
      </c>
      <c r="D85" s="26" t="s">
        <v>22</v>
      </c>
      <c r="E85" s="26" t="s">
        <v>22</v>
      </c>
      <c r="F85" s="26" t="s">
        <v>20</v>
      </c>
      <c r="G85" s="26" t="s">
        <v>25</v>
      </c>
      <c r="H85" s="26" t="s">
        <v>24</v>
      </c>
      <c r="I85" s="26" t="s">
        <v>13</v>
      </c>
      <c r="J85" s="26" t="s">
        <v>13</v>
      </c>
      <c r="K85" s="26" t="s">
        <v>14</v>
      </c>
      <c r="L85" s="26" t="s">
        <v>14</v>
      </c>
      <c r="M85" s="26" t="s">
        <v>50</v>
      </c>
      <c r="N85" s="26" t="s">
        <v>24</v>
      </c>
      <c r="O85" s="26" t="s">
        <v>22</v>
      </c>
      <c r="P85" s="26" t="s">
        <v>22</v>
      </c>
      <c r="Q85" s="26" t="s">
        <v>22</v>
      </c>
      <c r="R85" s="26" t="s">
        <v>20</v>
      </c>
      <c r="S85" s="26" t="s">
        <v>24</v>
      </c>
      <c r="T85" s="26" t="s">
        <v>27</v>
      </c>
      <c r="U85" s="26" t="s">
        <v>14</v>
      </c>
      <c r="V85" s="26" t="s">
        <v>25</v>
      </c>
      <c r="W85" s="26" t="s">
        <v>17</v>
      </c>
      <c r="X85" s="26" t="s">
        <v>17</v>
      </c>
      <c r="Y85" s="26" t="s">
        <v>13</v>
      </c>
      <c r="Z85" s="26" t="s">
        <v>13</v>
      </c>
      <c r="AA85" s="26" t="s">
        <v>24</v>
      </c>
      <c r="AB85" s="26" t="s">
        <v>13</v>
      </c>
      <c r="AC85" s="26" t="s">
        <v>13</v>
      </c>
      <c r="AD85" s="26" t="s">
        <v>14</v>
      </c>
      <c r="AE85" s="26" t="s">
        <v>14</v>
      </c>
      <c r="AF85" s="26" t="s">
        <v>24</v>
      </c>
      <c r="AG85" s="26" t="s">
        <v>25</v>
      </c>
      <c r="AH85" s="6"/>
    </row>
    <row r="86" spans="1:34" ht="17.350000000000001" customHeight="1" x14ac:dyDescent="0.25">
      <c r="A86" s="5"/>
      <c r="B86" s="60"/>
      <c r="C86" s="26" t="s">
        <v>17</v>
      </c>
      <c r="D86" s="26" t="s">
        <v>22</v>
      </c>
      <c r="E86" s="26" t="s">
        <v>22</v>
      </c>
      <c r="F86" s="26" t="s">
        <v>20</v>
      </c>
      <c r="G86" s="26" t="s">
        <v>51</v>
      </c>
      <c r="H86" s="26" t="s">
        <v>24</v>
      </c>
      <c r="I86" s="26" t="s">
        <v>13</v>
      </c>
      <c r="J86" s="26" t="s">
        <v>13</v>
      </c>
      <c r="K86" s="26" t="s">
        <v>14</v>
      </c>
      <c r="L86" s="26" t="s">
        <v>21</v>
      </c>
      <c r="M86" s="26" t="s">
        <v>50</v>
      </c>
      <c r="N86" s="26" t="s">
        <v>24</v>
      </c>
      <c r="O86" s="26" t="s">
        <v>22</v>
      </c>
      <c r="P86" s="26" t="s">
        <v>22</v>
      </c>
      <c r="Q86" s="26" t="s">
        <v>22</v>
      </c>
      <c r="R86" s="26" t="s">
        <v>20</v>
      </c>
      <c r="S86" s="26" t="s">
        <v>24</v>
      </c>
      <c r="T86" s="26" t="s">
        <v>27</v>
      </c>
      <c r="U86" s="26" t="s">
        <v>35</v>
      </c>
      <c r="V86" s="26" t="s">
        <v>14</v>
      </c>
      <c r="W86" s="26" t="s">
        <v>17</v>
      </c>
      <c r="X86" s="26" t="s">
        <v>17</v>
      </c>
      <c r="Y86" s="26" t="s">
        <v>13</v>
      </c>
      <c r="Z86" s="26" t="s">
        <v>13</v>
      </c>
      <c r="AA86" s="26" t="s">
        <v>24</v>
      </c>
      <c r="AB86" s="26" t="s">
        <v>13</v>
      </c>
      <c r="AC86" s="26" t="s">
        <v>13</v>
      </c>
      <c r="AD86" s="26" t="s">
        <v>14</v>
      </c>
      <c r="AE86" s="26" t="s">
        <v>14</v>
      </c>
      <c r="AF86" s="26" t="s">
        <v>24</v>
      </c>
      <c r="AG86" s="26" t="s">
        <v>24</v>
      </c>
      <c r="AH86" s="6"/>
    </row>
    <row r="87" spans="1:34" ht="17.350000000000001" customHeight="1" x14ac:dyDescent="0.25">
      <c r="A87" s="5"/>
      <c r="B87" s="75"/>
      <c r="C87" s="26" t="s">
        <v>17</v>
      </c>
      <c r="D87" s="26" t="s">
        <v>22</v>
      </c>
      <c r="E87" s="26" t="s">
        <v>22</v>
      </c>
      <c r="F87" s="26" t="s">
        <v>20</v>
      </c>
      <c r="G87" s="26" t="s">
        <v>51</v>
      </c>
      <c r="H87" s="26" t="s">
        <v>24</v>
      </c>
      <c r="I87" s="26" t="s">
        <v>13</v>
      </c>
      <c r="J87" s="26" t="s">
        <v>13</v>
      </c>
      <c r="K87" s="26" t="s">
        <v>14</v>
      </c>
      <c r="L87" s="26" t="s">
        <v>14</v>
      </c>
      <c r="M87" s="26" t="s">
        <v>50</v>
      </c>
      <c r="N87" s="26" t="s">
        <v>24</v>
      </c>
      <c r="O87" s="26" t="s">
        <v>22</v>
      </c>
      <c r="P87" s="26" t="s">
        <v>22</v>
      </c>
      <c r="Q87" s="26" t="s">
        <v>22</v>
      </c>
      <c r="R87" s="26" t="s">
        <v>20</v>
      </c>
      <c r="S87" s="26" t="s">
        <v>24</v>
      </c>
      <c r="T87" s="26" t="s">
        <v>27</v>
      </c>
      <c r="U87" s="26" t="s">
        <v>44</v>
      </c>
      <c r="V87" s="26" t="s">
        <v>14</v>
      </c>
      <c r="W87" s="26" t="s">
        <v>17</v>
      </c>
      <c r="X87" s="26" t="s">
        <v>17</v>
      </c>
      <c r="Y87" s="26" t="s">
        <v>13</v>
      </c>
      <c r="Z87" s="26" t="s">
        <v>13</v>
      </c>
      <c r="AA87" s="26" t="s">
        <v>24</v>
      </c>
      <c r="AB87" s="26" t="s">
        <v>13</v>
      </c>
      <c r="AC87" s="26" t="s">
        <v>13</v>
      </c>
      <c r="AD87" s="26" t="s">
        <v>14</v>
      </c>
      <c r="AE87" s="26" t="s">
        <v>14</v>
      </c>
      <c r="AF87" s="26" t="s">
        <v>24</v>
      </c>
      <c r="AG87" s="26" t="s">
        <v>24</v>
      </c>
      <c r="AH87" s="6"/>
    </row>
    <row r="88" spans="1:34" ht="17.350000000000001" customHeight="1" x14ac:dyDescent="0.25">
      <c r="A88" s="5"/>
      <c r="B88" s="75"/>
      <c r="C88" s="26" t="s">
        <v>17</v>
      </c>
      <c r="D88" s="26" t="s">
        <v>22</v>
      </c>
      <c r="E88" s="26" t="s">
        <v>22</v>
      </c>
      <c r="F88" s="26" t="s">
        <v>20</v>
      </c>
      <c r="G88" s="26" t="s">
        <v>25</v>
      </c>
      <c r="H88" s="26" t="s">
        <v>24</v>
      </c>
      <c r="I88" s="26" t="s">
        <v>13</v>
      </c>
      <c r="J88" s="26" t="s">
        <v>13</v>
      </c>
      <c r="K88" s="26" t="s">
        <v>14</v>
      </c>
      <c r="L88" s="26" t="s">
        <v>14</v>
      </c>
      <c r="M88" s="26" t="s">
        <v>50</v>
      </c>
      <c r="N88" s="26" t="s">
        <v>24</v>
      </c>
      <c r="O88" s="26" t="s">
        <v>22</v>
      </c>
      <c r="P88" s="26" t="s">
        <v>22</v>
      </c>
      <c r="Q88" s="26" t="s">
        <v>22</v>
      </c>
      <c r="R88" s="26" t="s">
        <v>20</v>
      </c>
      <c r="S88" s="26" t="s">
        <v>24</v>
      </c>
      <c r="T88" s="26" t="s">
        <v>27</v>
      </c>
      <c r="U88" s="26" t="s">
        <v>35</v>
      </c>
      <c r="V88" s="26" t="s">
        <v>25</v>
      </c>
      <c r="W88" s="26" t="s">
        <v>17</v>
      </c>
      <c r="X88" s="26" t="s">
        <v>17</v>
      </c>
      <c r="Y88" s="26" t="s">
        <v>13</v>
      </c>
      <c r="Z88" s="26" t="s">
        <v>13</v>
      </c>
      <c r="AA88" s="26" t="s">
        <v>24</v>
      </c>
      <c r="AB88" s="26" t="s">
        <v>13</v>
      </c>
      <c r="AC88" s="26" t="s">
        <v>13</v>
      </c>
      <c r="AD88" s="26" t="s">
        <v>14</v>
      </c>
      <c r="AE88" s="26" t="s">
        <v>14</v>
      </c>
      <c r="AF88" s="26" t="s">
        <v>24</v>
      </c>
      <c r="AG88" s="26" t="s">
        <v>14</v>
      </c>
      <c r="AH88" s="6"/>
    </row>
    <row r="89" spans="1:34" ht="17.350000000000001" customHeight="1" x14ac:dyDescent="0.25">
      <c r="A89" s="5"/>
      <c r="B89" s="60"/>
      <c r="C89" s="26" t="s">
        <v>17</v>
      </c>
      <c r="D89" s="26" t="s">
        <v>22</v>
      </c>
      <c r="E89" s="26" t="s">
        <v>22</v>
      </c>
      <c r="F89" s="26" t="s">
        <v>20</v>
      </c>
      <c r="G89" s="26" t="s">
        <v>25</v>
      </c>
      <c r="H89" s="26" t="s">
        <v>24</v>
      </c>
      <c r="I89" s="26" t="s">
        <v>13</v>
      </c>
      <c r="J89" s="26" t="s">
        <v>21</v>
      </c>
      <c r="K89" s="26" t="s">
        <v>21</v>
      </c>
      <c r="L89" s="26" t="s">
        <v>21</v>
      </c>
      <c r="M89" s="26" t="s">
        <v>21</v>
      </c>
      <c r="N89" s="26" t="s">
        <v>21</v>
      </c>
      <c r="O89" s="26" t="s">
        <v>21</v>
      </c>
      <c r="P89" s="26" t="s">
        <v>21</v>
      </c>
      <c r="Q89" s="26" t="s">
        <v>21</v>
      </c>
      <c r="R89" s="26" t="s">
        <v>21</v>
      </c>
      <c r="S89" s="26" t="s">
        <v>21</v>
      </c>
      <c r="T89" s="26" t="s">
        <v>21</v>
      </c>
      <c r="U89" s="26" t="s">
        <v>21</v>
      </c>
      <c r="V89" s="26" t="s">
        <v>21</v>
      </c>
      <c r="W89" s="26" t="s">
        <v>21</v>
      </c>
      <c r="X89" s="26" t="s">
        <v>21</v>
      </c>
      <c r="Y89" s="26" t="s">
        <v>21</v>
      </c>
      <c r="Z89" s="26" t="s">
        <v>21</v>
      </c>
      <c r="AA89" s="26" t="s">
        <v>21</v>
      </c>
      <c r="AB89" s="26" t="s">
        <v>21</v>
      </c>
      <c r="AC89" s="26" t="s">
        <v>21</v>
      </c>
      <c r="AD89" s="26" t="s">
        <v>21</v>
      </c>
      <c r="AE89" s="26" t="s">
        <v>21</v>
      </c>
      <c r="AF89" s="26" t="s">
        <v>24</v>
      </c>
      <c r="AG89" s="26" t="s">
        <v>14</v>
      </c>
      <c r="AH89" s="6"/>
    </row>
    <row r="90" spans="1:34" ht="17.350000000000001" customHeight="1" x14ac:dyDescent="0.25">
      <c r="A90" s="5"/>
      <c r="B90" s="7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6"/>
    </row>
    <row r="91" spans="1:34" ht="17.350000000000001" customHeight="1" x14ac:dyDescent="0.25">
      <c r="A91" s="5"/>
      <c r="B91" s="76"/>
      <c r="C91" s="26" t="s">
        <v>56</v>
      </c>
      <c r="D91" s="26" t="s">
        <v>56</v>
      </c>
      <c r="E91" s="26" t="s">
        <v>56</v>
      </c>
      <c r="F91" s="26" t="s">
        <v>56</v>
      </c>
      <c r="G91" s="26" t="s">
        <v>56</v>
      </c>
      <c r="H91" s="26" t="s">
        <v>56</v>
      </c>
      <c r="I91" s="26" t="s">
        <v>56</v>
      </c>
      <c r="J91" s="26" t="s">
        <v>56</v>
      </c>
      <c r="K91" s="26" t="s">
        <v>56</v>
      </c>
      <c r="L91" s="26" t="s">
        <v>56</v>
      </c>
      <c r="M91" s="26" t="s">
        <v>56</v>
      </c>
      <c r="N91" s="26" t="s">
        <v>56</v>
      </c>
      <c r="O91" s="26" t="s">
        <v>22</v>
      </c>
      <c r="P91" s="26" t="s">
        <v>22</v>
      </c>
      <c r="Q91" s="26" t="s">
        <v>22</v>
      </c>
      <c r="R91" s="26" t="s">
        <v>20</v>
      </c>
      <c r="S91" s="26" t="s">
        <v>24</v>
      </c>
      <c r="T91" s="26" t="s">
        <v>27</v>
      </c>
      <c r="U91" s="26" t="s">
        <v>14</v>
      </c>
      <c r="V91" s="26" t="s">
        <v>25</v>
      </c>
      <c r="W91" s="26" t="s">
        <v>17</v>
      </c>
      <c r="X91" s="26" t="s">
        <v>17</v>
      </c>
      <c r="Y91" s="26" t="s">
        <v>13</v>
      </c>
      <c r="Z91" s="26" t="s">
        <v>13</v>
      </c>
      <c r="AA91" s="26" t="s">
        <v>24</v>
      </c>
      <c r="AB91" s="26" t="s">
        <v>13</v>
      </c>
      <c r="AC91" s="26" t="s">
        <v>13</v>
      </c>
      <c r="AD91" s="26" t="s">
        <v>14</v>
      </c>
      <c r="AE91" s="26" t="s">
        <v>14</v>
      </c>
      <c r="AF91" s="26" t="s">
        <v>24</v>
      </c>
      <c r="AG91" s="26" t="s">
        <v>51</v>
      </c>
      <c r="AH91" s="6"/>
    </row>
    <row r="92" spans="1:34" ht="17.350000000000001" customHeight="1" x14ac:dyDescent="0.25">
      <c r="A92" s="5"/>
      <c r="B92" s="74"/>
      <c r="C92" s="26" t="s">
        <v>17</v>
      </c>
      <c r="D92" s="26" t="s">
        <v>22</v>
      </c>
      <c r="E92" s="26" t="s">
        <v>22</v>
      </c>
      <c r="F92" s="26" t="s">
        <v>20</v>
      </c>
      <c r="G92" s="26" t="s">
        <v>21</v>
      </c>
      <c r="H92" s="26" t="s">
        <v>24</v>
      </c>
      <c r="I92" s="26" t="s">
        <v>13</v>
      </c>
      <c r="J92" s="26" t="s">
        <v>13</v>
      </c>
      <c r="K92" s="26" t="s">
        <v>14</v>
      </c>
      <c r="L92" s="26" t="s">
        <v>14</v>
      </c>
      <c r="M92" s="26" t="s">
        <v>50</v>
      </c>
      <c r="N92" s="26" t="s">
        <v>24</v>
      </c>
      <c r="O92" s="26" t="s">
        <v>22</v>
      </c>
      <c r="P92" s="26" t="s">
        <v>22</v>
      </c>
      <c r="Q92" s="26" t="s">
        <v>22</v>
      </c>
      <c r="R92" s="26" t="s">
        <v>20</v>
      </c>
      <c r="S92" s="26" t="s">
        <v>24</v>
      </c>
      <c r="T92" s="26" t="s">
        <v>27</v>
      </c>
      <c r="U92" s="26" t="s">
        <v>21</v>
      </c>
      <c r="V92" s="26" t="s">
        <v>21</v>
      </c>
      <c r="W92" s="26" t="s">
        <v>17</v>
      </c>
      <c r="X92" s="26" t="s">
        <v>17</v>
      </c>
      <c r="Y92" s="26" t="s">
        <v>13</v>
      </c>
      <c r="Z92" s="26" t="s">
        <v>13</v>
      </c>
      <c r="AA92" s="26" t="s">
        <v>24</v>
      </c>
      <c r="AB92" s="26" t="s">
        <v>13</v>
      </c>
      <c r="AC92" s="26" t="s">
        <v>13</v>
      </c>
      <c r="AD92" s="26" t="s">
        <v>14</v>
      </c>
      <c r="AE92" s="26" t="s">
        <v>14</v>
      </c>
      <c r="AF92" s="26" t="s">
        <v>24</v>
      </c>
      <c r="AG92" s="26" t="s">
        <v>51</v>
      </c>
      <c r="AH92" s="6"/>
    </row>
    <row r="93" spans="1:34" ht="17.350000000000001" customHeight="1" x14ac:dyDescent="0.25">
      <c r="A93" s="5"/>
      <c r="B93" s="12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6"/>
    </row>
    <row r="94" spans="1:34" ht="24.8" customHeight="1" x14ac:dyDescent="0.25">
      <c r="A94" s="5"/>
      <c r="B94" s="70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/>
      <c r="AH94" s="6"/>
    </row>
    <row r="95" spans="1:34" ht="17.350000000000001" customHeight="1" x14ac:dyDescent="0.25">
      <c r="A95" s="5"/>
      <c r="B95" s="85"/>
      <c r="C95" s="26" t="s">
        <v>13</v>
      </c>
      <c r="D95" s="26" t="s">
        <v>14</v>
      </c>
      <c r="E95" s="26" t="s">
        <v>14</v>
      </c>
      <c r="F95" s="26" t="s">
        <v>14</v>
      </c>
      <c r="G95" s="26" t="s">
        <v>24</v>
      </c>
      <c r="H95" s="26" t="s">
        <v>22</v>
      </c>
      <c r="I95" s="26" t="s">
        <v>22</v>
      </c>
      <c r="J95" s="26" t="s">
        <v>22</v>
      </c>
      <c r="K95" s="26" t="s">
        <v>20</v>
      </c>
      <c r="L95" s="26" t="s">
        <v>24</v>
      </c>
      <c r="M95" s="26" t="s">
        <v>14</v>
      </c>
      <c r="N95" s="26" t="s">
        <v>25</v>
      </c>
      <c r="O95" s="26" t="s">
        <v>13</v>
      </c>
      <c r="P95" s="26" t="s">
        <v>17</v>
      </c>
      <c r="Q95" s="26" t="s">
        <v>17</v>
      </c>
      <c r="R95" s="26" t="s">
        <v>13</v>
      </c>
      <c r="S95" s="26" t="s">
        <v>13</v>
      </c>
      <c r="T95" s="26" t="s">
        <v>24</v>
      </c>
      <c r="U95" s="26" t="s">
        <v>13</v>
      </c>
      <c r="V95" s="26" t="s">
        <v>13</v>
      </c>
      <c r="W95" s="26" t="s">
        <v>14</v>
      </c>
      <c r="X95" s="26" t="s">
        <v>14</v>
      </c>
      <c r="Y95" s="26" t="s">
        <v>24</v>
      </c>
      <c r="Z95" s="26" t="s">
        <v>27</v>
      </c>
      <c r="AA95" s="26" t="s">
        <v>22</v>
      </c>
      <c r="AB95" s="26" t="s">
        <v>22</v>
      </c>
      <c r="AC95" s="26" t="s">
        <v>20</v>
      </c>
      <c r="AD95" s="26" t="s">
        <v>46</v>
      </c>
      <c r="AE95" s="26" t="s">
        <v>24</v>
      </c>
      <c r="AF95" s="26" t="s">
        <v>28</v>
      </c>
      <c r="AG95" s="26" t="s">
        <v>24</v>
      </c>
      <c r="AH95" s="6"/>
    </row>
    <row r="96" spans="1:34" ht="17.350000000000001" customHeight="1" x14ac:dyDescent="0.25">
      <c r="A96" s="5"/>
      <c r="B96" s="61"/>
      <c r="C96" s="26" t="s">
        <v>13</v>
      </c>
      <c r="D96" s="26" t="s">
        <v>14</v>
      </c>
      <c r="E96" s="26" t="s">
        <v>14</v>
      </c>
      <c r="F96" s="26" t="s">
        <v>14</v>
      </c>
      <c r="G96" s="26" t="s">
        <v>24</v>
      </c>
      <c r="H96" s="26" t="s">
        <v>22</v>
      </c>
      <c r="I96" s="26" t="s">
        <v>22</v>
      </c>
      <c r="J96" s="26" t="s">
        <v>22</v>
      </c>
      <c r="K96" s="26" t="s">
        <v>20</v>
      </c>
      <c r="L96" s="26" t="s">
        <v>24</v>
      </c>
      <c r="M96" s="26" t="s">
        <v>25</v>
      </c>
      <c r="N96" s="26" t="s">
        <v>13</v>
      </c>
      <c r="O96" s="26" t="s">
        <v>25</v>
      </c>
      <c r="P96" s="26" t="s">
        <v>17</v>
      </c>
      <c r="Q96" s="26" t="s">
        <v>17</v>
      </c>
      <c r="R96" s="26" t="s">
        <v>13</v>
      </c>
      <c r="S96" s="26" t="s">
        <v>13</v>
      </c>
      <c r="T96" s="26" t="s">
        <v>24</v>
      </c>
      <c r="U96" s="26" t="s">
        <v>13</v>
      </c>
      <c r="V96" s="26" t="s">
        <v>13</v>
      </c>
      <c r="W96" s="26" t="s">
        <v>14</v>
      </c>
      <c r="X96" s="26" t="s">
        <v>14</v>
      </c>
      <c r="Y96" s="26" t="s">
        <v>24</v>
      </c>
      <c r="Z96" s="26" t="s">
        <v>27</v>
      </c>
      <c r="AA96" s="26" t="s">
        <v>22</v>
      </c>
      <c r="AB96" s="26" t="s">
        <v>22</v>
      </c>
      <c r="AC96" s="26" t="s">
        <v>20</v>
      </c>
      <c r="AD96" s="26" t="s">
        <v>24</v>
      </c>
      <c r="AE96" s="26" t="s">
        <v>24</v>
      </c>
      <c r="AF96" s="26" t="s">
        <v>28</v>
      </c>
      <c r="AG96" s="26" t="s">
        <v>30</v>
      </c>
      <c r="AH96" s="6"/>
    </row>
    <row r="97" spans="1:34" ht="17.350000000000001" customHeight="1" x14ac:dyDescent="0.25">
      <c r="A97" s="5"/>
      <c r="B97" s="61"/>
      <c r="C97" s="26" t="s">
        <v>13</v>
      </c>
      <c r="D97" s="26" t="s">
        <v>14</v>
      </c>
      <c r="E97" s="26" t="s">
        <v>14</v>
      </c>
      <c r="F97" s="26" t="s">
        <v>14</v>
      </c>
      <c r="G97" s="26" t="s">
        <v>24</v>
      </c>
      <c r="H97" s="26" t="s">
        <v>22</v>
      </c>
      <c r="I97" s="26" t="s">
        <v>22</v>
      </c>
      <c r="J97" s="26" t="s">
        <v>22</v>
      </c>
      <c r="K97" s="26" t="s">
        <v>20</v>
      </c>
      <c r="L97" s="26" t="s">
        <v>24</v>
      </c>
      <c r="M97" s="26" t="s">
        <v>14</v>
      </c>
      <c r="N97" s="26" t="s">
        <v>25</v>
      </c>
      <c r="O97" s="26" t="s">
        <v>25</v>
      </c>
      <c r="P97" s="26" t="s">
        <v>17</v>
      </c>
      <c r="Q97" s="26" t="s">
        <v>17</v>
      </c>
      <c r="R97" s="26" t="s">
        <v>13</v>
      </c>
      <c r="S97" s="26" t="s">
        <v>13</v>
      </c>
      <c r="T97" s="26" t="s">
        <v>24</v>
      </c>
      <c r="U97" s="26" t="s">
        <v>13</v>
      </c>
      <c r="V97" s="26" t="s">
        <v>13</v>
      </c>
      <c r="W97" s="26" t="s">
        <v>14</v>
      </c>
      <c r="X97" s="26" t="s">
        <v>14</v>
      </c>
      <c r="Y97" s="26" t="s">
        <v>24</v>
      </c>
      <c r="Z97" s="26" t="s">
        <v>27</v>
      </c>
      <c r="AA97" s="26" t="s">
        <v>22</v>
      </c>
      <c r="AB97" s="26" t="s">
        <v>22</v>
      </c>
      <c r="AC97" s="26" t="s">
        <v>20</v>
      </c>
      <c r="AD97" s="26" t="s">
        <v>46</v>
      </c>
      <c r="AE97" s="26" t="s">
        <v>24</v>
      </c>
      <c r="AF97" s="26" t="s">
        <v>28</v>
      </c>
      <c r="AG97" s="26" t="s">
        <v>24</v>
      </c>
      <c r="AH97" s="6"/>
    </row>
    <row r="98" spans="1:34" ht="17.350000000000001" customHeight="1" x14ac:dyDescent="0.25">
      <c r="A98" s="5"/>
      <c r="B98" s="76"/>
      <c r="C98" s="26" t="s">
        <v>13</v>
      </c>
      <c r="D98" s="26" t="s">
        <v>14</v>
      </c>
      <c r="E98" s="26" t="s">
        <v>14</v>
      </c>
      <c r="F98" s="26" t="s">
        <v>14</v>
      </c>
      <c r="G98" s="26" t="s">
        <v>24</v>
      </c>
      <c r="H98" s="26" t="s">
        <v>22</v>
      </c>
      <c r="I98" s="26" t="s">
        <v>22</v>
      </c>
      <c r="J98" s="26" t="s">
        <v>22</v>
      </c>
      <c r="K98" s="26" t="s">
        <v>20</v>
      </c>
      <c r="L98" s="26" t="s">
        <v>24</v>
      </c>
      <c r="M98" s="26" t="s">
        <v>25</v>
      </c>
      <c r="N98" s="26" t="s">
        <v>25</v>
      </c>
      <c r="O98" s="26" t="s">
        <v>14</v>
      </c>
      <c r="P98" s="26" t="s">
        <v>17</v>
      </c>
      <c r="Q98" s="26" t="s">
        <v>17</v>
      </c>
      <c r="R98" s="26" t="s">
        <v>13</v>
      </c>
      <c r="S98" s="26" t="s">
        <v>13</v>
      </c>
      <c r="T98" s="26" t="s">
        <v>24</v>
      </c>
      <c r="U98" s="26" t="s">
        <v>13</v>
      </c>
      <c r="V98" s="26" t="s">
        <v>13</v>
      </c>
      <c r="W98" s="26" t="s">
        <v>14</v>
      </c>
      <c r="X98" s="26" t="s">
        <v>14</v>
      </c>
      <c r="Y98" s="26" t="s">
        <v>24</v>
      </c>
      <c r="Z98" s="26" t="s">
        <v>27</v>
      </c>
      <c r="AA98" s="26" t="s">
        <v>22</v>
      </c>
      <c r="AB98" s="26" t="s">
        <v>22</v>
      </c>
      <c r="AC98" s="26" t="s">
        <v>20</v>
      </c>
      <c r="AD98" s="26" t="s">
        <v>24</v>
      </c>
      <c r="AE98" s="26" t="s">
        <v>24</v>
      </c>
      <c r="AF98" s="26" t="s">
        <v>28</v>
      </c>
      <c r="AG98" s="26" t="s">
        <v>30</v>
      </c>
      <c r="AH98" s="6"/>
    </row>
    <row r="99" spans="1:34" ht="17.350000000000001" customHeight="1" x14ac:dyDescent="0.25">
      <c r="A99" s="5"/>
      <c r="B99" s="76"/>
      <c r="C99" s="26" t="s">
        <v>13</v>
      </c>
      <c r="D99" s="26" t="s">
        <v>14</v>
      </c>
      <c r="E99" s="26" t="s">
        <v>14</v>
      </c>
      <c r="F99" s="26" t="s">
        <v>14</v>
      </c>
      <c r="G99" s="26" t="s">
        <v>24</v>
      </c>
      <c r="H99" s="26" t="s">
        <v>22</v>
      </c>
      <c r="I99" s="26" t="s">
        <v>22</v>
      </c>
      <c r="J99" s="26" t="s">
        <v>22</v>
      </c>
      <c r="K99" s="26" t="s">
        <v>20</v>
      </c>
      <c r="L99" s="26" t="s">
        <v>54</v>
      </c>
      <c r="M99" s="26" t="s">
        <v>24</v>
      </c>
      <c r="N99" s="26" t="s">
        <v>32</v>
      </c>
      <c r="O99" s="26" t="s">
        <v>25</v>
      </c>
      <c r="P99" s="26" t="s">
        <v>17</v>
      </c>
      <c r="Q99" s="26" t="s">
        <v>17</v>
      </c>
      <c r="R99" s="26" t="s">
        <v>13</v>
      </c>
      <c r="S99" s="26" t="s">
        <v>13</v>
      </c>
      <c r="T99" s="26" t="s">
        <v>24</v>
      </c>
      <c r="U99" s="26" t="s">
        <v>13</v>
      </c>
      <c r="V99" s="26" t="s">
        <v>13</v>
      </c>
      <c r="W99" s="26" t="s">
        <v>14</v>
      </c>
      <c r="X99" s="26" t="s">
        <v>14</v>
      </c>
      <c r="Y99" s="26" t="s">
        <v>24</v>
      </c>
      <c r="Z99" s="26" t="s">
        <v>27</v>
      </c>
      <c r="AA99" s="26" t="s">
        <v>22</v>
      </c>
      <c r="AB99" s="26" t="s">
        <v>22</v>
      </c>
      <c r="AC99" s="26" t="s">
        <v>20</v>
      </c>
      <c r="AD99" s="26" t="s">
        <v>46</v>
      </c>
      <c r="AE99" s="26" t="s">
        <v>24</v>
      </c>
      <c r="AF99" s="26" t="s">
        <v>28</v>
      </c>
      <c r="AG99" s="26" t="s">
        <v>57</v>
      </c>
      <c r="AH99" s="6"/>
    </row>
    <row r="100" spans="1:34" ht="17.350000000000001" customHeight="1" x14ac:dyDescent="0.25">
      <c r="A100" s="7"/>
      <c r="B100" s="60"/>
      <c r="C100" s="26" t="s">
        <v>13</v>
      </c>
      <c r="D100" s="26" t="s">
        <v>14</v>
      </c>
      <c r="E100" s="26" t="s">
        <v>14</v>
      </c>
      <c r="F100" s="26" t="s">
        <v>14</v>
      </c>
      <c r="G100" s="26" t="s">
        <v>24</v>
      </c>
      <c r="H100" s="26" t="s">
        <v>22</v>
      </c>
      <c r="I100" s="26" t="s">
        <v>22</v>
      </c>
      <c r="J100" s="26" t="s">
        <v>22</v>
      </c>
      <c r="K100" s="26" t="s">
        <v>20</v>
      </c>
      <c r="L100" s="26" t="s">
        <v>54</v>
      </c>
      <c r="M100" s="26" t="s">
        <v>24</v>
      </c>
      <c r="N100" s="26" t="s">
        <v>32</v>
      </c>
      <c r="O100" s="26" t="s">
        <v>25</v>
      </c>
      <c r="P100" s="26" t="s">
        <v>17</v>
      </c>
      <c r="Q100" s="26" t="s">
        <v>17</v>
      </c>
      <c r="R100" s="26" t="s">
        <v>13</v>
      </c>
      <c r="S100" s="26" t="s">
        <v>13</v>
      </c>
      <c r="T100" s="26" t="s">
        <v>24</v>
      </c>
      <c r="U100" s="26" t="s">
        <v>13</v>
      </c>
      <c r="V100" s="26" t="s">
        <v>13</v>
      </c>
      <c r="W100" s="26" t="s">
        <v>14</v>
      </c>
      <c r="X100" s="26" t="s">
        <v>14</v>
      </c>
      <c r="Y100" s="26" t="s">
        <v>24</v>
      </c>
      <c r="Z100" s="26" t="s">
        <v>27</v>
      </c>
      <c r="AA100" s="26" t="s">
        <v>22</v>
      </c>
      <c r="AB100" s="26" t="s">
        <v>22</v>
      </c>
      <c r="AC100" s="26" t="s">
        <v>20</v>
      </c>
      <c r="AD100" s="26" t="s">
        <v>24</v>
      </c>
      <c r="AE100" s="26" t="s">
        <v>24</v>
      </c>
      <c r="AF100" s="26" t="s">
        <v>28</v>
      </c>
      <c r="AG100" s="26" t="s">
        <v>58</v>
      </c>
      <c r="AH100" s="6"/>
    </row>
    <row r="101" spans="1:34" ht="17.350000000000001" customHeight="1" x14ac:dyDescent="0.25">
      <c r="A101" s="5"/>
      <c r="B101" s="76"/>
      <c r="C101" s="26" t="s">
        <v>13</v>
      </c>
      <c r="D101" s="26" t="s">
        <v>14</v>
      </c>
      <c r="E101" s="26" t="s">
        <v>21</v>
      </c>
      <c r="F101" s="26" t="s">
        <v>14</v>
      </c>
      <c r="G101" s="26" t="s">
        <v>24</v>
      </c>
      <c r="H101" s="26" t="s">
        <v>22</v>
      </c>
      <c r="I101" s="26" t="s">
        <v>22</v>
      </c>
      <c r="J101" s="26" t="s">
        <v>22</v>
      </c>
      <c r="K101" s="26" t="s">
        <v>20</v>
      </c>
      <c r="L101" s="26" t="s">
        <v>24</v>
      </c>
      <c r="M101" s="26" t="s">
        <v>59</v>
      </c>
      <c r="N101" s="26" t="s">
        <v>25</v>
      </c>
      <c r="O101" s="26" t="s">
        <v>25</v>
      </c>
      <c r="P101" s="26" t="s">
        <v>17</v>
      </c>
      <c r="Q101" s="26" t="s">
        <v>17</v>
      </c>
      <c r="R101" s="26" t="s">
        <v>13</v>
      </c>
      <c r="S101" s="26" t="s">
        <v>13</v>
      </c>
      <c r="T101" s="26" t="s">
        <v>24</v>
      </c>
      <c r="U101" s="26" t="s">
        <v>13</v>
      </c>
      <c r="V101" s="26" t="s">
        <v>13</v>
      </c>
      <c r="W101" s="26" t="s">
        <v>14</v>
      </c>
      <c r="X101" s="26" t="s">
        <v>14</v>
      </c>
      <c r="Y101" s="26" t="s">
        <v>24</v>
      </c>
      <c r="Z101" s="26" t="s">
        <v>27</v>
      </c>
      <c r="AA101" s="26" t="s">
        <v>22</v>
      </c>
      <c r="AB101" s="26" t="s">
        <v>22</v>
      </c>
      <c r="AC101" s="26" t="s">
        <v>20</v>
      </c>
      <c r="AD101" s="26" t="s">
        <v>46</v>
      </c>
      <c r="AE101" s="26" t="s">
        <v>24</v>
      </c>
      <c r="AF101" s="26" t="s">
        <v>28</v>
      </c>
      <c r="AG101" s="26" t="s">
        <v>60</v>
      </c>
      <c r="AH101" s="6"/>
    </row>
    <row r="102" spans="1:34" ht="17.350000000000001" customHeight="1" x14ac:dyDescent="0.25">
      <c r="A102" s="5"/>
      <c r="B102" s="75"/>
      <c r="C102" s="26" t="s">
        <v>13</v>
      </c>
      <c r="D102" s="26" t="s">
        <v>21</v>
      </c>
      <c r="E102" s="26" t="s">
        <v>21</v>
      </c>
      <c r="F102" s="26" t="s">
        <v>21</v>
      </c>
      <c r="G102" s="26" t="s">
        <v>24</v>
      </c>
      <c r="H102" s="26" t="s">
        <v>22</v>
      </c>
      <c r="I102" s="26" t="s">
        <v>22</v>
      </c>
      <c r="J102" s="26" t="s">
        <v>22</v>
      </c>
      <c r="K102" s="26" t="s">
        <v>20</v>
      </c>
      <c r="L102" s="26" t="s">
        <v>24</v>
      </c>
      <c r="M102" s="26" t="s">
        <v>59</v>
      </c>
      <c r="N102" s="26" t="s">
        <v>13</v>
      </c>
      <c r="O102" s="26" t="s">
        <v>13</v>
      </c>
      <c r="P102" s="26" t="s">
        <v>17</v>
      </c>
      <c r="Q102" s="26" t="s">
        <v>17</v>
      </c>
      <c r="R102" s="26" t="s">
        <v>13</v>
      </c>
      <c r="S102" s="26" t="s">
        <v>13</v>
      </c>
      <c r="T102" s="26" t="s">
        <v>24</v>
      </c>
      <c r="U102" s="26" t="s">
        <v>13</v>
      </c>
      <c r="V102" s="26" t="s">
        <v>13</v>
      </c>
      <c r="W102" s="26" t="s">
        <v>14</v>
      </c>
      <c r="X102" s="26" t="s">
        <v>14</v>
      </c>
      <c r="Y102" s="26" t="s">
        <v>24</v>
      </c>
      <c r="Z102" s="26" t="s">
        <v>27</v>
      </c>
      <c r="AA102" s="26" t="s">
        <v>22</v>
      </c>
      <c r="AB102" s="26" t="s">
        <v>22</v>
      </c>
      <c r="AC102" s="26" t="s">
        <v>20</v>
      </c>
      <c r="AD102" s="26" t="s">
        <v>24</v>
      </c>
      <c r="AE102" s="26" t="s">
        <v>24</v>
      </c>
      <c r="AF102" s="26" t="s">
        <v>28</v>
      </c>
      <c r="AG102" s="26" t="s">
        <v>30</v>
      </c>
      <c r="AH102" s="6"/>
    </row>
    <row r="103" spans="1:34" ht="17.350000000000001" customHeight="1" x14ac:dyDescent="0.25">
      <c r="A103" s="5"/>
      <c r="B103" s="74"/>
      <c r="C103" s="26" t="s">
        <v>13</v>
      </c>
      <c r="D103" s="26" t="s">
        <v>21</v>
      </c>
      <c r="E103" s="26" t="s">
        <v>21</v>
      </c>
      <c r="F103" s="26" t="s">
        <v>21</v>
      </c>
      <c r="G103" s="26" t="s">
        <v>24</v>
      </c>
      <c r="H103" s="26" t="s">
        <v>22</v>
      </c>
      <c r="I103" s="26" t="s">
        <v>22</v>
      </c>
      <c r="J103" s="26" t="s">
        <v>22</v>
      </c>
      <c r="K103" s="26" t="s">
        <v>20</v>
      </c>
      <c r="L103" s="26" t="s">
        <v>24</v>
      </c>
      <c r="M103" s="26" t="s">
        <v>13</v>
      </c>
      <c r="N103" s="26" t="s">
        <v>25</v>
      </c>
      <c r="O103" s="26" t="s">
        <v>25</v>
      </c>
      <c r="P103" s="26" t="s">
        <v>17</v>
      </c>
      <c r="Q103" s="26" t="s">
        <v>17</v>
      </c>
      <c r="R103" s="26" t="s">
        <v>13</v>
      </c>
      <c r="S103" s="26" t="s">
        <v>13</v>
      </c>
      <c r="T103" s="26" t="s">
        <v>24</v>
      </c>
      <c r="U103" s="26" t="s">
        <v>13</v>
      </c>
      <c r="V103" s="26" t="s">
        <v>13</v>
      </c>
      <c r="W103" s="26" t="s">
        <v>14</v>
      </c>
      <c r="X103" s="26" t="s">
        <v>14</v>
      </c>
      <c r="Y103" s="26" t="s">
        <v>24</v>
      </c>
      <c r="Z103" s="26" t="s">
        <v>27</v>
      </c>
      <c r="AA103" s="26" t="s">
        <v>22</v>
      </c>
      <c r="AB103" s="26" t="s">
        <v>22</v>
      </c>
      <c r="AC103" s="26" t="s">
        <v>20</v>
      </c>
      <c r="AD103" s="26" t="s">
        <v>24</v>
      </c>
      <c r="AE103" s="26" t="s">
        <v>24</v>
      </c>
      <c r="AF103" s="26" t="s">
        <v>28</v>
      </c>
      <c r="AG103" s="26" t="s">
        <v>30</v>
      </c>
      <c r="AH103" s="6"/>
    </row>
    <row r="104" spans="1:34" ht="17.350000000000001" customHeight="1" x14ac:dyDescent="0.25">
      <c r="A104" s="5"/>
      <c r="B104" s="103" t="s">
        <v>40</v>
      </c>
      <c r="C104" s="105">
        <f t="shared" ref="C104:AG104" si="5">SUM(COUNTIF(C29:C36,"VA"))+(COUNTIF(C40:C47,"VA"))+(COUNTIF(C51:C58,"VA"))+(COUNTIF(C62:C69,"VA"))+(COUNTIF(C73:C80,"VA"))+(COUNTIF(C84:C91,"VA"))+(COUNTIF(C95:C102,"VA"))</f>
        <v>6</v>
      </c>
      <c r="D104" s="101">
        <f t="shared" si="5"/>
        <v>7</v>
      </c>
      <c r="E104" s="101">
        <f t="shared" si="5"/>
        <v>9</v>
      </c>
      <c r="F104" s="101">
        <f t="shared" si="5"/>
        <v>9</v>
      </c>
      <c r="G104" s="101">
        <f t="shared" si="5"/>
        <v>6</v>
      </c>
      <c r="H104" s="101">
        <f t="shared" si="5"/>
        <v>6</v>
      </c>
      <c r="I104" s="101">
        <f t="shared" si="5"/>
        <v>1</v>
      </c>
      <c r="J104" s="101">
        <f t="shared" si="5"/>
        <v>2</v>
      </c>
      <c r="K104" s="101">
        <f t="shared" si="5"/>
        <v>3</v>
      </c>
      <c r="L104" s="101">
        <f t="shared" si="5"/>
        <v>5</v>
      </c>
      <c r="M104" s="101">
        <f t="shared" si="5"/>
        <v>3</v>
      </c>
      <c r="N104" s="101">
        <f t="shared" si="5"/>
        <v>4</v>
      </c>
      <c r="O104" s="101">
        <f t="shared" si="5"/>
        <v>3</v>
      </c>
      <c r="P104" s="101">
        <f t="shared" si="5"/>
        <v>2</v>
      </c>
      <c r="Q104" s="101">
        <f t="shared" si="5"/>
        <v>2</v>
      </c>
      <c r="R104" s="101">
        <f t="shared" si="5"/>
        <v>2</v>
      </c>
      <c r="S104" s="101">
        <f t="shared" si="5"/>
        <v>2</v>
      </c>
      <c r="T104" s="101">
        <f t="shared" si="5"/>
        <v>2</v>
      </c>
      <c r="U104" s="101">
        <f t="shared" si="5"/>
        <v>2</v>
      </c>
      <c r="V104" s="101">
        <f t="shared" si="5"/>
        <v>2</v>
      </c>
      <c r="W104" s="101">
        <f t="shared" si="5"/>
        <v>2</v>
      </c>
      <c r="X104" s="101">
        <f t="shared" si="5"/>
        <v>2</v>
      </c>
      <c r="Y104" s="101">
        <f t="shared" si="5"/>
        <v>2</v>
      </c>
      <c r="Z104" s="101">
        <f t="shared" si="5"/>
        <v>2</v>
      </c>
      <c r="AA104" s="101">
        <f t="shared" si="5"/>
        <v>2</v>
      </c>
      <c r="AB104" s="101">
        <f t="shared" si="5"/>
        <v>2</v>
      </c>
      <c r="AC104" s="101">
        <f t="shared" si="5"/>
        <v>2</v>
      </c>
      <c r="AD104" s="101">
        <f t="shared" si="5"/>
        <v>2</v>
      </c>
      <c r="AE104" s="101">
        <f t="shared" si="5"/>
        <v>2</v>
      </c>
      <c r="AF104" s="101">
        <f t="shared" si="5"/>
        <v>1</v>
      </c>
      <c r="AG104" s="101">
        <f t="shared" si="5"/>
        <v>1</v>
      </c>
      <c r="AH104" s="6"/>
    </row>
    <row r="105" spans="1:34" ht="17.350000000000001" customHeight="1" x14ac:dyDescent="0.25">
      <c r="A105" s="5"/>
      <c r="B105" s="104"/>
      <c r="C105" s="106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  <c r="AE105" s="102"/>
      <c r="AF105" s="102"/>
      <c r="AG105" s="102"/>
      <c r="AH105" s="6"/>
    </row>
    <row r="106" spans="1:34" ht="17.350000000000001" customHeight="1" x14ac:dyDescent="0.25">
      <c r="A106" s="5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6"/>
    </row>
    <row r="107" spans="1:34" ht="24.8" customHeight="1" x14ac:dyDescent="0.25">
      <c r="A107" s="5"/>
      <c r="B107" s="70" t="s">
        <v>61</v>
      </c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99"/>
      <c r="AG107" s="100"/>
      <c r="AH107" s="6"/>
    </row>
    <row r="108" spans="1:34" ht="17.350000000000001" customHeight="1" x14ac:dyDescent="0.25">
      <c r="A108" s="5"/>
      <c r="B108" s="76"/>
      <c r="C108" s="38" t="s">
        <v>21</v>
      </c>
      <c r="D108" s="38" t="s">
        <v>21</v>
      </c>
      <c r="E108" s="38" t="s">
        <v>21</v>
      </c>
      <c r="F108" s="38" t="s">
        <v>14</v>
      </c>
      <c r="G108" s="38"/>
      <c r="H108" s="38"/>
      <c r="I108" s="38" t="s">
        <v>13</v>
      </c>
      <c r="J108" s="38" t="s">
        <v>13</v>
      </c>
      <c r="K108" s="38" t="s">
        <v>14</v>
      </c>
      <c r="L108" s="38" t="s">
        <v>14</v>
      </c>
      <c r="M108" s="38" t="s">
        <v>50</v>
      </c>
      <c r="N108" s="38" t="s">
        <v>24</v>
      </c>
      <c r="O108" s="38" t="s">
        <v>25</v>
      </c>
      <c r="P108" s="38" t="s">
        <v>13</v>
      </c>
      <c r="Q108" s="38" t="s">
        <v>13</v>
      </c>
      <c r="R108" s="38"/>
      <c r="S108" s="38" t="s">
        <v>27</v>
      </c>
      <c r="T108" s="38" t="s">
        <v>13</v>
      </c>
      <c r="U108" s="38"/>
      <c r="V108" s="38"/>
      <c r="W108" s="38"/>
      <c r="X108" s="38"/>
      <c r="Y108" s="38" t="s">
        <v>13</v>
      </c>
      <c r="Z108" s="38" t="s">
        <v>13</v>
      </c>
      <c r="AA108" s="38" t="s">
        <v>24</v>
      </c>
      <c r="AB108" s="38" t="s">
        <v>13</v>
      </c>
      <c r="AC108" s="38" t="s">
        <v>13</v>
      </c>
      <c r="AD108" s="38" t="s">
        <v>14</v>
      </c>
      <c r="AE108" s="38" t="s">
        <v>24</v>
      </c>
      <c r="AF108" s="38" t="s">
        <v>13</v>
      </c>
      <c r="AG108" s="38" t="s">
        <v>13</v>
      </c>
      <c r="AH108" s="6"/>
    </row>
    <row r="109" spans="1:34" ht="17.350000000000001" customHeight="1" x14ac:dyDescent="0.25">
      <c r="A109" s="5"/>
      <c r="B109" s="76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6"/>
    </row>
    <row r="110" spans="1:34" ht="17.350000000000001" customHeight="1" x14ac:dyDescent="0.25">
      <c r="A110" s="5"/>
      <c r="B110" s="76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6"/>
    </row>
    <row r="111" spans="1:34" ht="17.350000000000001" customHeight="1" x14ac:dyDescent="0.25">
      <c r="A111" s="5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6"/>
    </row>
    <row r="112" spans="1:34" ht="24.8" customHeight="1" x14ac:dyDescent="0.25">
      <c r="A112" s="5"/>
      <c r="B112" s="70"/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100"/>
      <c r="AH112" s="6"/>
    </row>
    <row r="113" spans="1:34" ht="17.350000000000001" customHeight="1" x14ac:dyDescent="0.25">
      <c r="A113" s="5"/>
      <c r="B113" s="85"/>
      <c r="C113" s="26" t="s">
        <v>20</v>
      </c>
      <c r="D113" s="26"/>
      <c r="E113" s="26" t="s">
        <v>13</v>
      </c>
      <c r="F113" s="26" t="s">
        <v>13</v>
      </c>
      <c r="G113" s="26" t="s">
        <v>14</v>
      </c>
      <c r="H113" s="26" t="s">
        <v>14</v>
      </c>
      <c r="I113" s="26" t="s">
        <v>14</v>
      </c>
      <c r="J113" s="26"/>
      <c r="K113" s="26" t="s">
        <v>13</v>
      </c>
      <c r="L113" s="26" t="s">
        <v>13</v>
      </c>
      <c r="M113" s="26" t="s">
        <v>14</v>
      </c>
      <c r="N113" s="26" t="s">
        <v>14</v>
      </c>
      <c r="O113" s="26" t="s">
        <v>62</v>
      </c>
      <c r="P113" s="26" t="s">
        <v>14</v>
      </c>
      <c r="Q113" s="26"/>
      <c r="R113" s="26"/>
      <c r="S113" s="26"/>
      <c r="T113" s="26"/>
      <c r="U113" s="26"/>
      <c r="V113" s="26"/>
      <c r="W113" s="26" t="s">
        <v>62</v>
      </c>
      <c r="X113" s="26" t="s">
        <v>19</v>
      </c>
      <c r="Y113" s="26"/>
      <c r="Z113" s="26"/>
      <c r="AA113" s="26"/>
      <c r="AB113" s="26"/>
      <c r="AC113" s="26"/>
      <c r="AD113" s="26"/>
      <c r="AE113" s="26"/>
      <c r="AF113" s="26"/>
      <c r="AG113" s="26"/>
      <c r="AH113" s="6"/>
    </row>
    <row r="114" spans="1:34" ht="17.350000000000001" customHeight="1" x14ac:dyDescent="0.25">
      <c r="A114" s="5"/>
      <c r="B114" s="61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6"/>
    </row>
    <row r="115" spans="1:34" ht="17.350000000000001" customHeight="1" x14ac:dyDescent="0.25">
      <c r="A115" s="5"/>
      <c r="B115" s="61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 t="s">
        <v>62</v>
      </c>
      <c r="N115" s="26"/>
      <c r="O115" s="26"/>
      <c r="P115" s="26" t="s">
        <v>19</v>
      </c>
      <c r="Q115" s="26"/>
      <c r="R115" s="26"/>
      <c r="S115" s="26"/>
      <c r="T115" s="26"/>
      <c r="U115" s="26"/>
      <c r="V115" s="26"/>
      <c r="W115" s="26"/>
      <c r="X115" s="26"/>
      <c r="Y115" s="26" t="s">
        <v>13</v>
      </c>
      <c r="Z115" s="26" t="s">
        <v>13</v>
      </c>
      <c r="AA115" s="26" t="s">
        <v>13</v>
      </c>
      <c r="AB115" s="26" t="s">
        <v>14</v>
      </c>
      <c r="AC115" s="26" t="s">
        <v>14</v>
      </c>
      <c r="AD115" s="26" t="s">
        <v>14</v>
      </c>
      <c r="AE115" s="26"/>
      <c r="AF115" s="26" t="s">
        <v>13</v>
      </c>
      <c r="AG115" s="26" t="s">
        <v>13</v>
      </c>
      <c r="AH115" s="6"/>
    </row>
    <row r="116" spans="1:34" ht="17.350000000000001" customHeight="1" x14ac:dyDescent="0.25">
      <c r="A116" s="5"/>
      <c r="B116" s="61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 t="s">
        <v>62</v>
      </c>
      <c r="N116" s="26"/>
      <c r="O116" s="26"/>
      <c r="P116" s="26" t="s">
        <v>19</v>
      </c>
      <c r="Q116" s="26"/>
      <c r="R116" s="26"/>
      <c r="S116" s="26"/>
      <c r="T116" s="26"/>
      <c r="U116" s="26"/>
      <c r="V116" s="26"/>
      <c r="W116" s="26"/>
      <c r="X116" s="26"/>
      <c r="Y116" s="26" t="s">
        <v>13</v>
      </c>
      <c r="Z116" s="26" t="s">
        <v>13</v>
      </c>
      <c r="AA116" s="26" t="s">
        <v>13</v>
      </c>
      <c r="AB116" s="26" t="s">
        <v>14</v>
      </c>
      <c r="AC116" s="26" t="s">
        <v>14</v>
      </c>
      <c r="AD116" s="26" t="s">
        <v>14</v>
      </c>
      <c r="AE116" s="26"/>
      <c r="AF116" s="26" t="s">
        <v>13</v>
      </c>
      <c r="AG116" s="26" t="s">
        <v>13</v>
      </c>
      <c r="AH116" s="6"/>
    </row>
    <row r="117" spans="1:34" ht="17.350000000000001" customHeight="1" x14ac:dyDescent="0.25">
      <c r="A117" s="5"/>
      <c r="B117" s="61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 t="s">
        <v>62</v>
      </c>
      <c r="O117" s="26"/>
      <c r="P117" s="26"/>
      <c r="Q117" s="26"/>
      <c r="R117" s="26" t="s">
        <v>13</v>
      </c>
      <c r="S117" s="26" t="s">
        <v>13</v>
      </c>
      <c r="T117" s="26" t="s">
        <v>13</v>
      </c>
      <c r="U117" s="26" t="s">
        <v>14</v>
      </c>
      <c r="V117" s="26" t="s">
        <v>14</v>
      </c>
      <c r="W117" s="26" t="s">
        <v>62</v>
      </c>
      <c r="X117" s="26"/>
      <c r="Y117" s="26" t="s">
        <v>14</v>
      </c>
      <c r="Z117" s="26" t="s">
        <v>14</v>
      </c>
      <c r="AA117" s="26" t="s">
        <v>14</v>
      </c>
      <c r="AB117" s="26" t="s">
        <v>22</v>
      </c>
      <c r="AC117" s="26" t="s">
        <v>20</v>
      </c>
      <c r="AD117" s="26" t="s">
        <v>13</v>
      </c>
      <c r="AE117" s="26"/>
      <c r="AF117" s="26"/>
      <c r="AG117" s="26"/>
      <c r="AH117" s="6"/>
    </row>
    <row r="118" spans="1:34" ht="17.350000000000001" customHeight="1" x14ac:dyDescent="0.25">
      <c r="A118" s="5"/>
      <c r="B118" s="61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 t="s">
        <v>62</v>
      </c>
      <c r="O118" s="26"/>
      <c r="P118" s="26"/>
      <c r="Q118" s="26"/>
      <c r="R118" s="26" t="s">
        <v>13</v>
      </c>
      <c r="S118" s="26" t="s">
        <v>13</v>
      </c>
      <c r="T118" s="26" t="s">
        <v>13</v>
      </c>
      <c r="U118" s="26" t="s">
        <v>14</v>
      </c>
      <c r="V118" s="26" t="s">
        <v>14</v>
      </c>
      <c r="W118" s="26" t="s">
        <v>62</v>
      </c>
      <c r="X118" s="26" t="s">
        <v>19</v>
      </c>
      <c r="Y118" s="26" t="s">
        <v>24</v>
      </c>
      <c r="Z118" s="26" t="s">
        <v>14</v>
      </c>
      <c r="AA118" s="26" t="s">
        <v>14</v>
      </c>
      <c r="AB118" s="26" t="s">
        <v>22</v>
      </c>
      <c r="AC118" s="26" t="s">
        <v>20</v>
      </c>
      <c r="AD118" s="26" t="s">
        <v>13</v>
      </c>
      <c r="AE118" s="26"/>
      <c r="AF118" s="26"/>
      <c r="AG118" s="26"/>
      <c r="AH118" s="6"/>
    </row>
    <row r="119" spans="1:34" ht="17.350000000000001" customHeight="1" x14ac:dyDescent="0.25">
      <c r="A119" s="5"/>
      <c r="B119" s="61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6"/>
    </row>
    <row r="120" spans="1:34" ht="17.350000000000001" customHeight="1" x14ac:dyDescent="0.25">
      <c r="A120" s="5"/>
      <c r="B120" s="61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6"/>
    </row>
    <row r="121" spans="1:34" ht="17.350000000000001" customHeight="1" x14ac:dyDescent="0.25">
      <c r="A121" s="5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6"/>
    </row>
    <row r="122" spans="1:34" ht="24.8" customHeight="1" x14ac:dyDescent="0.25">
      <c r="A122" s="5"/>
      <c r="B122" s="88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  <c r="AB122" s="97"/>
      <c r="AC122" s="97"/>
      <c r="AD122" s="97"/>
      <c r="AE122" s="97"/>
      <c r="AF122" s="97"/>
      <c r="AG122" s="98"/>
      <c r="AH122" s="6"/>
    </row>
    <row r="123" spans="1:34" ht="17.350000000000001" customHeight="1" x14ac:dyDescent="0.25">
      <c r="A123" s="5"/>
      <c r="B123" s="67" t="s">
        <v>63</v>
      </c>
      <c r="C123" s="26"/>
      <c r="D123" s="26" t="s">
        <v>14</v>
      </c>
      <c r="E123" s="26" t="s">
        <v>64</v>
      </c>
      <c r="F123" s="26" t="s">
        <v>14</v>
      </c>
      <c r="G123" s="26" t="s">
        <v>64</v>
      </c>
      <c r="H123" s="26" t="s">
        <v>65</v>
      </c>
      <c r="I123" s="26"/>
      <c r="J123" s="26"/>
      <c r="K123" s="26" t="s">
        <v>64</v>
      </c>
      <c r="L123" s="26" t="s">
        <v>64</v>
      </c>
      <c r="M123" s="26" t="s">
        <v>66</v>
      </c>
      <c r="N123" s="26" t="s">
        <v>64</v>
      </c>
      <c r="O123" s="26" t="s">
        <v>64</v>
      </c>
      <c r="P123" s="26"/>
      <c r="Q123" s="26"/>
      <c r="R123" s="26" t="s">
        <v>64</v>
      </c>
      <c r="S123" s="26" t="s">
        <v>64</v>
      </c>
      <c r="T123" s="26" t="s">
        <v>64</v>
      </c>
      <c r="U123" s="26" t="s">
        <v>64</v>
      </c>
      <c r="V123" s="26" t="s">
        <v>64</v>
      </c>
      <c r="W123" s="26" t="s">
        <v>67</v>
      </c>
      <c r="X123" s="26"/>
      <c r="Y123" s="26" t="s">
        <v>64</v>
      </c>
      <c r="Z123" s="26" t="s">
        <v>64</v>
      </c>
      <c r="AA123" s="26" t="s">
        <v>64</v>
      </c>
      <c r="AB123" s="26" t="s">
        <v>64</v>
      </c>
      <c r="AC123" s="26" t="s">
        <v>64</v>
      </c>
      <c r="AD123" s="26"/>
      <c r="AE123" s="26"/>
      <c r="AF123" s="26" t="s">
        <v>64</v>
      </c>
      <c r="AG123" s="26" t="s">
        <v>64</v>
      </c>
      <c r="AH123" s="6"/>
    </row>
    <row r="124" spans="1:34" ht="17.350000000000001" customHeight="1" x14ac:dyDescent="0.25">
      <c r="A124" s="5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6"/>
    </row>
    <row r="125" spans="1:34" ht="24.8" customHeight="1" x14ac:dyDescent="0.25">
      <c r="A125" s="5"/>
      <c r="B125" s="71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8"/>
      <c r="AH125" s="6"/>
    </row>
    <row r="126" spans="1:34" ht="17.350000000000001" customHeight="1" x14ac:dyDescent="0.25">
      <c r="A126" s="5"/>
      <c r="B126" s="86" t="s">
        <v>74</v>
      </c>
      <c r="C126" s="26" t="s">
        <v>14</v>
      </c>
      <c r="D126" s="26" t="s">
        <v>68</v>
      </c>
      <c r="E126" s="26" t="s">
        <v>68</v>
      </c>
      <c r="F126" s="26" t="s">
        <v>69</v>
      </c>
      <c r="G126" s="26" t="s">
        <v>69</v>
      </c>
      <c r="H126" s="26" t="s">
        <v>69</v>
      </c>
      <c r="I126" s="26" t="s">
        <v>17</v>
      </c>
      <c r="J126" s="26" t="s">
        <v>17</v>
      </c>
      <c r="K126" s="26" t="s">
        <v>69</v>
      </c>
      <c r="L126" s="26" t="s">
        <v>69</v>
      </c>
      <c r="M126" s="26" t="s">
        <v>66</v>
      </c>
      <c r="N126" s="26" t="s">
        <v>24</v>
      </c>
      <c r="O126" s="26" t="s">
        <v>65</v>
      </c>
      <c r="P126" s="26" t="s">
        <v>69</v>
      </c>
      <c r="Q126" s="26" t="s">
        <v>69</v>
      </c>
      <c r="R126" s="26" t="s">
        <v>14</v>
      </c>
      <c r="S126" s="26" t="s">
        <v>14</v>
      </c>
      <c r="T126" s="26" t="s">
        <v>24</v>
      </c>
      <c r="U126" s="26" t="s">
        <v>68</v>
      </c>
      <c r="V126" s="26" t="s">
        <v>68</v>
      </c>
      <c r="W126" s="26" t="s">
        <v>21</v>
      </c>
      <c r="X126" s="26" t="s">
        <v>21</v>
      </c>
      <c r="Y126" s="26" t="s">
        <v>21</v>
      </c>
      <c r="Z126" s="26" t="s">
        <v>21</v>
      </c>
      <c r="AA126" s="26" t="s">
        <v>21</v>
      </c>
      <c r="AB126" s="26" t="s">
        <v>21</v>
      </c>
      <c r="AC126" s="26" t="s">
        <v>21</v>
      </c>
      <c r="AD126" s="26" t="s">
        <v>21</v>
      </c>
      <c r="AE126" s="26" t="s">
        <v>21</v>
      </c>
      <c r="AF126" s="26" t="s">
        <v>21</v>
      </c>
      <c r="AG126" s="26" t="s">
        <v>21</v>
      </c>
      <c r="AH126" s="6"/>
    </row>
    <row r="127" spans="1:34" ht="17.350000000000001" customHeight="1" x14ac:dyDescent="0.25">
      <c r="A127" s="5"/>
      <c r="B127" s="80" t="s">
        <v>75</v>
      </c>
      <c r="C127" s="26"/>
      <c r="D127" s="26" t="s">
        <v>69</v>
      </c>
      <c r="E127" s="26" t="s">
        <v>68</v>
      </c>
      <c r="F127" s="26" t="s">
        <v>69</v>
      </c>
      <c r="G127" s="26" t="s">
        <v>69</v>
      </c>
      <c r="H127" s="26" t="s">
        <v>69</v>
      </c>
      <c r="I127" s="26" t="s">
        <v>17</v>
      </c>
      <c r="J127" s="26" t="s">
        <v>17</v>
      </c>
      <c r="K127" s="26" t="s">
        <v>69</v>
      </c>
      <c r="L127" s="26" t="s">
        <v>69</v>
      </c>
      <c r="M127" s="26" t="s">
        <v>66</v>
      </c>
      <c r="N127" s="26" t="s">
        <v>68</v>
      </c>
      <c r="O127" s="26" t="s">
        <v>24</v>
      </c>
      <c r="P127" s="26" t="s">
        <v>69</v>
      </c>
      <c r="Q127" s="26" t="s">
        <v>69</v>
      </c>
      <c r="R127" s="26" t="s">
        <v>14</v>
      </c>
      <c r="S127" s="26" t="s">
        <v>14</v>
      </c>
      <c r="T127" s="26" t="s">
        <v>24</v>
      </c>
      <c r="U127" s="26" t="s">
        <v>68</v>
      </c>
      <c r="V127" s="26" t="s">
        <v>68</v>
      </c>
      <c r="W127" s="26" t="s">
        <v>67</v>
      </c>
      <c r="X127" s="26" t="s">
        <v>24</v>
      </c>
      <c r="Y127" s="26" t="s">
        <v>70</v>
      </c>
      <c r="Z127" s="26" t="s">
        <v>24</v>
      </c>
      <c r="AA127" s="26" t="s">
        <v>14</v>
      </c>
      <c r="AB127" s="26" t="s">
        <v>14</v>
      </c>
      <c r="AC127" s="26" t="s">
        <v>70</v>
      </c>
      <c r="AD127" s="26" t="s">
        <v>17</v>
      </c>
      <c r="AE127" s="26" t="s">
        <v>17</v>
      </c>
      <c r="AF127" s="26" t="s">
        <v>69</v>
      </c>
      <c r="AG127" s="26" t="s">
        <v>69</v>
      </c>
      <c r="AH127" s="6"/>
    </row>
    <row r="128" spans="1:34" ht="17.350000000000001" customHeight="1" x14ac:dyDescent="0.25">
      <c r="A128" s="5"/>
      <c r="B128" s="81"/>
      <c r="C128" s="26" t="s">
        <v>17</v>
      </c>
      <c r="D128" s="26" t="s">
        <v>69</v>
      </c>
      <c r="E128" s="26" t="s">
        <v>69</v>
      </c>
      <c r="F128" s="26" t="s">
        <v>70</v>
      </c>
      <c r="G128" s="26" t="s">
        <v>70</v>
      </c>
      <c r="H128" s="26" t="s">
        <v>24</v>
      </c>
      <c r="I128" s="26" t="s">
        <v>69</v>
      </c>
      <c r="J128" s="26" t="s">
        <v>69</v>
      </c>
      <c r="K128" s="26" t="s">
        <v>14</v>
      </c>
      <c r="L128" s="26" t="s">
        <v>14</v>
      </c>
      <c r="M128" s="26" t="s">
        <v>24</v>
      </c>
      <c r="N128" s="26" t="s">
        <v>70</v>
      </c>
      <c r="O128" s="26" t="s">
        <v>70</v>
      </c>
      <c r="P128" s="26" t="s">
        <v>24</v>
      </c>
      <c r="Q128" s="26" t="s">
        <v>24</v>
      </c>
      <c r="R128" s="26" t="s">
        <v>70</v>
      </c>
      <c r="S128" s="26" t="s">
        <v>24</v>
      </c>
      <c r="T128" s="26" t="s">
        <v>14</v>
      </c>
      <c r="U128" s="26" t="s">
        <v>14</v>
      </c>
      <c r="V128" s="26" t="s">
        <v>70</v>
      </c>
      <c r="W128" s="26" t="s">
        <v>67</v>
      </c>
      <c r="X128" s="26" t="s">
        <v>19</v>
      </c>
      <c r="Y128" s="26" t="s">
        <v>14</v>
      </c>
      <c r="Z128" s="26" t="s">
        <v>14</v>
      </c>
      <c r="AA128" s="26" t="s">
        <v>70</v>
      </c>
      <c r="AB128" s="26" t="s">
        <v>24</v>
      </c>
      <c r="AC128" s="26" t="s">
        <v>14</v>
      </c>
      <c r="AD128" s="26" t="s">
        <v>14</v>
      </c>
      <c r="AE128" s="26" t="s">
        <v>14</v>
      </c>
      <c r="AF128" s="26" t="s">
        <v>24</v>
      </c>
      <c r="AG128" s="26" t="s">
        <v>70</v>
      </c>
      <c r="AH128" s="6"/>
    </row>
    <row r="129" spans="1:34" ht="17.350000000000001" customHeight="1" x14ac:dyDescent="0.25">
      <c r="A129" s="5"/>
      <c r="B129" s="79"/>
      <c r="C129" s="26" t="s">
        <v>17</v>
      </c>
      <c r="D129" s="26" t="s">
        <v>69</v>
      </c>
      <c r="E129" s="26" t="s">
        <v>69</v>
      </c>
      <c r="F129" s="26" t="s">
        <v>70</v>
      </c>
      <c r="G129" s="26" t="s">
        <v>70</v>
      </c>
      <c r="H129" s="26" t="s">
        <v>24</v>
      </c>
      <c r="I129" s="26" t="s">
        <v>69</v>
      </c>
      <c r="J129" s="26" t="s">
        <v>69</v>
      </c>
      <c r="K129" s="26" t="s">
        <v>14</v>
      </c>
      <c r="L129" s="26" t="s">
        <v>14</v>
      </c>
      <c r="M129" s="26" t="s">
        <v>24</v>
      </c>
      <c r="N129" s="26" t="s">
        <v>70</v>
      </c>
      <c r="O129" s="26" t="s">
        <v>70</v>
      </c>
      <c r="P129" s="26" t="s">
        <v>24</v>
      </c>
      <c r="Q129" s="26" t="s">
        <v>24</v>
      </c>
      <c r="R129" s="26" t="s">
        <v>70</v>
      </c>
      <c r="S129" s="26" t="s">
        <v>24</v>
      </c>
      <c r="T129" s="26" t="s">
        <v>14</v>
      </c>
      <c r="U129" s="26" t="s">
        <v>14</v>
      </c>
      <c r="V129" s="26" t="s">
        <v>70</v>
      </c>
      <c r="W129" s="26" t="s">
        <v>17</v>
      </c>
      <c r="X129" s="26" t="s">
        <v>17</v>
      </c>
      <c r="Y129" s="26" t="s">
        <v>70</v>
      </c>
      <c r="Z129" s="26" t="s">
        <v>70</v>
      </c>
      <c r="AA129" s="26" t="s">
        <v>70</v>
      </c>
      <c r="AB129" s="26" t="s">
        <v>24</v>
      </c>
      <c r="AC129" s="26" t="s">
        <v>14</v>
      </c>
      <c r="AD129" s="26" t="s">
        <v>14</v>
      </c>
      <c r="AE129" s="26" t="s">
        <v>14</v>
      </c>
      <c r="AF129" s="26" t="s">
        <v>24</v>
      </c>
      <c r="AG129" s="26" t="s">
        <v>70</v>
      </c>
      <c r="AH129" s="6"/>
    </row>
    <row r="130" spans="1:34" ht="17.350000000000001" customHeight="1" x14ac:dyDescent="0.25">
      <c r="A130" s="5"/>
      <c r="B130" s="81"/>
      <c r="C130" s="26" t="s">
        <v>69</v>
      </c>
      <c r="D130" s="26" t="s">
        <v>21</v>
      </c>
      <c r="E130" s="26" t="s">
        <v>21</v>
      </c>
      <c r="F130" s="26" t="s">
        <v>24</v>
      </c>
      <c r="G130" s="26" t="s">
        <v>21</v>
      </c>
      <c r="H130" s="26" t="s">
        <v>21</v>
      </c>
      <c r="I130" s="26" t="s">
        <v>21</v>
      </c>
      <c r="J130" s="26" t="s">
        <v>21</v>
      </c>
      <c r="K130" s="26" t="s">
        <v>21</v>
      </c>
      <c r="L130" s="26" t="s">
        <v>24</v>
      </c>
      <c r="M130" s="26" t="s">
        <v>14</v>
      </c>
      <c r="N130" s="26" t="s">
        <v>14</v>
      </c>
      <c r="O130" s="26" t="s">
        <v>68</v>
      </c>
      <c r="P130" s="26" t="s">
        <v>17</v>
      </c>
      <c r="Q130" s="26" t="s">
        <v>17</v>
      </c>
      <c r="R130" s="26" t="s">
        <v>69</v>
      </c>
      <c r="S130" s="26" t="s">
        <v>65</v>
      </c>
      <c r="T130" s="26" t="s">
        <v>71</v>
      </c>
      <c r="U130" s="26" t="s">
        <v>24</v>
      </c>
      <c r="V130" s="26" t="s">
        <v>14</v>
      </c>
      <c r="W130" s="26" t="s">
        <v>14</v>
      </c>
      <c r="X130" s="26" t="s">
        <v>14</v>
      </c>
      <c r="Y130" s="26" t="s">
        <v>24</v>
      </c>
      <c r="Z130" s="26" t="s">
        <v>65</v>
      </c>
      <c r="AA130" s="26" t="s">
        <v>69</v>
      </c>
      <c r="AB130" s="26" t="s">
        <v>71</v>
      </c>
      <c r="AC130" s="26" t="s">
        <v>14</v>
      </c>
      <c r="AD130" s="26"/>
      <c r="AE130" s="26" t="s">
        <v>14</v>
      </c>
      <c r="AF130" s="26" t="s">
        <v>68</v>
      </c>
      <c r="AG130" s="26" t="s">
        <v>65</v>
      </c>
      <c r="AH130" s="6"/>
    </row>
    <row r="131" spans="1:34" ht="17.350000000000001" customHeight="1" x14ac:dyDescent="0.25">
      <c r="A131" s="5"/>
      <c r="B131" s="81"/>
      <c r="C131" s="26" t="s">
        <v>69</v>
      </c>
      <c r="D131" s="26" t="s">
        <v>14</v>
      </c>
      <c r="E131" s="26" t="s">
        <v>14</v>
      </c>
      <c r="F131" s="26" t="s">
        <v>24</v>
      </c>
      <c r="G131" s="26" t="s">
        <v>71</v>
      </c>
      <c r="H131" s="26" t="s">
        <v>65</v>
      </c>
      <c r="I131" s="26" t="s">
        <v>24</v>
      </c>
      <c r="J131" s="26" t="s">
        <v>24</v>
      </c>
      <c r="K131" s="26" t="s">
        <v>14</v>
      </c>
      <c r="L131" s="26" t="s">
        <v>24</v>
      </c>
      <c r="M131" s="26" t="s">
        <v>14</v>
      </c>
      <c r="N131" s="26" t="s">
        <v>14</v>
      </c>
      <c r="O131" s="26" t="s">
        <v>21</v>
      </c>
      <c r="P131" s="26" t="s">
        <v>21</v>
      </c>
      <c r="Q131" s="26" t="s">
        <v>21</v>
      </c>
      <c r="R131" s="26" t="s">
        <v>21</v>
      </c>
      <c r="S131" s="26" t="s">
        <v>69</v>
      </c>
      <c r="T131" s="26" t="s">
        <v>65</v>
      </c>
      <c r="U131" s="26" t="s">
        <v>24</v>
      </c>
      <c r="V131" s="26" t="s">
        <v>14</v>
      </c>
      <c r="W131" s="26" t="s">
        <v>14</v>
      </c>
      <c r="X131" s="26" t="s">
        <v>14</v>
      </c>
      <c r="Y131" s="26" t="s">
        <v>24</v>
      </c>
      <c r="Z131" s="26" t="s">
        <v>65</v>
      </c>
      <c r="AA131" s="26" t="s">
        <v>69</v>
      </c>
      <c r="AB131" s="26" t="s">
        <v>65</v>
      </c>
      <c r="AC131" s="26" t="s">
        <v>65</v>
      </c>
      <c r="AD131" s="26" t="s">
        <v>14</v>
      </c>
      <c r="AE131" s="26"/>
      <c r="AF131" s="26" t="s">
        <v>65</v>
      </c>
      <c r="AG131" s="26" t="s">
        <v>65</v>
      </c>
      <c r="AH131" s="6"/>
    </row>
    <row r="132" spans="1:34" ht="17.350000000000001" customHeight="1" x14ac:dyDescent="0.25">
      <c r="A132" s="13"/>
      <c r="B132" s="81"/>
      <c r="C132" s="26" t="s">
        <v>24</v>
      </c>
      <c r="D132" s="26" t="s">
        <v>14</v>
      </c>
      <c r="E132" s="26" t="s">
        <v>21</v>
      </c>
      <c r="F132" s="26" t="s">
        <v>14</v>
      </c>
      <c r="G132" s="26" t="s">
        <v>14</v>
      </c>
      <c r="H132" s="26" t="s">
        <v>21</v>
      </c>
      <c r="I132" s="26" t="s">
        <v>21</v>
      </c>
      <c r="J132" s="26" t="s">
        <v>21</v>
      </c>
      <c r="K132" s="26" t="s">
        <v>21</v>
      </c>
      <c r="L132" s="26" t="s">
        <v>21</v>
      </c>
      <c r="M132" s="26" t="s">
        <v>21</v>
      </c>
      <c r="N132" s="26" t="s">
        <v>21</v>
      </c>
      <c r="O132" s="26" t="s">
        <v>21</v>
      </c>
      <c r="P132" s="26" t="s">
        <v>21</v>
      </c>
      <c r="Q132" s="26" t="s">
        <v>21</v>
      </c>
      <c r="R132" s="26" t="s">
        <v>24</v>
      </c>
      <c r="S132" s="26" t="s">
        <v>70</v>
      </c>
      <c r="T132" s="26" t="s">
        <v>72</v>
      </c>
      <c r="U132" s="26" t="s">
        <v>70</v>
      </c>
      <c r="V132" s="26" t="s">
        <v>70</v>
      </c>
      <c r="W132" s="26" t="s">
        <v>67</v>
      </c>
      <c r="X132" s="26" t="s">
        <v>19</v>
      </c>
      <c r="Y132" s="26" t="s">
        <v>70</v>
      </c>
      <c r="Z132" s="26" t="s">
        <v>70</v>
      </c>
      <c r="AA132" s="26" t="s">
        <v>24</v>
      </c>
      <c r="AB132" s="26" t="s">
        <v>69</v>
      </c>
      <c r="AC132" s="26" t="s">
        <v>69</v>
      </c>
      <c r="AD132" s="26" t="s">
        <v>17</v>
      </c>
      <c r="AE132" s="26" t="s">
        <v>17</v>
      </c>
      <c r="AF132" s="26" t="s">
        <v>24</v>
      </c>
      <c r="AG132" s="26" t="s">
        <v>69</v>
      </c>
      <c r="AH132" s="6"/>
    </row>
    <row r="133" spans="1:34" ht="17.350000000000001" customHeight="1" x14ac:dyDescent="0.25">
      <c r="A133" s="5"/>
      <c r="B133" s="79"/>
      <c r="C133" s="26" t="s">
        <v>21</v>
      </c>
      <c r="D133" s="26" t="s">
        <v>21</v>
      </c>
      <c r="E133" s="26" t="s">
        <v>24</v>
      </c>
      <c r="F133" s="26" t="s">
        <v>21</v>
      </c>
      <c r="G133" s="26" t="s">
        <v>21</v>
      </c>
      <c r="H133" s="26" t="s">
        <v>21</v>
      </c>
      <c r="I133" s="26" t="s">
        <v>17</v>
      </c>
      <c r="J133" s="26" t="s">
        <v>17</v>
      </c>
      <c r="K133" s="26" t="s">
        <v>24</v>
      </c>
      <c r="L133" s="26" t="s">
        <v>21</v>
      </c>
      <c r="M133" s="26" t="s">
        <v>66</v>
      </c>
      <c r="N133" s="26" t="s">
        <v>72</v>
      </c>
      <c r="O133" s="26" t="s">
        <v>14</v>
      </c>
      <c r="P133" s="26" t="s">
        <v>14</v>
      </c>
      <c r="Q133" s="26" t="s">
        <v>14</v>
      </c>
      <c r="R133" s="26" t="s">
        <v>24</v>
      </c>
      <c r="S133" s="26" t="s">
        <v>72</v>
      </c>
      <c r="T133" s="26" t="s">
        <v>19</v>
      </c>
      <c r="U133" s="26" t="s">
        <v>14</v>
      </c>
      <c r="V133" s="26" t="s">
        <v>72</v>
      </c>
      <c r="W133" s="26" t="s">
        <v>69</v>
      </c>
      <c r="X133" s="26" t="s">
        <v>69</v>
      </c>
      <c r="Y133" s="26" t="s">
        <v>65</v>
      </c>
      <c r="Z133" s="26" t="s">
        <v>65</v>
      </c>
      <c r="AA133" s="26" t="s">
        <v>72</v>
      </c>
      <c r="AB133" s="26" t="s">
        <v>69</v>
      </c>
      <c r="AC133" s="26" t="s">
        <v>69</v>
      </c>
      <c r="AD133" s="26" t="s">
        <v>69</v>
      </c>
      <c r="AE133" s="26" t="s">
        <v>69</v>
      </c>
      <c r="AF133" s="26" t="s">
        <v>24</v>
      </c>
      <c r="AG133" s="26" t="s">
        <v>21</v>
      </c>
      <c r="AH133" s="6"/>
    </row>
    <row r="134" spans="1:34" ht="17.350000000000001" customHeight="1" x14ac:dyDescent="0.25">
      <c r="A134" s="5"/>
      <c r="B134" s="81"/>
      <c r="C134" s="26" t="s">
        <v>21</v>
      </c>
      <c r="D134" s="26" t="s">
        <v>21</v>
      </c>
      <c r="E134" s="26" t="s">
        <v>21</v>
      </c>
      <c r="F134" s="26" t="s">
        <v>21</v>
      </c>
      <c r="G134" s="26" t="s">
        <v>24</v>
      </c>
      <c r="H134" s="26" t="s">
        <v>14</v>
      </c>
      <c r="I134" s="26" t="s">
        <v>14</v>
      </c>
      <c r="J134" s="26" t="s">
        <v>14</v>
      </c>
      <c r="K134" s="26" t="s">
        <v>24</v>
      </c>
      <c r="L134" s="26" t="s">
        <v>21</v>
      </c>
      <c r="M134" s="26" t="s">
        <v>66</v>
      </c>
      <c r="N134" s="26" t="s">
        <v>73</v>
      </c>
      <c r="O134" s="26" t="s">
        <v>14</v>
      </c>
      <c r="P134" s="26" t="s">
        <v>14</v>
      </c>
      <c r="Q134" s="26" t="s">
        <v>14</v>
      </c>
      <c r="R134" s="26" t="s">
        <v>65</v>
      </c>
      <c r="S134" s="26" t="s">
        <v>73</v>
      </c>
      <c r="T134" s="26" t="s">
        <v>69</v>
      </c>
      <c r="U134" s="26" t="s">
        <v>69</v>
      </c>
      <c r="V134" s="26" t="s">
        <v>69</v>
      </c>
      <c r="W134" s="26" t="s">
        <v>21</v>
      </c>
      <c r="X134" s="26" t="s">
        <v>21</v>
      </c>
      <c r="Y134" s="26" t="s">
        <v>69</v>
      </c>
      <c r="Z134" s="26" t="s">
        <v>69</v>
      </c>
      <c r="AA134" s="26" t="s">
        <v>21</v>
      </c>
      <c r="AB134" s="26" t="s">
        <v>21</v>
      </c>
      <c r="AC134" s="26" t="s">
        <v>24</v>
      </c>
      <c r="AD134" s="26" t="s">
        <v>17</v>
      </c>
      <c r="AE134" s="26" t="s">
        <v>19</v>
      </c>
      <c r="AF134" s="26" t="s">
        <v>14</v>
      </c>
      <c r="AG134" s="26" t="s">
        <v>14</v>
      </c>
      <c r="AH134" s="6"/>
    </row>
    <row r="135" spans="1:34" ht="17.350000000000001" customHeight="1" x14ac:dyDescent="0.25">
      <c r="A135" s="5"/>
      <c r="B135" s="80"/>
      <c r="C135" s="26" t="s">
        <v>17</v>
      </c>
      <c r="D135" s="26" t="s">
        <v>73</v>
      </c>
      <c r="E135" s="26" t="s">
        <v>69</v>
      </c>
      <c r="F135" s="26" t="s">
        <v>14</v>
      </c>
      <c r="G135" s="26" t="s">
        <v>24</v>
      </c>
      <c r="H135" s="26" t="s">
        <v>14</v>
      </c>
      <c r="I135" s="26" t="s">
        <v>14</v>
      </c>
      <c r="J135" s="26" t="s">
        <v>14</v>
      </c>
      <c r="K135" s="26" t="s">
        <v>24</v>
      </c>
      <c r="L135" s="26" t="s">
        <v>14</v>
      </c>
      <c r="M135" s="26" t="s">
        <v>66</v>
      </c>
      <c r="N135" s="26" t="s">
        <v>73</v>
      </c>
      <c r="O135" s="26" t="s">
        <v>21</v>
      </c>
      <c r="P135" s="26"/>
      <c r="Q135" s="26"/>
      <c r="R135" s="26" t="s">
        <v>65</v>
      </c>
      <c r="S135" s="26" t="s">
        <v>73</v>
      </c>
      <c r="T135" s="26" t="s">
        <v>69</v>
      </c>
      <c r="U135" s="26" t="s">
        <v>69</v>
      </c>
      <c r="V135" s="26" t="s">
        <v>69</v>
      </c>
      <c r="W135" s="26" t="s">
        <v>67</v>
      </c>
      <c r="X135" s="26" t="s">
        <v>17</v>
      </c>
      <c r="Y135" s="26" t="s">
        <v>69</v>
      </c>
      <c r="Z135" s="26" t="s">
        <v>69</v>
      </c>
      <c r="AA135" s="26" t="s">
        <v>14</v>
      </c>
      <c r="AB135" s="26" t="s">
        <v>65</v>
      </c>
      <c r="AC135" s="26" t="s">
        <v>24</v>
      </c>
      <c r="AD135" s="26" t="s">
        <v>69</v>
      </c>
      <c r="AE135" s="26" t="s">
        <v>69</v>
      </c>
      <c r="AF135" s="26" t="s">
        <v>14</v>
      </c>
      <c r="AG135" s="26" t="s">
        <v>14</v>
      </c>
      <c r="AH135" s="6"/>
    </row>
    <row r="136" spans="1:34" ht="17.350000000000001" customHeight="1" x14ac:dyDescent="0.25">
      <c r="A136" s="5"/>
      <c r="B136" s="81"/>
      <c r="C136" s="26" t="s">
        <v>21</v>
      </c>
      <c r="D136" s="26" t="s">
        <v>24</v>
      </c>
      <c r="E136" s="26" t="s">
        <v>21</v>
      </c>
      <c r="F136" s="26" t="s">
        <v>21</v>
      </c>
      <c r="G136" s="26" t="s">
        <v>21</v>
      </c>
      <c r="H136" s="26" t="s">
        <v>65</v>
      </c>
      <c r="I136" s="26" t="s">
        <v>69</v>
      </c>
      <c r="J136" s="26" t="s">
        <v>69</v>
      </c>
      <c r="K136" s="26" t="s">
        <v>70</v>
      </c>
      <c r="L136" s="26" t="s">
        <v>70</v>
      </c>
      <c r="M136" s="26" t="s">
        <v>69</v>
      </c>
      <c r="N136" s="26" t="s">
        <v>69</v>
      </c>
      <c r="O136" s="26" t="s">
        <v>69</v>
      </c>
      <c r="P136" s="26" t="s">
        <v>21</v>
      </c>
      <c r="Q136" s="26" t="s">
        <v>17</v>
      </c>
      <c r="R136" s="26" t="s">
        <v>69</v>
      </c>
      <c r="S136" s="26" t="s">
        <v>69</v>
      </c>
      <c r="T136" s="26" t="s">
        <v>70</v>
      </c>
      <c r="U136" s="26" t="s">
        <v>70</v>
      </c>
      <c r="V136" s="26" t="s">
        <v>24</v>
      </c>
      <c r="W136" s="26" t="s">
        <v>69</v>
      </c>
      <c r="X136" s="26" t="s">
        <v>69</v>
      </c>
      <c r="Y136" s="26" t="s">
        <v>14</v>
      </c>
      <c r="Z136" s="26" t="s">
        <v>14</v>
      </c>
      <c r="AA136" s="26" t="s">
        <v>24</v>
      </c>
      <c r="AB136" s="26" t="s">
        <v>70</v>
      </c>
      <c r="AC136" s="26" t="s">
        <v>70</v>
      </c>
      <c r="AD136" s="26" t="s">
        <v>24</v>
      </c>
      <c r="AE136" s="26" t="s">
        <v>24</v>
      </c>
      <c r="AF136" s="26" t="s">
        <v>70</v>
      </c>
      <c r="AG136" s="26" t="s">
        <v>24</v>
      </c>
      <c r="AH136" s="6"/>
    </row>
    <row r="137" spans="1:34" ht="17.350000000000001" customHeight="1" x14ac:dyDescent="0.25">
      <c r="A137" s="5"/>
      <c r="B137" s="81"/>
      <c r="C137" s="26" t="s">
        <v>14</v>
      </c>
      <c r="D137" s="26" t="s">
        <v>24</v>
      </c>
      <c r="E137" s="26" t="s">
        <v>14</v>
      </c>
      <c r="F137" s="26" t="s">
        <v>65</v>
      </c>
      <c r="G137" s="26" t="s">
        <v>14</v>
      </c>
      <c r="H137" s="26" t="s">
        <v>68</v>
      </c>
      <c r="I137" s="26"/>
      <c r="J137" s="26"/>
      <c r="K137" s="26" t="s">
        <v>68</v>
      </c>
      <c r="L137" s="26" t="s">
        <v>65</v>
      </c>
      <c r="M137" s="26" t="s">
        <v>69</v>
      </c>
      <c r="N137" s="26" t="s">
        <v>69</v>
      </c>
      <c r="O137" s="26" t="s">
        <v>69</v>
      </c>
      <c r="P137" s="26" t="s">
        <v>17</v>
      </c>
      <c r="Q137" s="26" t="s">
        <v>17</v>
      </c>
      <c r="R137" s="26" t="s">
        <v>69</v>
      </c>
      <c r="S137" s="26" t="s">
        <v>69</v>
      </c>
      <c r="T137" s="26" t="s">
        <v>14</v>
      </c>
      <c r="U137" s="26" t="s">
        <v>68</v>
      </c>
      <c r="V137" s="26" t="s">
        <v>24</v>
      </c>
      <c r="W137" s="26" t="s">
        <v>69</v>
      </c>
      <c r="X137" s="26" t="s">
        <v>69</v>
      </c>
      <c r="Y137" s="26" t="s">
        <v>14</v>
      </c>
      <c r="Z137" s="26" t="s">
        <v>14</v>
      </c>
      <c r="AA137" s="26" t="s">
        <v>24</v>
      </c>
      <c r="AB137" s="26" t="s">
        <v>14</v>
      </c>
      <c r="AC137" s="26" t="s">
        <v>68</v>
      </c>
      <c r="AD137" s="26" t="s">
        <v>21</v>
      </c>
      <c r="AE137" s="26" t="s">
        <v>21</v>
      </c>
      <c r="AF137" s="26" t="s">
        <v>69</v>
      </c>
      <c r="AG137" s="26" t="s">
        <v>24</v>
      </c>
      <c r="AH137" s="6"/>
    </row>
    <row r="138" spans="1:34" ht="17.350000000000001" customHeight="1" x14ac:dyDescent="0.25">
      <c r="A138" s="5"/>
      <c r="B138" s="103" t="s">
        <v>40</v>
      </c>
      <c r="C138" s="101">
        <f>COUNTIF(C126:C137,"VA")</f>
        <v>3</v>
      </c>
      <c r="D138" s="101">
        <f t="shared" ref="D138:AG138" si="6">COUNTIF(D126:D137,"VA")</f>
        <v>3</v>
      </c>
      <c r="E138" s="101">
        <f t="shared" si="6"/>
        <v>4</v>
      </c>
      <c r="F138" s="101">
        <f t="shared" si="6"/>
        <v>3</v>
      </c>
      <c r="G138" s="101">
        <f t="shared" si="6"/>
        <v>3</v>
      </c>
      <c r="H138" s="101">
        <f t="shared" si="6"/>
        <v>3</v>
      </c>
      <c r="I138" s="101">
        <f t="shared" si="6"/>
        <v>2</v>
      </c>
      <c r="J138" s="101">
        <f t="shared" si="6"/>
        <v>2</v>
      </c>
      <c r="K138" s="101">
        <f t="shared" si="6"/>
        <v>2</v>
      </c>
      <c r="L138" s="101">
        <f t="shared" si="6"/>
        <v>3</v>
      </c>
      <c r="M138" s="101">
        <f t="shared" si="6"/>
        <v>1</v>
      </c>
      <c r="N138" s="101">
        <f t="shared" si="6"/>
        <v>1</v>
      </c>
      <c r="O138" s="101">
        <f t="shared" si="6"/>
        <v>3</v>
      </c>
      <c r="P138" s="101">
        <f t="shared" si="6"/>
        <v>3</v>
      </c>
      <c r="Q138" s="101">
        <f t="shared" si="6"/>
        <v>2</v>
      </c>
      <c r="R138" s="101">
        <f t="shared" si="6"/>
        <v>1</v>
      </c>
      <c r="S138" s="101">
        <f t="shared" si="6"/>
        <v>0</v>
      </c>
      <c r="T138" s="101">
        <f t="shared" si="6"/>
        <v>0</v>
      </c>
      <c r="U138" s="101">
        <f t="shared" si="6"/>
        <v>0</v>
      </c>
      <c r="V138" s="101">
        <f t="shared" si="6"/>
        <v>0</v>
      </c>
      <c r="W138" s="101">
        <f t="shared" si="6"/>
        <v>2</v>
      </c>
      <c r="X138" s="101">
        <f t="shared" si="6"/>
        <v>2</v>
      </c>
      <c r="Y138" s="101">
        <f t="shared" si="6"/>
        <v>1</v>
      </c>
      <c r="Z138" s="101">
        <f t="shared" si="6"/>
        <v>1</v>
      </c>
      <c r="AA138" s="101">
        <f t="shared" si="6"/>
        <v>2</v>
      </c>
      <c r="AB138" s="101">
        <f t="shared" si="6"/>
        <v>2</v>
      </c>
      <c r="AC138" s="101">
        <f t="shared" si="6"/>
        <v>1</v>
      </c>
      <c r="AD138" s="101">
        <f t="shared" si="6"/>
        <v>2</v>
      </c>
      <c r="AE138" s="101">
        <f t="shared" si="6"/>
        <v>2</v>
      </c>
      <c r="AF138" s="101">
        <f t="shared" si="6"/>
        <v>1</v>
      </c>
      <c r="AG138" s="101">
        <f t="shared" si="6"/>
        <v>2</v>
      </c>
      <c r="AH138" s="6"/>
    </row>
    <row r="139" spans="1:34" ht="17.350000000000001" customHeight="1" x14ac:dyDescent="0.25">
      <c r="A139" s="5"/>
      <c r="B139" s="104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102"/>
      <c r="AD139" s="102"/>
      <c r="AE139" s="102"/>
      <c r="AF139" s="102"/>
      <c r="AG139" s="102"/>
      <c r="AH139" s="6"/>
    </row>
    <row r="140" spans="1:34" ht="17.350000000000001" customHeight="1" x14ac:dyDescent="0.25">
      <c r="A140" s="5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6"/>
    </row>
    <row r="141" spans="1:34" ht="24.8" customHeight="1" x14ac:dyDescent="0.25">
      <c r="A141" s="5"/>
      <c r="B141" s="68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  <c r="AB141" s="97"/>
      <c r="AC141" s="97"/>
      <c r="AD141" s="97"/>
      <c r="AE141" s="97"/>
      <c r="AF141" s="97"/>
      <c r="AG141" s="98"/>
      <c r="AH141" s="6"/>
    </row>
    <row r="142" spans="1:34" ht="17.350000000000001" customHeight="1" x14ac:dyDescent="0.25">
      <c r="A142" s="5"/>
      <c r="B142" s="87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6"/>
    </row>
    <row r="143" spans="1:34" ht="17.350000000000001" customHeight="1" x14ac:dyDescent="0.25">
      <c r="A143" s="5"/>
      <c r="B143" s="8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6"/>
    </row>
    <row r="144" spans="1:34" ht="17.350000000000001" customHeight="1" x14ac:dyDescent="0.25">
      <c r="A144" s="5"/>
      <c r="B144" s="83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6"/>
    </row>
    <row r="145" spans="1:34" ht="17.350000000000001" customHeight="1" x14ac:dyDescent="0.25">
      <c r="A145" s="5"/>
      <c r="B145" s="8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6"/>
    </row>
    <row r="146" spans="1:34" ht="17.350000000000001" customHeight="1" x14ac:dyDescent="0.25">
      <c r="A146" s="5"/>
      <c r="B146" s="8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6"/>
    </row>
    <row r="147" spans="1:34" ht="17.350000000000001" customHeight="1" x14ac:dyDescent="0.25">
      <c r="A147" s="5"/>
      <c r="B147" s="83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6"/>
    </row>
    <row r="148" spans="1:34" ht="17.350000000000001" customHeight="1" x14ac:dyDescent="0.25">
      <c r="A148" s="5"/>
      <c r="B148" s="8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6"/>
    </row>
    <row r="149" spans="1:34" ht="17.350000000000001" customHeight="1" x14ac:dyDescent="0.25">
      <c r="A149" s="5"/>
      <c r="B149" s="8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6"/>
    </row>
    <row r="150" spans="1:34" ht="17.350000000000001" customHeight="1" x14ac:dyDescent="0.25">
      <c r="A150" s="5"/>
      <c r="B150" s="8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6"/>
    </row>
    <row r="151" spans="1:34" ht="17.350000000000001" customHeight="1" x14ac:dyDescent="0.25">
      <c r="A151" s="5"/>
      <c r="B151" s="8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6"/>
    </row>
    <row r="152" spans="1:34" ht="17.350000000000001" customHeight="1" x14ac:dyDescent="0.25">
      <c r="A152" s="5"/>
      <c r="B152" s="8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6"/>
    </row>
    <row r="153" spans="1:34" ht="17.350000000000001" customHeight="1" x14ac:dyDescent="0.25">
      <c r="A153" s="5"/>
      <c r="B153" s="8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6"/>
    </row>
    <row r="154" spans="1:34" ht="17.350000000000001" customHeight="1" x14ac:dyDescent="0.25">
      <c r="A154" s="5"/>
      <c r="B154" s="8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6"/>
    </row>
    <row r="155" spans="1:34" ht="17.350000000000001" customHeight="1" x14ac:dyDescent="0.25">
      <c r="A155" s="5"/>
      <c r="B155" s="8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6"/>
    </row>
    <row r="156" spans="1:34" ht="17.350000000000001" customHeight="1" x14ac:dyDescent="0.25">
      <c r="A156" s="5"/>
      <c r="B156" s="8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6"/>
    </row>
  </sheetData>
  <protectedRanges>
    <protectedRange sqref="D17:AG23" name="OPJ"/>
    <protectedRange sqref="B40:AG48 B51:AG59 B62:AG70 B73:AG81 B84:AG92 B95:AG103 B29:AG37 B108:AG110" name="Inter"/>
    <protectedRange sqref="E18" name="Autres"/>
    <protectedRange sqref="E18" name="AINP"/>
    <protectedRange sqref="B123:AG123" name="OPJ Roulage"/>
    <protectedRange sqref="B126:AG137" name="Roulage"/>
    <protectedRange sqref="B142:AG156" name="Reserve OPJ"/>
    <protectedRange sqref="E18 B113:AG120" name="CP"/>
    <protectedRange sqref="A3:A4" name="Année"/>
  </protectedRanges>
  <mergeCells count="113">
    <mergeCell ref="C141:AG141"/>
    <mergeCell ref="C72:AG72"/>
    <mergeCell ref="C83:AG83"/>
    <mergeCell ref="C94:AG94"/>
    <mergeCell ref="C107:AG107"/>
    <mergeCell ref="C112:AG112"/>
    <mergeCell ref="C28:AG28"/>
    <mergeCell ref="R138:R139"/>
    <mergeCell ref="S138:S139"/>
    <mergeCell ref="T138:T139"/>
    <mergeCell ref="U138:U139"/>
    <mergeCell ref="V138:V139"/>
    <mergeCell ref="W138:W139"/>
    <mergeCell ref="X138:X139"/>
    <mergeCell ref="Y138:Y139"/>
    <mergeCell ref="Z138:Z139"/>
    <mergeCell ref="AA138:AA139"/>
    <mergeCell ref="AG138:AG139"/>
    <mergeCell ref="AB138:AB139"/>
    <mergeCell ref="AC138:AC139"/>
    <mergeCell ref="AD138:AD139"/>
    <mergeCell ref="AE138:AE139"/>
    <mergeCell ref="Q138:Q139"/>
    <mergeCell ref="P138:P139"/>
    <mergeCell ref="O138:O139"/>
    <mergeCell ref="N138:N139"/>
    <mergeCell ref="M138:M139"/>
    <mergeCell ref="F104:F105"/>
    <mergeCell ref="E104:E105"/>
    <mergeCell ref="D104:D105"/>
    <mergeCell ref="C104:C105"/>
    <mergeCell ref="C122:AG122"/>
    <mergeCell ref="C125:AG125"/>
    <mergeCell ref="AF138:AF139"/>
    <mergeCell ref="Q104:Q105"/>
    <mergeCell ref="R104:R105"/>
    <mergeCell ref="S104:S105"/>
    <mergeCell ref="T104:T105"/>
    <mergeCell ref="U104:U105"/>
    <mergeCell ref="V104:V105"/>
    <mergeCell ref="W104:W105"/>
    <mergeCell ref="X104:X105"/>
    <mergeCell ref="Y104:Y105"/>
    <mergeCell ref="Z104:Z105"/>
    <mergeCell ref="AA104:AA105"/>
    <mergeCell ref="AB104:AB105"/>
    <mergeCell ref="AC104:AC105"/>
    <mergeCell ref="AD104:AD105"/>
    <mergeCell ref="B138:B139"/>
    <mergeCell ref="G138:G139"/>
    <mergeCell ref="F138:F139"/>
    <mergeCell ref="E138:E139"/>
    <mergeCell ref="D138:D139"/>
    <mergeCell ref="C138:C139"/>
    <mergeCell ref="L138:L139"/>
    <mergeCell ref="K138:K139"/>
    <mergeCell ref="J138:J139"/>
    <mergeCell ref="I138:I139"/>
    <mergeCell ref="H138:H139"/>
    <mergeCell ref="C27:AG27"/>
    <mergeCell ref="C39:AG39"/>
    <mergeCell ref="C50:AG50"/>
    <mergeCell ref="C61:AG61"/>
    <mergeCell ref="Y24:Y25"/>
    <mergeCell ref="Z24:Z25"/>
    <mergeCell ref="AA24:AA25"/>
    <mergeCell ref="AE104:AE105"/>
    <mergeCell ref="AF104:AF105"/>
    <mergeCell ref="AG104:AG105"/>
    <mergeCell ref="AE24:AE25"/>
    <mergeCell ref="AF24:AF25"/>
    <mergeCell ref="AG24:AG25"/>
    <mergeCell ref="P24:P25"/>
    <mergeCell ref="Q24:Q25"/>
    <mergeCell ref="R24:R25"/>
    <mergeCell ref="S24:S25"/>
    <mergeCell ref="T24:T25"/>
    <mergeCell ref="U24:U25"/>
    <mergeCell ref="V24:V25"/>
    <mergeCell ref="W24:W25"/>
    <mergeCell ref="X24:X25"/>
    <mergeCell ref="AB24:AB25"/>
    <mergeCell ref="AC24:AC25"/>
    <mergeCell ref="B104:B105"/>
    <mergeCell ref="K104:K105"/>
    <mergeCell ref="J104:J105"/>
    <mergeCell ref="I104:I105"/>
    <mergeCell ref="H104:H105"/>
    <mergeCell ref="G104:G105"/>
    <mergeCell ref="P104:P105"/>
    <mergeCell ref="O104:O105"/>
    <mergeCell ref="N104:N105"/>
    <mergeCell ref="M104:M105"/>
    <mergeCell ref="L104:L105"/>
    <mergeCell ref="AD24:AD25"/>
    <mergeCell ref="A3:A4"/>
    <mergeCell ref="B3:B4"/>
    <mergeCell ref="B24:B25"/>
    <mergeCell ref="C24:C25"/>
    <mergeCell ref="D24:D25"/>
    <mergeCell ref="C12:AG12"/>
    <mergeCell ref="C16:AG16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O24:O25"/>
  </mergeCells>
  <phoneticPr fontId="11" type="noConversion"/>
  <conditionalFormatting sqref="F20:H20 E26 E19:E24">
    <cfRule type="containsText" dxfId="66" priority="428" operator="containsText" text="Samedi">
      <formula>NOT(ISERROR(SEARCH("Samedi",E19)))</formula>
    </cfRule>
  </conditionalFormatting>
  <conditionalFormatting sqref="F20:H20 E18:E24">
    <cfRule type="containsText" dxfId="65" priority="427" operator="containsText" text="Samedi">
      <formula>NOT(ISERROR(SEARCH("Samedi",E18)))</formula>
    </cfRule>
  </conditionalFormatting>
  <conditionalFormatting sqref="C3:AG3">
    <cfRule type="containsText" dxfId="64" priority="424" operator="containsText" text="Dimanche">
      <formula>NOT(ISERROR(SEARCH("Dimanche",C3)))</formula>
    </cfRule>
    <cfRule type="containsText" dxfId="63" priority="425" operator="containsText" text="Samedi">
      <formula>NOT(ISERROR(SEARCH("Samedi",C3)))</formula>
    </cfRule>
  </conditionalFormatting>
  <conditionalFormatting sqref="E144:E148">
    <cfRule type="containsText" dxfId="62" priority="419" operator="containsText" text="Samedi">
      <formula>NOT(ISERROR(SEARCH("Samedi",E144)))</formula>
    </cfRule>
  </conditionalFormatting>
  <conditionalFormatting sqref="E143:E156">
    <cfRule type="containsText" dxfId="61" priority="418" operator="containsText" text="Samedi">
      <formula>NOT(ISERROR(SEARCH("Samedi",E143)))</formula>
    </cfRule>
  </conditionalFormatting>
  <conditionalFormatting sqref="E150:E156">
    <cfRule type="containsText" dxfId="60" priority="417" operator="containsText" text="Samedi">
      <formula>NOT(ISERROR(SEARCH("Samedi",E150)))</formula>
    </cfRule>
  </conditionalFormatting>
  <conditionalFormatting sqref="C7:AG9">
    <cfRule type="cellIs" dxfId="59" priority="183" operator="greaterThan">
      <formula>10</formula>
    </cfRule>
    <cfRule type="cellIs" dxfId="58" priority="203" operator="equal">
      <formula>10</formula>
    </cfRule>
    <cfRule type="cellIs" dxfId="57" priority="415" operator="lessThan">
      <formula>10</formula>
    </cfRule>
  </conditionalFormatting>
  <conditionalFormatting sqref="C10:AG10">
    <cfRule type="cellIs" dxfId="56" priority="414" operator="greaterThan">
      <formula>0</formula>
    </cfRule>
  </conditionalFormatting>
  <conditionalFormatting sqref="C16 C27:C28 C39 C50 C61 C72 C83 C94 C107 C112 C122 C125 C106:AG106 C62:AG71 C51:AG60 C40:AG49 C26:AG26 C17:AG24 C73:AG82 C84:AG93 C126:AG138 C123:AG124 C95:AG104 C113:AG121 C13:AG15 C29:AG38 C108:AG111">
    <cfRule type="containsText" dxfId="55" priority="276" operator="containsText" text="TT">
      <formula>NOT(ISERROR(SEARCH("TT",C13)))</formula>
    </cfRule>
    <cfRule type="containsText" dxfId="54" priority="289" operator="containsText" text="8/16,06">
      <formula>NOT(ISERROR(SEARCH("8/16,06",C13)))</formula>
    </cfRule>
    <cfRule type="containsText" dxfId="53" priority="296" operator="containsText" text="7/15:06">
      <formula>NOT(ISERROR(SEARCH("7/15:06",C13)))</formula>
    </cfRule>
    <cfRule type="containsText" dxfId="52" priority="301" operator="containsText" text="8/16:06">
      <formula>NOT(ISERROR(SEARCH("8/16:06",C13)))</formula>
    </cfRule>
    <cfRule type="containsText" dxfId="51" priority="310" operator="containsText" text="9/17:06">
      <formula>NOT(ISERROR(SEARCH("9/17:06",C13)))</formula>
    </cfRule>
    <cfRule type="containsText" dxfId="50" priority="313" operator="containsText" text="10/18:06">
      <formula>NOT(ISERROR(SEARCH("10/18:06",C13)))</formula>
    </cfRule>
    <cfRule type="containsText" dxfId="49" priority="319" operator="containsText" text="11/19:06">
      <formula>NOT(ISERROR(SEARCH("11/19:06",C13)))</formula>
    </cfRule>
    <cfRule type="containsText" dxfId="48" priority="325" operator="containsText" text="12:54/21">
      <formula>NOT(ISERROR(SEARCH("12:54/21",C13)))</formula>
    </cfRule>
    <cfRule type="containsText" dxfId="47" priority="330" operator="containsText" text="7/15;06">
      <formula>NOT(ISERROR(SEARCH("7/15;06",C13)))</formula>
    </cfRule>
    <cfRule type="containsText" dxfId="46" priority="331" operator="containsText" text="8/16;06">
      <formula>NOT(ISERROR(SEARCH("8/16;06",C13)))</formula>
    </cfRule>
    <cfRule type="containsText" dxfId="45" priority="333" operator="containsText" text="9/17;06">
      <formula>NOT(ISERROR(SEARCH("9/17;06",C13)))</formula>
    </cfRule>
    <cfRule type="containsText" dxfId="44" priority="337" operator="containsText" text="10/18;06">
      <formula>NOT(ISERROR(SEARCH("10/18;06",C13)))</formula>
    </cfRule>
    <cfRule type="containsText" dxfId="43" priority="340" operator="containsText" text="11/19;06">
      <formula>NOT(ISERROR(SEARCH("11/19;06",C13)))</formula>
    </cfRule>
    <cfRule type="containsText" dxfId="42" priority="341" operator="containsText" text="12;54/21">
      <formula>NOT(ISERROR(SEARCH("12;54/21",C13)))</formula>
    </cfRule>
    <cfRule type="beginsWith" dxfId="41" priority="437" operator="beginsWith" text="P">
      <formula>LEFT(C13,LEN("P"))="P"</formula>
    </cfRule>
  </conditionalFormatting>
  <conditionalFormatting sqref="C16 C27:C28 C39 C50 C61 C72 C83 C94 C107 C112 C122 C125 C106:AG106 C62:AG71 C51:AG60 C40:AG49 C26:AG26 C17:AG24 C73:AG82 C84:AG93 C126:AG138 C123:AG124 C95:AG104 C113:AG121 C13:AG15 C29:AG38 C108:AG111">
    <cfRule type="beginsWith" dxfId="40" priority="173" operator="beginsWith" text="CF">
      <formula>LEFT(C13,LEN("CF"))="CF"</formula>
    </cfRule>
    <cfRule type="containsText" dxfId="39" priority="174" operator="containsText" text="6/14 A">
      <formula>NOT(ISERROR(SEARCH("6/14 A",C13)))</formula>
    </cfRule>
    <cfRule type="containsText" dxfId="38" priority="177" operator="containsText" text="14/22 A">
      <formula>NOT(ISERROR(SEARCH("14/22 A",C13)))</formula>
    </cfRule>
    <cfRule type="beginsWith" dxfId="37" priority="211" operator="beginsWith" text="CP">
      <formula>LEFT(C13,LEN("CP"))="CP"</formula>
    </cfRule>
    <cfRule type="containsText" dxfId="36" priority="219" operator="containsText" text="VA">
      <formula>NOT(ISERROR(SEARCH("VA",C13)))</formula>
    </cfRule>
    <cfRule type="beginsWith" dxfId="35" priority="229" operator="beginsWith" text="M">
      <formula>LEFT(C13,LEN("M"))="M"</formula>
    </cfRule>
    <cfRule type="containsText" dxfId="34" priority="248" operator="containsText" text="RP">
      <formula>NOT(ISERROR(SEARCH("RP",C13)))</formula>
    </cfRule>
    <cfRule type="containsText" dxfId="33" priority="255" operator="containsText" text="INP">
      <formula>NOT(ISERROR(SEARCH("INP",C13)))</formula>
    </cfRule>
    <cfRule type="beginsWith" dxfId="32" priority="342" operator="beginsWith" text="ROPJ">
      <formula>LEFT(C13,LEN("ROPJ"))="ROPJ"</formula>
    </cfRule>
    <cfRule type="beginsWith" dxfId="31" priority="372" operator="beginsWith" text="Huissier">
      <formula>LEFT(C13,LEN("Huissier"))="Huissier"</formula>
    </cfRule>
    <cfRule type="beginsWith" dxfId="30" priority="373" operator="beginsWith" text="PALAIS">
      <formula>LEFT(C13,LEN("PALAIS"))="PALAIS"</formula>
    </cfRule>
    <cfRule type="beginsWith" dxfId="29" priority="376" operator="beginsWith" text="HYCAP">
      <formula>LEFT(C13,LEN("HYCAP"))="HYCAP"</formula>
    </cfRule>
    <cfRule type="beginsWith" dxfId="28" priority="380" operator="beginsWith" text="FOOT">
      <formula>LEFT(C13,LEN("FOOT"))="FOOT"</formula>
    </cfRule>
    <cfRule type="containsText" dxfId="27" priority="434" operator="containsText" text="WL">
      <formula>NOT(ISERROR(SEARCH("WL",C13)))</formula>
    </cfRule>
  </conditionalFormatting>
  <conditionalFormatting sqref="C16 C27:C28 C39 C50 C61 C72 C83 C94 C107 C112 C122 C125 C106:AG106 C62:AG71 C51:AG60 C40:AG49 C26:AG26 C17:AG24 C73:AG82 C84:AG93 C126:AG138 C123:AG124 C95:AG104 C113:AG121 C13:AG15 C29:AG38 C108:AG111">
    <cfRule type="containsText" dxfId="26" priority="261" operator="containsText" text="Ecritures">
      <formula>NOT(ISERROR(SEARCH("Ecritures",C13)))</formula>
    </cfRule>
    <cfRule type="containsText" dxfId="25" priority="266" operator="containsText" text="ADM">
      <formula>NOT(ISERROR(SEARCH("ADM",C13)))</formula>
    </cfRule>
  </conditionalFormatting>
  <conditionalFormatting sqref="C16 C27:C28 C39 C50 C61 C72 C83 C94 C107 C112 C122 C125 C106:AG106 C62:AG71 C51:AG60 C40:AG49 C26:AG26 C17:AG24 C73:AG82 C84:AG93 C126:AG138 C123:AG124 C95:AG104 C113:AG121 C13:AG15 C29:AG38 C108:AG111">
    <cfRule type="containsText" dxfId="24" priority="362" operator="containsText" text="FORM">
      <formula>NOT(ISERROR(SEARCH("FORM",C13)))</formula>
    </cfRule>
    <cfRule type="beginsWith" dxfId="23" priority="365" operator="beginsWith" text="EX SMV">
      <formula>LEFT(C13,LEN("EX SMV"))="EX SMV"</formula>
    </cfRule>
    <cfRule type="beginsWith" dxfId="22" priority="368" operator="beginsWith" text="PACOS">
      <formula>LEFT(C13,LEN("PACOS"))="PACOS"</formula>
    </cfRule>
    <cfRule type="beginsWith" dxfId="21" priority="382" operator="beginsWith" text="SMV">
      <formula>LEFT(C13,LEN("SMV"))="SMV"</formula>
    </cfRule>
    <cfRule type="beginsWith" dxfId="20" priority="431" operator="beginsWith" text="RSMV">
      <formula>LEFT(C13,LEN("RSMV"))="RSMV"</formula>
    </cfRule>
    <cfRule type="beginsWith" dxfId="19" priority="433" operator="beginsWith" text="OPS">
      <formula>LEFT(C13,LEN("OPS"))="OPS"</formula>
    </cfRule>
  </conditionalFormatting>
  <conditionalFormatting sqref="C24:AG25">
    <cfRule type="cellIs" dxfId="18" priority="152" operator="equal">
      <formula>2</formula>
    </cfRule>
    <cfRule type="cellIs" dxfId="17" priority="409" operator="greaterThan">
      <formula>2</formula>
    </cfRule>
    <cfRule type="cellIs" dxfId="16" priority="411" operator="lessThan">
      <formula>2</formula>
    </cfRule>
  </conditionalFormatting>
  <conditionalFormatting sqref="E104">
    <cfRule type="containsText" dxfId="15" priority="196" operator="containsText" text="Samedi">
      <formula>NOT(ISERROR(SEARCH("Samedi",E104)))</formula>
    </cfRule>
  </conditionalFormatting>
  <conditionalFormatting sqref="E104">
    <cfRule type="containsText" dxfId="14" priority="195" operator="containsText" text="Samedi">
      <formula>NOT(ISERROR(SEARCH("Samedi",E104)))</formula>
    </cfRule>
  </conditionalFormatting>
  <conditionalFormatting sqref="E138">
    <cfRule type="containsText" dxfId="13" priority="194" operator="containsText" text="Samedi">
      <formula>NOT(ISERROR(SEARCH("Samedi",E138)))</formula>
    </cfRule>
  </conditionalFormatting>
  <conditionalFormatting sqref="E138">
    <cfRule type="containsText" dxfId="12" priority="192" operator="containsText" text="Samedi">
      <formula>NOT(ISERROR(SEARCH("Samedi",E138)))</formula>
    </cfRule>
  </conditionalFormatting>
  <conditionalFormatting sqref="C104:AG105">
    <cfRule type="cellIs" dxfId="11" priority="153" operator="equal">
      <formula>16</formula>
    </cfRule>
    <cfRule type="cellIs" dxfId="10" priority="162" operator="greaterThan">
      <formula>16</formula>
    </cfRule>
    <cfRule type="cellIs" dxfId="9" priority="163" operator="lessThan">
      <formula>16</formula>
    </cfRule>
  </conditionalFormatting>
  <conditionalFormatting sqref="C138:AG139">
    <cfRule type="cellIs" dxfId="8" priority="148" operator="equal">
      <formula>3</formula>
    </cfRule>
    <cfRule type="cellIs" dxfId="7" priority="149" operator="greaterThan">
      <formula>3</formula>
    </cfRule>
    <cfRule type="cellIs" dxfId="6" priority="151" operator="lessThan">
      <formula>3</formula>
    </cfRule>
  </conditionalFormatting>
  <conditionalFormatting sqref="C40:AG48 C51:AG59 C62:AG70 C73:AG81 C84:AG92 C95:AG103 C113:AG120 C123:AG123 C126:AG137 C13:AG14 C17:AG23 C3:AG4 C29:AG37">
    <cfRule type="expression" dxfId="5" priority="494">
      <formula>C$3=$AJ$1</formula>
    </cfRule>
    <cfRule type="expression" dxfId="4" priority="495">
      <formula>C$3=$AI$1</formula>
    </cfRule>
  </conditionalFormatting>
  <conditionalFormatting sqref="B17:AG23 B40:AG48 B51:AG59 B62:AG70 B73:AG81 B84:AG92 B95:AG103 B29:AG37 B113:AG120 B123:AG123 B126:AG137 B142:AG156">
    <cfRule type="expression" dxfId="3" priority="1">
      <formula>$B17=$AK$1</formula>
    </cfRule>
  </conditionalFormatting>
  <conditionalFormatting sqref="C108:AG110">
    <cfRule type="expression" dxfId="2" priority="438">
      <formula>C$3=$AJ$1</formula>
    </cfRule>
    <cfRule type="expression" dxfId="1" priority="439">
      <formula>C$3=$AI$1</formula>
    </cfRule>
  </conditionalFormatting>
  <conditionalFormatting sqref="B108:AG110">
    <cfRule type="expression" dxfId="0" priority="2">
      <formula>$B108=$AK$1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4cdc9e4-8a25-4dd5-bb5c-bbe427800d2b">
      <UserInfo>
        <DisplayName>Marszalek Julien (ZP SeraingNeupre)</DisplayName>
        <AccountId>187</AccountId>
        <AccountType/>
      </UserInfo>
      <UserInfo>
        <DisplayName>Wilkin Frederic (ZP SeraingNeupre)</DisplayName>
        <AccountId>184</AccountId>
        <AccountType/>
      </UserInfo>
      <UserInfo>
        <DisplayName>Angillis Pierre-Yves (ZP SeraingNeupre)</DisplayName>
        <AccountId>186</AccountId>
        <AccountType/>
      </UserInfo>
      <UserInfo>
        <DisplayName>Delhaye Oceane (ZP SeraingNeupre)</DisplayName>
        <AccountId>185</AccountId>
        <AccountType/>
      </UserInfo>
      <UserInfo>
        <DisplayName>Legros Julie (ZP SeraingNeupre)</DisplayName>
        <AccountId>87</AccountId>
        <AccountType/>
      </UserInfo>
      <UserInfo>
        <DisplayName>Loforte Bernard (ZP SeraingNeupre)</DisplayName>
        <AccountId>131</AccountId>
        <AccountType/>
      </UserInfo>
      <UserInfo>
        <DisplayName>Jery Daniel (ZP SeraingNeupre)</DisplayName>
        <AccountId>189</AccountId>
        <AccountType/>
      </UserInfo>
      <UserInfo>
        <DisplayName>Thomas Axel (ZP SeraingNeupre)</DisplayName>
        <AccountId>111</AccountId>
        <AccountType/>
      </UserInfo>
      <UserInfo>
        <DisplayName>Van Bossuyt Christophe (ZP SeraingNeupre)</DisplayName>
        <AccountId>35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CD18772E5D0D478D5790F59A43C5CE" ma:contentTypeVersion="11" ma:contentTypeDescription="Crée un document." ma:contentTypeScope="" ma:versionID="4dd968aa79612217bffbf3bbcbada1aa">
  <xsd:schema xmlns:xsd="http://www.w3.org/2001/XMLSchema" xmlns:xs="http://www.w3.org/2001/XMLSchema" xmlns:p="http://schemas.microsoft.com/office/2006/metadata/properties" xmlns:ns2="38d87c32-b8cf-458d-9285-b3fa91600a71" xmlns:ns3="84cdc9e4-8a25-4dd5-bb5c-bbe427800d2b" targetNamespace="http://schemas.microsoft.com/office/2006/metadata/properties" ma:root="true" ma:fieldsID="d56ace53d2e188126360ad7e6cd74fa6" ns2:_="" ns3:_="">
    <xsd:import namespace="38d87c32-b8cf-458d-9285-b3fa91600a71"/>
    <xsd:import namespace="84cdc9e4-8a25-4dd5-bb5c-bbe427800d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d87c32-b8cf-458d-9285-b3fa91600a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cdc9e4-8a25-4dd5-bb5c-bbe427800d2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5FC8D8-735F-4771-8DFC-27327129C3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12A993-A9C8-4775-A76E-110AF9ED6FC0}">
  <ds:schemaRefs>
    <ds:schemaRef ds:uri="http://schemas.microsoft.com/office/2006/metadata/properties"/>
    <ds:schemaRef ds:uri="http://schemas.microsoft.com/office/infopath/2007/PartnerControls"/>
    <ds:schemaRef ds:uri="84cdc9e4-8a25-4dd5-bb5c-bbe427800d2b"/>
  </ds:schemaRefs>
</ds:datastoreItem>
</file>

<file path=customXml/itemProps3.xml><?xml version="1.0" encoding="utf-8"?>
<ds:datastoreItem xmlns:ds="http://schemas.openxmlformats.org/officeDocument/2006/customXml" ds:itemID="{F4FADF9E-D446-49E2-91F4-E8FDCE1D9B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d87c32-b8cf-458d-9285-b3fa91600a71"/>
    <ds:schemaRef ds:uri="84cdc9e4-8a25-4dd5-bb5c-bbe427800d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Comptage</vt:lpstr>
      <vt:lpstr>Janvier</vt:lpstr>
      <vt:lpstr>Policier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Filipovic Nicolas (ZP SeraingNeupre)</dc:creator>
  <cp:keywords/>
  <dc:description/>
  <cp:lastModifiedBy>Axel Thomas</cp:lastModifiedBy>
  <cp:revision/>
  <dcterms:created xsi:type="dcterms:W3CDTF">2021-10-15T17:42:38Z</dcterms:created>
  <dcterms:modified xsi:type="dcterms:W3CDTF">2022-12-20T16:30:26Z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0x01010079CD18772E5D0D478D5790F59A43C5CE</vt:lpwstr>
  </property>
  <property fmtid="{D5CDD505-2E9C-101B-9397-08002B2CF9AE}" pid="3" name="Order">
    <vt:r8>92000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SharedWithUsers">
    <vt:lpwstr>187;#Marszalek Julien (ZP SeraingNeupre);#184;#Wilkin Frederic (ZP SeraingNeupre);#186;#Angillis Pierre-Yves (ZP SeraingNeupre);#185;#Delhaye Oceane (ZP SeraingNeupre);#87;#Legros Julie (ZP SeraingNeupre);#131;#Loforte Bernard (ZP SeraingNeupre);#189;#Jer</vt:lpwstr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