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lexandre PC Pro\Desktop\"/>
    </mc:Choice>
  </mc:AlternateContent>
  <bookViews>
    <workbookView xWindow="0" yWindow="0" windowWidth="24000" windowHeight="12390" tabRatio="686"/>
  </bookViews>
  <sheets>
    <sheet name="Janvier" sheetId="4" r:id="rId1"/>
    <sheet name="Noms des employés" sheetId="16" r:id="rId2"/>
  </sheets>
  <externalReferences>
    <externalReference r:id="rId3"/>
  </externalReferences>
  <definedNames>
    <definedName name="_xlnm._FilterDatabase" localSheetId="0" hidden="1">Janvier!$B$6:$AH$36</definedName>
    <definedName name="_xlnm._FilterDatabase" localSheetId="1" hidden="1">'Noms des employés'!$B$3:$B$33</definedName>
    <definedName name="An" localSheetId="0">Janvier!$A$1</definedName>
    <definedName name="AnnéeCalendrier">Janvier!$AH$4</definedName>
    <definedName name="CléCongé">Janvier!$C$2</definedName>
    <definedName name="CléMaladie">Janvier!$J$2</definedName>
    <definedName name="CléPersonnalisée1">Janvier!$M$2</definedName>
    <definedName name="CléPersonnalisée2">Janvier!$R$2</definedName>
    <definedName name="CléPersonnel">Janvier!$F$2</definedName>
    <definedName name="d">Janvier!$M$2</definedName>
    <definedName name="ÉtiquetteCléCongé">Janvier!$D$2</definedName>
    <definedName name="ÉtiquetteCléMaladie">Janvier!$K$2</definedName>
    <definedName name="ÉtiquetteCléPersonnalisée1">Janvier!$N$2</definedName>
    <definedName name="ÉtiquetteCléPersonnalisée2">Janvier!$S$2</definedName>
    <definedName name="ÉtiquetteCléPersonnel">Janvier!$G$2</definedName>
    <definedName name="feries">'Noms des employés'!$J$1:$J$13</definedName>
    <definedName name="_xlnm.Print_Titles" localSheetId="0">Janvier!$4:$6</definedName>
    <definedName name="Nom_clé">Janvier!$B$2</definedName>
    <definedName name="NomMois" localSheetId="0">Janvier!$B$4</definedName>
    <definedName name="Titre_Absence_Employé">Janvier!$B$1</definedName>
    <definedName name="Titre1">Janvier[[#Headers],[Nom de l’employé]]</definedName>
    <definedName name="Titre10">#REF!</definedName>
    <definedName name="Titre11">#REF!</definedName>
    <definedName name="Titre12">#REF!</definedName>
    <definedName name="Titre2">#REF!</definedName>
    <definedName name="Titre3">#REF!</definedName>
    <definedName name="Titre4">#REF!</definedName>
    <definedName name="Titre5">#REF!</definedName>
    <definedName name="Titre6">#REF!</definedName>
    <definedName name="Titre7">#REF!</definedName>
    <definedName name="Titre8">#REF!</definedName>
    <definedName name="Titre9">#REF!</definedName>
    <definedName name="TitreColonne13">NomEmployé[[#Headers],[Noms des employés]]</definedName>
    <definedName name="Var_An">[1]Calendrier!$A$2</definedName>
  </definedNames>
  <calcPr calcId="152511"/>
</workbook>
</file>

<file path=xl/calcChain.xml><?xml version="1.0" encoding="utf-8"?>
<calcChain xmlns="http://schemas.openxmlformats.org/spreadsheetml/2006/main">
  <c r="P5" i="4" l="1"/>
  <c r="AL8" i="4" l="1"/>
  <c r="AL9" i="4"/>
  <c r="AL10" i="4"/>
  <c r="AL11" i="4"/>
  <c r="AL12" i="4"/>
  <c r="AL13" i="4"/>
  <c r="AL14" i="4"/>
  <c r="AL15" i="4"/>
  <c r="AL16" i="4"/>
  <c r="AL17" i="4"/>
  <c r="AL18" i="4"/>
  <c r="AL19" i="4"/>
  <c r="AL20" i="4"/>
  <c r="AL21" i="4"/>
  <c r="AL22" i="4"/>
  <c r="AL23" i="4"/>
  <c r="AL24" i="4"/>
  <c r="AL25" i="4"/>
  <c r="AL26" i="4"/>
  <c r="AL27" i="4"/>
  <c r="AL28" i="4"/>
  <c r="AL29" i="4"/>
  <c r="AL30" i="4"/>
  <c r="AL31" i="4"/>
  <c r="AL32" i="4"/>
  <c r="AL33" i="4"/>
  <c r="AL34" i="4"/>
  <c r="AL35" i="4"/>
  <c r="AL36" i="4"/>
  <c r="AL7" i="4"/>
  <c r="C5" i="4"/>
  <c r="D5" i="4" s="1"/>
  <c r="E5" i="4" s="1"/>
  <c r="F5" i="4" s="1"/>
  <c r="G5" i="4" s="1"/>
  <c r="H5" i="4" s="1"/>
  <c r="I5" i="4" s="1"/>
  <c r="J5" i="4" s="1"/>
  <c r="K5" i="4" s="1"/>
  <c r="L5" i="4" s="1"/>
  <c r="M5" i="4" s="1"/>
  <c r="N5" i="4" s="1"/>
  <c r="O5" i="4" s="1"/>
  <c r="Q5" i="4" s="1"/>
  <c r="R5" i="4" s="1"/>
  <c r="S5" i="4" s="1"/>
  <c r="T5" i="4" s="1"/>
  <c r="U5" i="4" s="1"/>
  <c r="V5" i="4" s="1"/>
  <c r="W5" i="4" s="1"/>
  <c r="X5" i="4" s="1"/>
  <c r="Y5" i="4" s="1"/>
  <c r="Z5" i="4" s="1"/>
  <c r="AA5" i="4" s="1"/>
  <c r="AB5" i="4" s="1"/>
  <c r="AC5" i="4" s="1"/>
  <c r="AD5" i="4" s="1"/>
  <c r="AE5" i="4" s="1"/>
  <c r="AF5" i="4" s="1"/>
  <c r="AG5" i="4" s="1"/>
  <c r="J13" i="16"/>
  <c r="J12" i="16"/>
  <c r="J11" i="16"/>
  <c r="J10" i="16"/>
  <c r="J9" i="16"/>
  <c r="J5" i="16"/>
  <c r="J4" i="16"/>
  <c r="J2" i="16"/>
  <c r="J7" i="16" s="1"/>
  <c r="J8" i="16" s="1"/>
  <c r="J1" i="16"/>
  <c r="AL37" i="4" l="1"/>
  <c r="J3" i="16"/>
  <c r="J6" i="16"/>
  <c r="AH8" i="4"/>
  <c r="AI8" i="4"/>
  <c r="AJ8" i="4"/>
  <c r="AK8" i="4"/>
  <c r="AH9" i="4"/>
  <c r="AI9" i="4"/>
  <c r="AJ9" i="4"/>
  <c r="AK9" i="4"/>
  <c r="AH10" i="4"/>
  <c r="AI10" i="4"/>
  <c r="AJ10" i="4"/>
  <c r="AK10" i="4"/>
  <c r="AH11" i="4"/>
  <c r="AI11" i="4"/>
  <c r="AJ11" i="4"/>
  <c r="AK11" i="4"/>
  <c r="AH12" i="4"/>
  <c r="AI12" i="4"/>
  <c r="AJ12" i="4"/>
  <c r="AK12" i="4"/>
  <c r="AH13" i="4"/>
  <c r="AI13" i="4"/>
  <c r="AJ13" i="4"/>
  <c r="AK13" i="4"/>
  <c r="AH14" i="4"/>
  <c r="AI14" i="4"/>
  <c r="AJ14" i="4"/>
  <c r="AK14" i="4"/>
  <c r="AH15" i="4"/>
  <c r="AI15" i="4"/>
  <c r="AJ15" i="4"/>
  <c r="AK15" i="4"/>
  <c r="AH16" i="4"/>
  <c r="AI16" i="4"/>
  <c r="AJ16" i="4"/>
  <c r="AK16" i="4"/>
  <c r="AH17" i="4"/>
  <c r="AI17" i="4"/>
  <c r="AJ17" i="4"/>
  <c r="AK17" i="4"/>
  <c r="AH18" i="4"/>
  <c r="AI18" i="4"/>
  <c r="AJ18" i="4"/>
  <c r="AK18" i="4"/>
  <c r="AH19" i="4"/>
  <c r="AI19" i="4"/>
  <c r="AJ19" i="4"/>
  <c r="AK19" i="4"/>
  <c r="AH20" i="4"/>
  <c r="AI20" i="4"/>
  <c r="AJ20" i="4"/>
  <c r="AK20" i="4"/>
  <c r="AH21" i="4"/>
  <c r="AI21" i="4"/>
  <c r="AJ21" i="4"/>
  <c r="AK21" i="4"/>
  <c r="AH22" i="4"/>
  <c r="AI22" i="4"/>
  <c r="AJ22" i="4"/>
  <c r="AK22" i="4"/>
  <c r="AH23" i="4"/>
  <c r="AI23" i="4"/>
  <c r="AJ23" i="4"/>
  <c r="AK23" i="4"/>
  <c r="AH24" i="4"/>
  <c r="AI24" i="4"/>
  <c r="AJ24" i="4"/>
  <c r="AK24" i="4"/>
  <c r="AH25" i="4"/>
  <c r="AI25" i="4"/>
  <c r="AJ25" i="4"/>
  <c r="AK25" i="4"/>
  <c r="AH26" i="4"/>
  <c r="AI26" i="4"/>
  <c r="AJ26" i="4"/>
  <c r="AK26" i="4"/>
  <c r="AH27" i="4"/>
  <c r="AI27" i="4"/>
  <c r="AJ27" i="4"/>
  <c r="AK27" i="4"/>
  <c r="AH28" i="4"/>
  <c r="AI28" i="4"/>
  <c r="AJ28" i="4"/>
  <c r="AK28" i="4"/>
  <c r="AH29" i="4"/>
  <c r="AI29" i="4"/>
  <c r="AJ29" i="4"/>
  <c r="AK29" i="4"/>
  <c r="AH30" i="4"/>
  <c r="AI30" i="4"/>
  <c r="AJ30" i="4"/>
  <c r="AK30" i="4"/>
  <c r="AH31" i="4"/>
  <c r="AI31" i="4"/>
  <c r="AJ31" i="4"/>
  <c r="AK31" i="4"/>
  <c r="AH32" i="4"/>
  <c r="AI32" i="4"/>
  <c r="AJ32" i="4"/>
  <c r="AK32" i="4"/>
  <c r="AH33" i="4"/>
  <c r="AI33" i="4"/>
  <c r="AJ33" i="4"/>
  <c r="AK33" i="4"/>
  <c r="AH34" i="4"/>
  <c r="AI34" i="4"/>
  <c r="AJ34" i="4"/>
  <c r="AK34" i="4"/>
  <c r="AH35" i="4"/>
  <c r="AI35" i="4"/>
  <c r="AJ35" i="4"/>
  <c r="AK35" i="4"/>
  <c r="AH36" i="4"/>
  <c r="AI36" i="4"/>
  <c r="AJ36" i="4"/>
  <c r="AK36" i="4"/>
  <c r="AK7" i="4"/>
  <c r="AH7" i="4"/>
  <c r="AJ7" i="4"/>
  <c r="AI7" i="4"/>
  <c r="AH37" i="4" l="1"/>
  <c r="AK37" i="4" l="1"/>
  <c r="AI37" i="4"/>
  <c r="AJ37" i="4" l="1"/>
</calcChain>
</file>

<file path=xl/sharedStrings.xml><?xml version="1.0" encoding="utf-8"?>
<sst xmlns="http://schemas.openxmlformats.org/spreadsheetml/2006/main" count="261" uniqueCount="93">
  <si>
    <t>Janvier</t>
  </si>
  <si>
    <t>Nom de l’employé</t>
  </si>
  <si>
    <t>C</t>
  </si>
  <si>
    <t>1</t>
  </si>
  <si>
    <t>2</t>
  </si>
  <si>
    <t>3</t>
  </si>
  <si>
    <t>4</t>
  </si>
  <si>
    <t>M</t>
  </si>
  <si>
    <t>5</t>
  </si>
  <si>
    <t>6</t>
  </si>
  <si>
    <t>7</t>
  </si>
  <si>
    <t>8</t>
  </si>
  <si>
    <t>9</t>
  </si>
  <si>
    <t>Maladie</t>
  </si>
  <si>
    <t>10</t>
  </si>
  <si>
    <t>11</t>
  </si>
  <si>
    <t>12</t>
  </si>
  <si>
    <t>13</t>
  </si>
  <si>
    <t>14</t>
  </si>
  <si>
    <t>15</t>
  </si>
  <si>
    <t>16</t>
  </si>
  <si>
    <t>17</t>
  </si>
  <si>
    <t>18</t>
  </si>
  <si>
    <t>19</t>
  </si>
  <si>
    <t>20</t>
  </si>
  <si>
    <t>21</t>
  </si>
  <si>
    <t>22</t>
  </si>
  <si>
    <t>23</t>
  </si>
  <si>
    <t>24</t>
  </si>
  <si>
    <t>25</t>
  </si>
  <si>
    <t>26</t>
  </si>
  <si>
    <t>27</t>
  </si>
  <si>
    <t>28</t>
  </si>
  <si>
    <t>29</t>
  </si>
  <si>
    <t>30</t>
  </si>
  <si>
    <t>31</t>
  </si>
  <si>
    <t>Noms des employés</t>
  </si>
  <si>
    <t>FS</t>
  </si>
  <si>
    <t>A</t>
  </si>
  <si>
    <t>BONNEFOND Manon</t>
  </si>
  <si>
    <t>CABANNES Emile</t>
  </si>
  <si>
    <t>CHAZEAUD Anita</t>
  </si>
  <si>
    <t>CASTANG Jean-Claude</t>
  </si>
  <si>
    <t>DA SILVA Marc</t>
  </si>
  <si>
    <t>DERACO Philippe</t>
  </si>
  <si>
    <t>DURAN Alexandre</t>
  </si>
  <si>
    <t>FAGETTE Philippe</t>
  </si>
  <si>
    <t>FRANCOIS Jean-Paul</t>
  </si>
  <si>
    <t>FRANCOIS Mathéo</t>
  </si>
  <si>
    <t>FONDIN Patrice</t>
  </si>
  <si>
    <t>GRIVOIS Nicolas</t>
  </si>
  <si>
    <t>LAFAYE Marion</t>
  </si>
  <si>
    <t>MARCHE Philippe</t>
  </si>
  <si>
    <t>MARTIAL Jean-Luc</t>
  </si>
  <si>
    <t>MENARD Martial</t>
  </si>
  <si>
    <t>NOEL Didier</t>
  </si>
  <si>
    <t>NORMAND Christian</t>
  </si>
  <si>
    <t>PARAT Alex</t>
  </si>
  <si>
    <t>PICAUD Carine</t>
  </si>
  <si>
    <t>RIBEIRO Rui</t>
  </si>
  <si>
    <t>RIGAL Pauline</t>
  </si>
  <si>
    <t>ROUGIER Stéphanie</t>
  </si>
  <si>
    <t>SAVARIT André</t>
  </si>
  <si>
    <t>SAVARIT David</t>
  </si>
  <si>
    <t>THOMAS Karl</t>
  </si>
  <si>
    <t>VAVASSEUR Célia</t>
  </si>
  <si>
    <t>G1</t>
  </si>
  <si>
    <t>G2</t>
  </si>
  <si>
    <t>Calendrier des gardes et absences des employés</t>
  </si>
  <si>
    <t>Année :</t>
  </si>
  <si>
    <t>Congés</t>
  </si>
  <si>
    <t>Gardes</t>
  </si>
  <si>
    <t>Gardes 1</t>
  </si>
  <si>
    <t>Gardes 2</t>
  </si>
  <si>
    <t>Formations/Stages</t>
  </si>
  <si>
    <t>Absences</t>
  </si>
  <si>
    <t>Formations       Stages</t>
  </si>
  <si>
    <t>Légende</t>
  </si>
  <si>
    <t>Nouvel An</t>
  </si>
  <si>
    <t>Pâques</t>
  </si>
  <si>
    <t>Lundi de Pâques</t>
  </si>
  <si>
    <t>Fête Du Travail</t>
  </si>
  <si>
    <t>Comm. Victoire 1945</t>
  </si>
  <si>
    <t>Ascension</t>
  </si>
  <si>
    <t>Pentecôte</t>
  </si>
  <si>
    <t>Lundi de Pentecôte</t>
  </si>
  <si>
    <t>Fête Nationale</t>
  </si>
  <si>
    <t>Assomption</t>
  </si>
  <si>
    <t>Toussaint</t>
  </si>
  <si>
    <t>Comm. Armistice 1918</t>
  </si>
  <si>
    <t>Noël</t>
  </si>
  <si>
    <t>Férié</t>
  </si>
  <si>
    <t xml:space="preserve">Dates </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</si>
</sst>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0;0;"/>
    <numFmt numFmtId="167" formatCode="ddd\ dd\ mmm\ yy"/>
    <numFmt numFmtId="168" formatCode="ddd"/>
  </numFmts>
  <fonts count="28"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2"/>
      <color theme="1"/>
      <name val="Calibri"/>
      <family val="2"/>
      <scheme val="minor"/>
    </font>
    <font>
      <sz val="14"/>
      <color theme="1"/>
      <name val="Calibri"/>
      <family val="2"/>
      <scheme val="minor"/>
    </font>
    <font>
      <b/>
      <i/>
      <sz val="11"/>
      <color theme="1"/>
      <name val="Calibri"/>
      <family val="2"/>
      <scheme val="minor"/>
    </font>
    <font>
      <b/>
      <sz val="14"/>
      <color theme="1"/>
      <name val="Calibri"/>
      <family val="2"/>
      <scheme val="minor"/>
    </font>
    <font>
      <b/>
      <i/>
      <sz val="14"/>
      <color theme="1"/>
      <name val="Calibri"/>
      <family val="2"/>
      <scheme val="minor"/>
    </font>
    <font>
      <b/>
      <u/>
      <sz val="24"/>
      <color theme="4" tint="-0.24994659260841701"/>
      <name val="Calibri"/>
      <family val="2"/>
      <scheme val="minor"/>
    </font>
    <font>
      <b/>
      <sz val="12"/>
      <color theme="4" tint="-0.249977111117893"/>
      <name val="Calibri"/>
      <family val="2"/>
      <scheme val="minor"/>
    </font>
    <font>
      <sz val="10"/>
      <color theme="0"/>
      <name val="Arial"/>
      <family val="2"/>
    </font>
    <font>
      <b/>
      <i/>
      <sz val="16"/>
      <color theme="1"/>
      <name val="Calibri"/>
      <family val="2"/>
      <scheme val="minor"/>
    </font>
    <font>
      <i/>
      <sz val="16"/>
      <color theme="1"/>
      <name val="Calibri"/>
      <family val="2"/>
      <scheme val="minor"/>
    </font>
  </fonts>
  <fills count="50">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6" tint="0.79998168889431442"/>
        <bgColor indexed="64"/>
      </patternFill>
    </fill>
    <fill>
      <patternFill patternType="solid">
        <fgColor theme="3" tint="0.89999084444715716"/>
        <bgColor indexed="64"/>
      </patternFill>
    </fill>
    <fill>
      <patternFill patternType="solid">
        <fgColor theme="0"/>
        <bgColor indexed="64"/>
      </patternFill>
    </fill>
    <fill>
      <patternFill patternType="solid">
        <fgColor rgb="FFFFCD2D"/>
        <bgColor indexed="64"/>
      </patternFill>
    </fill>
    <fill>
      <patternFill patternType="solid">
        <fgColor rgb="FFFFFFCC"/>
        <bgColor indexed="64"/>
      </patternFill>
    </fill>
    <fill>
      <patternFill patternType="solid">
        <fgColor theme="0" tint="-4.9989318521683403E-2"/>
        <bgColor theme="4" tint="0.79992065187536243"/>
      </patternFill>
    </fill>
    <fill>
      <patternFill patternType="solid">
        <fgColor theme="3" tint="0.5999938962981048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3" tint="0.749992370372631"/>
        <bgColor indexed="64"/>
      </patternFill>
    </fill>
    <fill>
      <patternFill patternType="solid">
        <fgColor rgb="FFCC99FF"/>
        <bgColor indexed="64"/>
      </patternFill>
    </fill>
    <fill>
      <patternFill patternType="solid">
        <fgColor rgb="FFCCCCFF"/>
        <bgColor indexed="64"/>
      </patternFill>
    </fill>
    <fill>
      <patternFill patternType="solid">
        <fgColor rgb="FF66CCFF"/>
        <bgColor indexed="64"/>
      </patternFill>
    </fill>
    <fill>
      <patternFill patternType="solid">
        <fgColor rgb="FF99CC00"/>
        <bgColor indexed="64"/>
      </patternFill>
    </fill>
    <fill>
      <patternFill patternType="solid">
        <fgColor theme="6" tint="0.39997558519241921"/>
        <bgColor indexed="64"/>
      </patternFill>
    </fill>
    <fill>
      <patternFill patternType="solid">
        <fgColor theme="7" tint="-0.249977111117893"/>
        <bgColor indexed="64"/>
      </patternFill>
    </fill>
    <fill>
      <patternFill patternType="solid">
        <fgColor rgb="FFEEB3A6"/>
        <bgColor indexed="64"/>
      </patternFill>
    </fill>
  </fills>
  <borders count="11">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bottom/>
      <diagonal/>
    </border>
  </borders>
  <cellStyleXfs count="50">
    <xf numFmtId="0" fontId="0" fillId="0" borderId="0">
      <alignment horizontal="left" vertical="center"/>
    </xf>
    <xf numFmtId="0" fontId="6" fillId="0" borderId="0" applyNumberFormat="0" applyFill="0" applyBorder="0" applyProtection="0">
      <alignment vertical="top"/>
    </xf>
    <xf numFmtId="0" fontId="4" fillId="0" borderId="0" applyNumberFormat="0" applyFill="0" applyBorder="0" applyProtection="0">
      <alignment vertical="top"/>
    </xf>
    <xf numFmtId="0" fontId="5" fillId="2" borderId="0" applyNumberFormat="0" applyBorder="0" applyProtection="0">
      <alignment horizontal="center" vertical="center"/>
    </xf>
    <xf numFmtId="0" fontId="2" fillId="20" borderId="0" applyNumberFormat="0" applyProtection="0">
      <alignment horizontal="right" vertical="center" indent="1"/>
    </xf>
    <xf numFmtId="0" fontId="1" fillId="0" borderId="0" applyNumberFormat="0" applyFill="0" applyBorder="0" applyProtection="0">
      <alignment horizontal="left" vertical="center" indent="2"/>
    </xf>
    <xf numFmtId="0" fontId="3"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3"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3"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2" fillId="10" borderId="0" applyNumberFormat="0" applyBorder="0" applyAlignment="0" applyProtection="0"/>
    <xf numFmtId="0" fontId="3"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7" fillId="0" borderId="0">
      <alignment horizontal="center"/>
    </xf>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8" fillId="21" borderId="0" applyNumberFormat="0" applyBorder="0" applyAlignment="0" applyProtection="0"/>
    <xf numFmtId="0" fontId="9" fillId="22" borderId="0" applyNumberFormat="0" applyBorder="0" applyAlignment="0" applyProtection="0"/>
    <xf numFmtId="0" fontId="10" fillId="23" borderId="0" applyNumberFormat="0" applyBorder="0" applyAlignment="0" applyProtection="0"/>
    <xf numFmtId="0" fontId="11" fillId="24" borderId="1" applyNumberFormat="0" applyAlignment="0" applyProtection="0"/>
    <xf numFmtId="0" fontId="12" fillId="25" borderId="2" applyNumberFormat="0" applyAlignment="0" applyProtection="0"/>
    <xf numFmtId="0" fontId="13" fillId="25" borderId="1" applyNumberFormat="0" applyAlignment="0" applyProtection="0"/>
    <xf numFmtId="0" fontId="14" fillId="0" borderId="3" applyNumberFormat="0" applyFill="0" applyAlignment="0" applyProtection="0"/>
    <xf numFmtId="0" fontId="15" fillId="26" borderId="4" applyNumberFormat="0" applyAlignment="0" applyProtection="0"/>
    <xf numFmtId="0" fontId="16" fillId="0" borderId="0" applyNumberFormat="0" applyFill="0" applyBorder="0" applyAlignment="0" applyProtection="0"/>
    <xf numFmtId="0" fontId="1" fillId="27" borderId="5" applyNumberFormat="0" applyFont="0" applyAlignment="0" applyProtection="0"/>
    <xf numFmtId="0" fontId="17" fillId="0" borderId="0" applyNumberFormat="0" applyFill="0" applyBorder="0" applyAlignment="0" applyProtection="0"/>
    <xf numFmtId="0" fontId="1" fillId="28" borderId="0" applyNumberFormat="0" applyBorder="0" applyAlignment="0" applyProtection="0"/>
    <xf numFmtId="0" fontId="1" fillId="29" borderId="0" applyNumberFormat="0" applyBorder="0" applyAlignment="0" applyProtection="0"/>
    <xf numFmtId="0" fontId="3"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0" borderId="0"/>
  </cellStyleXfs>
  <cellXfs count="46">
    <xf numFmtId="0" fontId="0" fillId="0" borderId="0" xfId="0">
      <alignment horizontal="left" vertical="center"/>
    </xf>
    <xf numFmtId="0" fontId="0" fillId="0" borderId="0" xfId="0" applyFont="1" applyFill="1" applyBorder="1" applyAlignment="1" applyProtection="1">
      <alignment horizontal="center" vertical="center"/>
    </xf>
    <xf numFmtId="0" fontId="0" fillId="0" borderId="0" xfId="0" applyProtection="1">
      <alignment horizontal="left" vertical="center"/>
    </xf>
    <xf numFmtId="0" fontId="5" fillId="2" borderId="0" xfId="3" applyProtection="1">
      <alignment horizontal="center" vertical="center"/>
    </xf>
    <xf numFmtId="0" fontId="6" fillId="0" borderId="0" xfId="1" applyAlignment="1" applyProtection="1">
      <alignment vertical="top"/>
    </xf>
    <xf numFmtId="0" fontId="0" fillId="0" borderId="0" xfId="0" applyAlignment="1" applyProtection="1">
      <alignment horizontal="left" vertical="center" wrapText="1"/>
    </xf>
    <xf numFmtId="0" fontId="7" fillId="0" borderId="0" xfId="27" applyProtection="1">
      <alignment horizontal="center"/>
    </xf>
    <xf numFmtId="0" fontId="6" fillId="0" borderId="0" xfId="1">
      <alignment vertical="top"/>
    </xf>
    <xf numFmtId="0" fontId="5" fillId="2" borderId="0" xfId="3" applyProtection="1">
      <alignment horizontal="center" vertical="center"/>
    </xf>
    <xf numFmtId="0" fontId="20" fillId="0" borderId="0" xfId="26" applyFont="1">
      <alignment horizontal="left" vertical="center" wrapText="1" indent="2"/>
    </xf>
    <xf numFmtId="0" fontId="18" fillId="0" borderId="0" xfId="0" applyFont="1" applyFill="1" applyBorder="1" applyAlignment="1" applyProtection="1">
      <alignment horizontal="center" vertical="center"/>
    </xf>
    <xf numFmtId="0" fontId="19" fillId="2" borderId="0" xfId="21" applyFont="1" applyBorder="1" applyAlignment="1" applyProtection="1">
      <alignment horizontal="left" vertical="center" indent="1"/>
    </xf>
    <xf numFmtId="0" fontId="22" fillId="0" borderId="8" xfId="26" applyFont="1" applyFill="1" applyBorder="1">
      <alignment horizontal="left" vertical="center" wrapText="1" indent="2"/>
    </xf>
    <xf numFmtId="0" fontId="22" fillId="0" borderId="9" xfId="26" applyFont="1" applyFill="1" applyBorder="1">
      <alignment horizontal="left" vertical="center" wrapText="1" indent="2"/>
    </xf>
    <xf numFmtId="0" fontId="23" fillId="2" borderId="0" xfId="3" applyFont="1" applyProtection="1">
      <alignment horizontal="center" vertical="center"/>
    </xf>
    <xf numFmtId="0" fontId="22" fillId="34" borderId="7" xfId="26" applyFont="1" applyFill="1" applyBorder="1">
      <alignment horizontal="left" vertical="center" wrapText="1" indent="2"/>
    </xf>
    <xf numFmtId="0" fontId="22" fillId="34" borderId="8" xfId="26" applyFont="1" applyFill="1" applyBorder="1">
      <alignment horizontal="left" vertical="center" wrapText="1" indent="2"/>
    </xf>
    <xf numFmtId="0" fontId="22" fillId="33" borderId="8" xfId="26" applyFont="1" applyFill="1" applyBorder="1">
      <alignment horizontal="left" vertical="center" wrapText="1" indent="2"/>
    </xf>
    <xf numFmtId="0" fontId="22" fillId="36" borderId="8" xfId="26" applyFont="1" applyFill="1" applyBorder="1">
      <alignment horizontal="left" vertical="center" wrapText="1" indent="2"/>
    </xf>
    <xf numFmtId="0" fontId="22" fillId="37" borderId="8" xfId="26" applyFont="1" applyFill="1" applyBorder="1">
      <alignment horizontal="left" vertical="center" wrapText="1" indent="2"/>
    </xf>
    <xf numFmtId="1" fontId="1" fillId="35" borderId="6" xfId="25" applyFill="1" applyBorder="1" applyProtection="1">
      <alignment horizontal="center" vertical="center"/>
    </xf>
    <xf numFmtId="1" fontId="22" fillId="35" borderId="6" xfId="0" applyNumberFormat="1" applyFont="1" applyFill="1" applyBorder="1" applyAlignment="1" applyProtection="1">
      <alignment horizontal="center" vertical="center"/>
    </xf>
    <xf numFmtId="0" fontId="24" fillId="2" borderId="6" xfId="21" applyFont="1" applyFill="1" applyBorder="1" applyAlignment="1" applyProtection="1">
      <alignment horizontal="center" vertical="center"/>
    </xf>
    <xf numFmtId="0" fontId="24" fillId="2" borderId="6" xfId="21" applyFont="1" applyFill="1" applyBorder="1" applyAlignment="1" applyProtection="1">
      <alignment horizontal="center" vertical="center" wrapText="1"/>
    </xf>
    <xf numFmtId="0" fontId="20" fillId="35" borderId="0" xfId="26" applyFont="1" applyFill="1">
      <alignment horizontal="left" vertical="center" wrapText="1" indent="2"/>
    </xf>
    <xf numFmtId="0" fontId="0" fillId="38" borderId="10" xfId="0" applyFont="1" applyFill="1" applyBorder="1" applyAlignment="1">
      <alignment horizontal="center" vertical="center"/>
    </xf>
    <xf numFmtId="0" fontId="22" fillId="0" borderId="8" xfId="0" applyFont="1" applyFill="1" applyBorder="1" applyAlignment="1" applyProtection="1">
      <alignment horizontal="left" vertical="center" wrapText="1" indent="2"/>
    </xf>
    <xf numFmtId="0" fontId="25" fillId="39" borderId="0" xfId="49" applyFont="1" applyFill="1" applyBorder="1" applyAlignment="1" applyProtection="1">
      <alignment horizontal="right"/>
      <protection hidden="1"/>
    </xf>
    <xf numFmtId="167" fontId="25" fillId="39" borderId="0" xfId="49" applyNumberFormat="1" applyFont="1" applyFill="1" applyBorder="1" applyAlignment="1" applyProtection="1">
      <alignment horizontal="center"/>
      <protection hidden="1"/>
    </xf>
    <xf numFmtId="168" fontId="18" fillId="0" borderId="0" xfId="0" applyNumberFormat="1" applyFont="1" applyAlignment="1" applyProtection="1">
      <alignment horizontal="center" vertical="center"/>
    </xf>
    <xf numFmtId="0" fontId="5" fillId="2" borderId="0" xfId="3" applyProtection="1">
      <alignment horizontal="center" vertical="center"/>
    </xf>
    <xf numFmtId="0" fontId="21" fillId="40" borderId="0" xfId="12" applyFont="1" applyFill="1" applyAlignment="1" applyProtection="1">
      <alignment horizontal="center" vertical="center"/>
    </xf>
    <xf numFmtId="0" fontId="18" fillId="48" borderId="0" xfId="0" applyFont="1" applyFill="1" applyBorder="1" applyAlignment="1" applyProtection="1">
      <alignment horizontal="center" vertical="center"/>
    </xf>
    <xf numFmtId="0" fontId="0" fillId="41" borderId="0" xfId="0" applyFont="1" applyFill="1" applyAlignment="1" applyProtection="1">
      <alignment horizontal="center" vertical="center"/>
    </xf>
    <xf numFmtId="166" fontId="21" fillId="49" borderId="0" xfId="24" applyNumberFormat="1" applyFont="1" applyFill="1" applyAlignment="1" applyProtection="1">
      <alignment horizontal="center" vertical="center"/>
    </xf>
    <xf numFmtId="0" fontId="0" fillId="43" borderId="10" xfId="0" applyFont="1" applyFill="1" applyBorder="1" applyAlignment="1">
      <alignment horizontal="center" vertical="center"/>
    </xf>
    <xf numFmtId="0" fontId="0" fillId="45" borderId="10" xfId="0" applyFont="1" applyFill="1" applyBorder="1" applyAlignment="1">
      <alignment horizontal="center" vertical="center"/>
    </xf>
    <xf numFmtId="0" fontId="26" fillId="20" borderId="0" xfId="4" applyFont="1" applyAlignment="1" applyProtection="1">
      <alignment horizontal="center" vertical="center"/>
    </xf>
    <xf numFmtId="0" fontId="26" fillId="46" borderId="0" xfId="12" applyFont="1" applyFill="1" applyAlignment="1" applyProtection="1">
      <alignment horizontal="center" vertical="center"/>
    </xf>
    <xf numFmtId="0" fontId="27" fillId="2" borderId="0" xfId="21" applyFont="1" applyAlignment="1" applyProtection="1">
      <alignment horizontal="left" vertical="center"/>
    </xf>
    <xf numFmtId="0" fontId="26" fillId="45" borderId="0" xfId="19" applyFont="1" applyFill="1" applyAlignment="1" applyProtection="1">
      <alignment horizontal="center" vertical="center"/>
    </xf>
    <xf numFmtId="0" fontId="26" fillId="44" borderId="0" xfId="23" applyFont="1" applyFill="1" applyAlignment="1" applyProtection="1">
      <alignment horizontal="center" vertical="center"/>
    </xf>
    <xf numFmtId="166" fontId="26" fillId="43" borderId="0" xfId="8" applyNumberFormat="1" applyFont="1" applyFill="1" applyAlignment="1" applyProtection="1">
      <alignment horizontal="center" vertical="center"/>
    </xf>
    <xf numFmtId="166" fontId="26" fillId="42" borderId="0" xfId="24" applyNumberFormat="1" applyFont="1" applyFill="1" applyAlignment="1" applyProtection="1">
      <alignment horizontal="center" vertical="center"/>
    </xf>
    <xf numFmtId="0" fontId="27" fillId="47" borderId="0" xfId="0" applyFont="1" applyFill="1" applyProtection="1">
      <alignment horizontal="left" vertical="center"/>
    </xf>
    <xf numFmtId="0" fontId="27" fillId="41" borderId="0" xfId="0" applyFont="1" applyFill="1" applyAlignment="1" applyProtection="1">
      <alignment horizontal="center" vertical="center"/>
    </xf>
  </cellXfs>
  <cellStyles count="50">
    <cellStyle name="20 % - Accent1" xfId="15" builtinId="30" customBuiltin="1"/>
    <cellStyle name="20 % - Accent2" xfId="44" builtinId="34" customBuiltin="1"/>
    <cellStyle name="20 % - Accent3" xfId="21" builtinId="38" customBuiltin="1"/>
    <cellStyle name="20 % - Accent4" xfId="7" builtinId="42" customBuiltin="1"/>
    <cellStyle name="20 % - Accent5" xfId="47" builtinId="46"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2" xfId="45" builtinId="36" customBuiltin="1"/>
    <cellStyle name="60 % - Accent3" xfId="23" builtinId="40" customBuiltin="1"/>
    <cellStyle name="60 % - Accent4" xfId="9" builtinId="44" customBuiltin="1"/>
    <cellStyle name="60 % - Accent5" xfId="48" builtinId="48"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5" xfId="46" builtinId="45" customBuiltin="1"/>
    <cellStyle name="Accent6" xfId="10" builtinId="49" customBuiltin="1"/>
    <cellStyle name="Avertissement" xfId="41" builtinId="11" customBuiltin="1"/>
    <cellStyle name="Calcul" xfId="38" builtinId="22" customBuiltin="1"/>
    <cellStyle name="Cellule liée" xfId="39" builtinId="24" customBuiltin="1"/>
    <cellStyle name="Commentaire" xfId="42" builtinId="10" customBuiltin="1"/>
    <cellStyle name="Employé" xfId="26"/>
    <cellStyle name="Entrée" xfId="36" builtinId="20" customBuiltin="1"/>
    <cellStyle name="Étiquette" xfId="27"/>
    <cellStyle name="Insatisfaisant" xfId="34" builtinId="27" customBuiltin="1"/>
    <cellStyle name="Milliers" xfId="28" builtinId="3" customBuiltin="1"/>
    <cellStyle name="Milliers [0]" xfId="29" builtinId="6" customBuiltin="1"/>
    <cellStyle name="Monétaire" xfId="30" builtinId="4" customBuiltin="1"/>
    <cellStyle name="Monétaire [0]" xfId="31" builtinId="7" customBuiltin="1"/>
    <cellStyle name="Neutre" xfId="35" builtinId="28" customBuiltin="1"/>
    <cellStyle name="Normal" xfId="0" builtinId="0" customBuiltin="1"/>
    <cellStyle name="Normal 3" xfId="49"/>
    <cellStyle name="Pourcentage" xfId="32" builtinId="5" customBuiltin="1"/>
    <cellStyle name="Satisfaisant" xfId="33" builtinId="26" customBuiltin="1"/>
    <cellStyle name="Sortie" xfId="37" builtinId="21" customBuiltin="1"/>
    <cellStyle name="Texte explicatif" xfId="43"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 name="Vérification" xfId="40" builtinId="23" customBuiltin="1"/>
  </cellStyles>
  <dxfs count="105">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ont>
        <b/>
        <i/>
        <strike val="0"/>
        <condense val="0"/>
        <extend val="0"/>
        <outline val="0"/>
        <shadow val="0"/>
        <u val="none"/>
        <vertAlign val="baseline"/>
        <sz val="14"/>
        <color theme="1"/>
        <name val="Calibri"/>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condense val="0"/>
        <extend val="0"/>
        <outline val="0"/>
        <shadow val="0"/>
        <u val="none"/>
        <vertAlign val="baseline"/>
        <sz val="14"/>
        <color theme="1"/>
        <name val="Calibri"/>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ont>
        <b val="0"/>
        <i val="0"/>
        <strike val="0"/>
        <condense val="0"/>
        <extend val="0"/>
        <outline val="0"/>
        <shadow val="0"/>
        <u val="none"/>
        <vertAlign val="baseline"/>
        <sz val="11"/>
        <color theme="1"/>
        <name val="Calibri"/>
        <scheme val="minor"/>
      </font>
      <alignment horizontal="left" vertical="center" textRotation="0" wrapText="1" indent="2" justifyLastLine="0" shrinkToFit="0" readingOrder="0"/>
      <protection locked="1" hidden="0"/>
    </dxf>
    <dxf>
      <font>
        <b/>
        <i/>
      </font>
    </dxf>
    <dxf>
      <font>
        <b/>
        <i/>
      </font>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PivotStyle="PivotStyleLight16">
    <tableStyle name="Tableau des absences des employés" pivot="0" count="13">
      <tableStyleElement type="wholeTable" dxfId="104"/>
      <tableStyleElement type="headerRow" dxfId="103"/>
      <tableStyleElement type="totalRow" dxfId="102"/>
      <tableStyleElement type="firstColumn" dxfId="101"/>
      <tableStyleElement type="lastColumn" dxfId="100"/>
      <tableStyleElement type="firstRowStripe" dxfId="99"/>
      <tableStyleElement type="secondRowStripe" dxfId="98"/>
      <tableStyleElement type="firstColumnStripe" dxfId="97"/>
      <tableStyleElement type="secondColumnStripe" dxfId="96"/>
      <tableStyleElement type="firstHeaderCell" dxfId="95"/>
      <tableStyleElement type="lastHeaderCell" dxfId="94"/>
      <tableStyleElement type="firstTotalCell" dxfId="93"/>
      <tableStyleElement type="lastTotalCell" dxfId="92"/>
    </tableStyle>
  </tableStyles>
  <colors>
    <mruColors>
      <color rgb="FF66CCFF"/>
      <color rgb="FFCC99FF"/>
      <color rgb="FFEEB3A6"/>
      <color rgb="FFCC9900"/>
      <color rgb="FF99CC00"/>
      <color rgb="FFCCCCFF"/>
      <color rgb="FFFFFF99"/>
      <color rgb="FF159BFF"/>
      <color rgb="FFED86FE"/>
      <color rgb="FFCC8D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Documents\Calendrier_V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rier"/>
      <sheetName val="Adresse"/>
      <sheetName val="Données"/>
    </sheetNames>
    <sheetDataSet>
      <sheetData sheetId="0">
        <row r="2">
          <cell r="A2">
            <v>2022</v>
          </cell>
        </row>
      </sheetData>
      <sheetData sheetId="1" refreshError="1"/>
      <sheetData sheetId="2" refreshError="1"/>
    </sheetDataSet>
  </externalBook>
</externalLink>
</file>

<file path=xl/tables/table1.xml><?xml version="1.0" encoding="utf-8"?>
<table xmlns="http://schemas.openxmlformats.org/spreadsheetml/2006/main" id="3" name="Janvier" displayName="Janvier" ref="B6:AH37" totalsRowCount="1" headerRowDxfId="91" dataDxfId="90" totalsRowDxfId="89">
  <tableColumns count="33">
    <tableColumn id="1" name="Nom de l’employé" dataDxfId="88" totalsRowDxfId="54" dataCellStyle="Employé"/>
    <tableColumn id="2" name="1" dataDxfId="87" totalsRowDxfId="53"/>
    <tableColumn id="3" name="2" dataDxfId="86" totalsRowDxfId="52"/>
    <tableColumn id="4" name="3" dataDxfId="85" totalsRowDxfId="51"/>
    <tableColumn id="5" name="4" dataDxfId="84" totalsRowDxfId="50"/>
    <tableColumn id="6" name="5" totalsRowDxfId="49"/>
    <tableColumn id="7" name="6" dataDxfId="83" totalsRowDxfId="48"/>
    <tableColumn id="8" name="7" dataDxfId="82" totalsRowDxfId="47"/>
    <tableColumn id="9" name="8" dataDxfId="81" totalsRowDxfId="46"/>
    <tableColumn id="10" name="9" dataDxfId="80" totalsRowDxfId="45"/>
    <tableColumn id="11" name="10" dataDxfId="79" totalsRowDxfId="44"/>
    <tableColumn id="12" name="11" dataDxfId="78" totalsRowDxfId="43"/>
    <tableColumn id="13" name="12" dataDxfId="77" totalsRowDxfId="42"/>
    <tableColumn id="14" name="13" dataDxfId="76" totalsRowDxfId="41"/>
    <tableColumn id="15" name="14" dataDxfId="75" totalsRowDxfId="40"/>
    <tableColumn id="16" name="15" dataDxfId="74" totalsRowDxfId="39"/>
    <tableColumn id="17" name="16" dataDxfId="73" totalsRowDxfId="38"/>
    <tableColumn id="18" name="17" dataDxfId="72" totalsRowDxfId="37"/>
    <tableColumn id="19" name="18" dataDxfId="71" totalsRowDxfId="36"/>
    <tableColumn id="20" name="19" dataDxfId="70" totalsRowDxfId="35"/>
    <tableColumn id="21" name="20" dataDxfId="69" totalsRowDxfId="34"/>
    <tableColumn id="22" name="21" dataDxfId="68" totalsRowDxfId="33"/>
    <tableColumn id="23" name="22" dataDxfId="67" totalsRowDxfId="32"/>
    <tableColumn id="24" name="23" dataDxfId="66" totalsRowDxfId="31"/>
    <tableColumn id="25" name="24" dataDxfId="65" totalsRowDxfId="30"/>
    <tableColumn id="26" name="25" dataDxfId="64" totalsRowDxfId="29"/>
    <tableColumn id="27" name="26" dataDxfId="63" totalsRowDxfId="28"/>
    <tableColumn id="28" name="27" dataDxfId="62" totalsRowDxfId="27"/>
    <tableColumn id="29" name="28" dataDxfId="61" totalsRowDxfId="26"/>
    <tableColumn id="30" name="29" dataDxfId="60" totalsRowDxfId="25"/>
    <tableColumn id="31" name="30" dataDxfId="59" totalsRowDxfId="24"/>
    <tableColumn id="32" name="31" dataDxfId="58" totalsRowDxfId="23"/>
    <tableColumn id="33" name="Congés" totalsRowFunction="custom" totalsRowDxfId="22">
      <calculatedColumnFormula>COUNTIF(Janvier[[#This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id="13" name="NomEmployé" displayName="NomEmployé" ref="B3:B33" dataDxfId="57">
  <tableColumns count="1">
    <tableColumn id="1" name="Noms des employés" totalsRowFunction="count" dataDxfId="56" totalsRowDxfId="55" dataCellStyle="Employé"/>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dans ce tableau. Ces noms sont utilisés en tant qu’options dans la colonne B du calendrier des absences de chaque moi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89999084444715716"/>
    <pageSetUpPr fitToPage="1"/>
  </sheetPr>
  <dimension ref="A1:AL37"/>
  <sheetViews>
    <sheetView showGridLines="0" showZeros="0" tabSelected="1" zoomScale="75" zoomScaleNormal="75" workbookViewId="0">
      <selection activeCell="N39" sqref="N39"/>
    </sheetView>
  </sheetViews>
  <sheetFormatPr baseColWidth="10" defaultColWidth="9.1796875" defaultRowHeight="30" customHeight="1" x14ac:dyDescent="0.35"/>
  <cols>
    <col min="1" max="1" width="2.81640625" style="2" customWidth="1"/>
    <col min="2" max="2" width="30.7265625" style="2" customWidth="1"/>
    <col min="3" max="33" width="6.90625" style="2" customWidth="1"/>
    <col min="34" max="35" width="11.6328125" style="2" customWidth="1"/>
    <col min="36" max="36" width="11.36328125" style="2" bestFit="1" customWidth="1"/>
    <col min="37" max="37" width="11.6328125" style="2" customWidth="1"/>
    <col min="38" max="39" width="9.1796875" customWidth="1"/>
  </cols>
  <sheetData>
    <row r="1" spans="1:38" ht="42" customHeight="1" x14ac:dyDescent="0.35">
      <c r="A1" s="5"/>
      <c r="B1" s="4" t="s">
        <v>68</v>
      </c>
    </row>
    <row r="2" spans="1:38" ht="23" customHeight="1" x14ac:dyDescent="0.35">
      <c r="B2" s="37" t="s">
        <v>77</v>
      </c>
      <c r="C2" s="38" t="s">
        <v>2</v>
      </c>
      <c r="D2" s="39" t="s">
        <v>70</v>
      </c>
      <c r="E2" s="39"/>
      <c r="F2" s="40" t="s">
        <v>66</v>
      </c>
      <c r="G2" s="39" t="s">
        <v>72</v>
      </c>
      <c r="H2" s="39"/>
      <c r="I2" s="39"/>
      <c r="J2" s="41" t="s">
        <v>67</v>
      </c>
      <c r="K2" s="39" t="s">
        <v>73</v>
      </c>
      <c r="L2" s="39"/>
      <c r="M2" s="42" t="s">
        <v>37</v>
      </c>
      <c r="N2" s="39" t="s">
        <v>74</v>
      </c>
      <c r="O2" s="39"/>
      <c r="P2" s="39"/>
      <c r="Q2" s="39"/>
      <c r="R2" s="43" t="s">
        <v>38</v>
      </c>
      <c r="S2" s="39" t="s">
        <v>75</v>
      </c>
      <c r="T2" s="39"/>
      <c r="U2" s="39"/>
      <c r="V2" s="39"/>
      <c r="W2" s="44"/>
      <c r="X2" s="39" t="s">
        <v>91</v>
      </c>
      <c r="Y2" s="39"/>
      <c r="Z2" s="39"/>
      <c r="AA2" s="39"/>
      <c r="AB2" s="45" t="s">
        <v>7</v>
      </c>
      <c r="AC2" s="39" t="s">
        <v>13</v>
      </c>
      <c r="AD2" s="39"/>
      <c r="AE2" s="39"/>
      <c r="AF2" s="39"/>
    </row>
    <row r="3" spans="1:38" ht="15" customHeight="1" x14ac:dyDescent="0.35">
      <c r="AH3" s="6" t="s">
        <v>69</v>
      </c>
      <c r="AI3" s="6"/>
      <c r="AJ3" s="6"/>
      <c r="AK3" s="6"/>
    </row>
    <row r="4" spans="1:38" ht="30" customHeight="1" x14ac:dyDescent="0.35">
      <c r="B4" s="14" t="s">
        <v>0</v>
      </c>
      <c r="C4" s="30" t="s">
        <v>92</v>
      </c>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
        <v>2023</v>
      </c>
      <c r="AI4" s="25" t="s">
        <v>67</v>
      </c>
      <c r="AJ4" s="8"/>
      <c r="AK4" s="8"/>
    </row>
    <row r="5" spans="1:38" ht="25" customHeight="1" x14ac:dyDescent="0.35">
      <c r="B5" s="3"/>
      <c r="C5" s="29">
        <f>DATE(AnnéeCalendrier,1,1)</f>
        <v>44927</v>
      </c>
      <c r="D5" s="29">
        <f>C5+1</f>
        <v>44928</v>
      </c>
      <c r="E5" s="29">
        <f t="shared" ref="E5:AG5" si="0">D5+1</f>
        <v>44929</v>
      </c>
      <c r="F5" s="29">
        <f t="shared" si="0"/>
        <v>44930</v>
      </c>
      <c r="G5" s="29">
        <f t="shared" si="0"/>
        <v>44931</v>
      </c>
      <c r="H5" s="29">
        <f t="shared" si="0"/>
        <v>44932</v>
      </c>
      <c r="I5" s="29">
        <f t="shared" si="0"/>
        <v>44933</v>
      </c>
      <c r="J5" s="29">
        <f t="shared" si="0"/>
        <v>44934</v>
      </c>
      <c r="K5" s="29">
        <f t="shared" si="0"/>
        <v>44935</v>
      </c>
      <c r="L5" s="29">
        <f t="shared" si="0"/>
        <v>44936</v>
      </c>
      <c r="M5" s="29">
        <f t="shared" si="0"/>
        <v>44937</v>
      </c>
      <c r="N5" s="29">
        <f t="shared" si="0"/>
        <v>44938</v>
      </c>
      <c r="O5" s="29">
        <f t="shared" si="0"/>
        <v>44939</v>
      </c>
      <c r="P5" s="29">
        <f t="shared" si="0"/>
        <v>44940</v>
      </c>
      <c r="Q5" s="29">
        <f t="shared" si="0"/>
        <v>44941</v>
      </c>
      <c r="R5" s="29">
        <f t="shared" si="0"/>
        <v>44942</v>
      </c>
      <c r="S5" s="29">
        <f t="shared" si="0"/>
        <v>44943</v>
      </c>
      <c r="T5" s="29">
        <f t="shared" si="0"/>
        <v>44944</v>
      </c>
      <c r="U5" s="29">
        <f t="shared" si="0"/>
        <v>44945</v>
      </c>
      <c r="V5" s="29">
        <f t="shared" si="0"/>
        <v>44946</v>
      </c>
      <c r="W5" s="29">
        <f t="shared" si="0"/>
        <v>44947</v>
      </c>
      <c r="X5" s="29">
        <f t="shared" si="0"/>
        <v>44948</v>
      </c>
      <c r="Y5" s="29">
        <f t="shared" si="0"/>
        <v>44949</v>
      </c>
      <c r="Z5" s="29">
        <f t="shared" si="0"/>
        <v>44950</v>
      </c>
      <c r="AA5" s="29">
        <f t="shared" si="0"/>
        <v>44951</v>
      </c>
      <c r="AB5" s="29">
        <f t="shared" si="0"/>
        <v>44952</v>
      </c>
      <c r="AC5" s="29">
        <f t="shared" si="0"/>
        <v>44953</v>
      </c>
      <c r="AD5" s="29">
        <f t="shared" si="0"/>
        <v>44954</v>
      </c>
      <c r="AE5" s="29">
        <f t="shared" si="0"/>
        <v>44955</v>
      </c>
      <c r="AF5" s="29">
        <f t="shared" si="0"/>
        <v>44956</v>
      </c>
      <c r="AG5" s="29">
        <f t="shared" si="0"/>
        <v>44957</v>
      </c>
      <c r="AH5" s="31" t="s">
        <v>2</v>
      </c>
      <c r="AI5" s="36" t="s">
        <v>66</v>
      </c>
      <c r="AJ5" s="35" t="s">
        <v>37</v>
      </c>
      <c r="AK5" s="34" t="s">
        <v>38</v>
      </c>
      <c r="AL5" s="33" t="s">
        <v>7</v>
      </c>
    </row>
    <row r="6" spans="1:38" ht="32" customHeight="1" x14ac:dyDescent="0.35">
      <c r="B6" s="11" t="s">
        <v>1</v>
      </c>
      <c r="C6" s="10"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5">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COUNTIF(Janvier[[#This Row],[1]:[31]],$AH$5)</f>
        <v>0</v>
      </c>
      <c r="AI7" s="20">
        <f>COUNTIF(Janvier[[#This Row],[1]:[31]],$AI$4)+COUNTIF(Janvier[[#This Row],[1]:[31]],$AI$5)</f>
        <v>0</v>
      </c>
      <c r="AJ7" s="20">
        <f>COUNTIF(Janvier[[#This Row],[1]:[31]],$AJ$5)</f>
        <v>0</v>
      </c>
      <c r="AK7" s="20">
        <f>COUNTIF(Janvier[[#This Row],[1]:[31]],$AK$5)</f>
        <v>0</v>
      </c>
      <c r="AL7" s="20">
        <f>COUNTIF(Janvier[[#This Row],[1]:[31]],$AL$5)</f>
        <v>0</v>
      </c>
    </row>
    <row r="8" spans="1:38" ht="30" customHeight="1" x14ac:dyDescent="0.35">
      <c r="B8" s="16" t="s">
        <v>40</v>
      </c>
      <c r="C8" s="1"/>
      <c r="D8" s="1"/>
      <c r="E8" s="1"/>
      <c r="F8" s="1"/>
      <c r="G8" s="1"/>
      <c r="H8" s="1" t="s">
        <v>66</v>
      </c>
      <c r="I8" s="1" t="s">
        <v>66</v>
      </c>
      <c r="J8" s="1" t="s">
        <v>66</v>
      </c>
      <c r="K8" s="1"/>
      <c r="L8" s="1"/>
      <c r="M8" s="1"/>
      <c r="N8" s="1"/>
      <c r="O8" s="1"/>
      <c r="P8" s="1"/>
      <c r="Q8" s="1"/>
      <c r="R8" s="1"/>
      <c r="S8" s="1"/>
      <c r="T8" s="1"/>
      <c r="U8" s="1"/>
      <c r="V8" s="1"/>
      <c r="W8" s="1"/>
      <c r="X8" s="1"/>
      <c r="Y8" s="1"/>
      <c r="Z8" s="1"/>
      <c r="AA8" s="1"/>
      <c r="AB8" s="1"/>
      <c r="AC8" s="1" t="s">
        <v>66</v>
      </c>
      <c r="AD8" s="1" t="s">
        <v>66</v>
      </c>
      <c r="AE8" s="1" t="s">
        <v>66</v>
      </c>
      <c r="AF8" s="1"/>
      <c r="AG8" s="1"/>
      <c r="AH8" s="20">
        <f>COUNTIF(Janvier[[#This Row],[1]:[31]],$AH$5)</f>
        <v>0</v>
      </c>
      <c r="AI8" s="20">
        <f>COUNTIF(Janvier[[#This Row],[1]:[31]],$AI$4)+COUNTIF(Janvier[[#This Row],[1]:[31]],$AI$5)</f>
        <v>6</v>
      </c>
      <c r="AJ8" s="20">
        <f>COUNTIF(Janvier[[#This Row],[1]:[31]],$AJ$5)</f>
        <v>0</v>
      </c>
      <c r="AK8" s="20">
        <f>COUNTIF(Janvier[[#This Row],[1]:[31]],$AK$5)</f>
        <v>0</v>
      </c>
      <c r="AL8" s="20">
        <f>COUNTIF(Janvier[[#This Row],[1]:[31]],$AL$5)</f>
        <v>0</v>
      </c>
    </row>
    <row r="9" spans="1:38" ht="30" customHeight="1" x14ac:dyDescent="0.35">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COUNTIF(Janvier[[#This Row],[1]:[31]],$AH$5)</f>
        <v>0</v>
      </c>
      <c r="AI9" s="20">
        <f>COUNTIF(Janvier[[#This Row],[1]:[31]],$AI$4)+COUNTIF(Janvier[[#This Row],[1]:[31]],$AI$5)</f>
        <v>0</v>
      </c>
      <c r="AJ9" s="20">
        <f>COUNTIF(Janvier[[#This Row],[1]:[31]],$AJ$5)</f>
        <v>0</v>
      </c>
      <c r="AK9" s="20">
        <f>COUNTIF(Janvier[[#This Row],[1]:[31]],$AK$5)</f>
        <v>0</v>
      </c>
      <c r="AL9" s="20">
        <f>COUNTIF(Janvier[[#This Row],[1]:[31]],$AL$5)</f>
        <v>0</v>
      </c>
    </row>
    <row r="10" spans="1:38" ht="30" customHeight="1" x14ac:dyDescent="0.35">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COUNTIF(Janvier[[#This Row],[1]:[31]],$AH$5)</f>
        <v>0</v>
      </c>
      <c r="AI10" s="20">
        <f>COUNTIF(Janvier[[#This Row],[1]:[31]],$AI$4)+COUNTIF(Janvier[[#This Row],[1]:[31]],$AI$5)</f>
        <v>0</v>
      </c>
      <c r="AJ10" s="20">
        <f>COUNTIF(Janvier[[#This Row],[1]:[31]],$AJ$5)</f>
        <v>0</v>
      </c>
      <c r="AK10" s="20">
        <f>COUNTIF(Janvier[[#This Row],[1]:[31]],$AK$5)</f>
        <v>0</v>
      </c>
      <c r="AL10" s="20">
        <f>COUNTIF(Janvier[[#This Row],[1]:[31]],$AL$5)</f>
        <v>0</v>
      </c>
    </row>
    <row r="11" spans="1:38" ht="30" customHeight="1" x14ac:dyDescent="0.35">
      <c r="B11" s="18" t="s">
        <v>43</v>
      </c>
      <c r="C11" s="1" t="s">
        <v>67</v>
      </c>
      <c r="D11" s="1"/>
      <c r="E11" s="1"/>
      <c r="F11" s="1"/>
      <c r="G11" s="1"/>
      <c r="H11" s="1"/>
      <c r="I11" s="1"/>
      <c r="J11" s="1"/>
      <c r="K11" s="1"/>
      <c r="L11" s="1"/>
      <c r="M11" s="1"/>
      <c r="N11" s="1"/>
      <c r="O11" s="1"/>
      <c r="P11" s="1"/>
      <c r="Q11" s="1"/>
      <c r="R11" s="1" t="s">
        <v>66</v>
      </c>
      <c r="S11" s="1" t="s">
        <v>66</v>
      </c>
      <c r="T11" s="1" t="s">
        <v>66</v>
      </c>
      <c r="U11" s="1" t="s">
        <v>66</v>
      </c>
      <c r="V11" s="1" t="s">
        <v>66</v>
      </c>
      <c r="W11" s="1" t="s">
        <v>66</v>
      </c>
      <c r="X11" s="1" t="s">
        <v>66</v>
      </c>
      <c r="Y11" s="1"/>
      <c r="Z11" s="1"/>
      <c r="AA11" s="1"/>
      <c r="AB11" s="1"/>
      <c r="AC11" s="1"/>
      <c r="AD11" s="1"/>
      <c r="AE11" s="1"/>
      <c r="AF11" s="1"/>
      <c r="AG11" s="1"/>
      <c r="AH11" s="20">
        <f>COUNTIF(Janvier[[#This Row],[1]:[31]],$AH$5)</f>
        <v>0</v>
      </c>
      <c r="AI11" s="20">
        <f>COUNTIF(Janvier[[#This Row],[1]:[31]],$AI$4)+COUNTIF(Janvier[[#This Row],[1]:[31]],$AI$5)</f>
        <v>8</v>
      </c>
      <c r="AJ11" s="20">
        <f>COUNTIF(Janvier[[#This Row],[1]:[31]],$AJ$5)</f>
        <v>0</v>
      </c>
      <c r="AK11" s="20">
        <f>COUNTIF(Janvier[[#This Row],[1]:[31]],$AK$5)</f>
        <v>0</v>
      </c>
      <c r="AL11" s="20">
        <f>COUNTIF(Janvier[[#This Row],[1]:[31]],$AL$5)</f>
        <v>0</v>
      </c>
    </row>
    <row r="12" spans="1:38" ht="30" customHeight="1" x14ac:dyDescent="0.35">
      <c r="B12" s="17" t="s">
        <v>44</v>
      </c>
      <c r="C12" s="1"/>
      <c r="D12" s="1"/>
      <c r="E12" s="1"/>
      <c r="F12" s="1"/>
      <c r="G12" s="1"/>
      <c r="H12" s="1"/>
      <c r="I12" s="1"/>
      <c r="J12" s="1"/>
      <c r="K12" s="1"/>
      <c r="L12" s="1"/>
      <c r="M12" s="1"/>
      <c r="N12" s="1"/>
      <c r="O12" s="1" t="s">
        <v>66</v>
      </c>
      <c r="P12" s="1" t="s">
        <v>66</v>
      </c>
      <c r="Q12" s="1" t="s">
        <v>66</v>
      </c>
      <c r="R12" s="1"/>
      <c r="S12" s="1"/>
      <c r="T12" s="1"/>
      <c r="U12" s="1"/>
      <c r="V12" s="1"/>
      <c r="W12" s="1"/>
      <c r="X12" s="1"/>
      <c r="Y12" s="1"/>
      <c r="Z12" s="1"/>
      <c r="AA12" s="1"/>
      <c r="AB12" s="1"/>
      <c r="AC12" s="1"/>
      <c r="AD12" s="1"/>
      <c r="AE12" s="1"/>
      <c r="AF12" s="1"/>
      <c r="AG12" s="1"/>
      <c r="AH12" s="20">
        <f>COUNTIF(Janvier[[#This Row],[1]:[31]],$AH$5)</f>
        <v>0</v>
      </c>
      <c r="AI12" s="20">
        <f>COUNTIF(Janvier[[#This Row],[1]:[31]],$AI$4)+COUNTIF(Janvier[[#This Row],[1]:[31]],$AI$5)</f>
        <v>3</v>
      </c>
      <c r="AJ12" s="20">
        <f>COUNTIF(Janvier[[#This Row],[1]:[31]],$AJ$5)</f>
        <v>0</v>
      </c>
      <c r="AK12" s="20">
        <f>COUNTIF(Janvier[[#This Row],[1]:[31]],$AK$5)</f>
        <v>0</v>
      </c>
      <c r="AL12" s="20">
        <f>COUNTIF(Janvier[[#This Row],[1]:[31]],$AL$5)</f>
        <v>0</v>
      </c>
    </row>
    <row r="13" spans="1:38" ht="30" customHeight="1" x14ac:dyDescent="0.35">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COUNTIF(Janvier[[#This Row],[1]:[31]],$AH$5)</f>
        <v>0</v>
      </c>
      <c r="AI13" s="20">
        <f>COUNTIF(Janvier[[#This Row],[1]:[31]],$AI$4)+COUNTIF(Janvier[[#This Row],[1]:[31]],$AI$5)</f>
        <v>0</v>
      </c>
      <c r="AJ13" s="20">
        <f>COUNTIF(Janvier[[#This Row],[1]:[31]],$AJ$5)</f>
        <v>0</v>
      </c>
      <c r="AK13" s="20">
        <f>COUNTIF(Janvier[[#This Row],[1]:[31]],$AK$5)</f>
        <v>0</v>
      </c>
      <c r="AL13" s="20">
        <f>COUNTIF(Janvier[[#This Row],[1]:[31]],$AL$5)</f>
        <v>0</v>
      </c>
    </row>
    <row r="14" spans="1:38" ht="30" customHeight="1" x14ac:dyDescent="0.35">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COUNTIF(Janvier[[#This Row],[1]:[31]],$AH$5)</f>
        <v>0</v>
      </c>
      <c r="AI14" s="20">
        <f>COUNTIF(Janvier[[#This Row],[1]:[31]],$AI$4)+COUNTIF(Janvier[[#This Row],[1]:[31]],$AI$5)</f>
        <v>0</v>
      </c>
      <c r="AJ14" s="20">
        <f>COUNTIF(Janvier[[#This Row],[1]:[31]],$AJ$5)</f>
        <v>0</v>
      </c>
      <c r="AK14" s="20">
        <f>COUNTIF(Janvier[[#This Row],[1]:[31]],$AK$5)</f>
        <v>0</v>
      </c>
      <c r="AL14" s="20">
        <f>COUNTIF(Janvier[[#This Row],[1]:[31]],$AL$5)</f>
        <v>0</v>
      </c>
    </row>
    <row r="15" spans="1:38" ht="30" customHeight="1" x14ac:dyDescent="0.35">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COUNTIF(Janvier[[#This Row],[1]:[31]],$AH$5)</f>
        <v>0</v>
      </c>
      <c r="AI15" s="20">
        <f>COUNTIF(Janvier[[#This Row],[1]:[31]],$AI$4)+COUNTIF(Janvier[[#This Row],[1]:[31]],$AI$5)</f>
        <v>0</v>
      </c>
      <c r="AJ15" s="20">
        <f>COUNTIF(Janvier[[#This Row],[1]:[31]],$AJ$5)</f>
        <v>0</v>
      </c>
      <c r="AK15" s="20">
        <f>COUNTIF(Janvier[[#This Row],[1]:[31]],$AK$5)</f>
        <v>0</v>
      </c>
      <c r="AL15" s="20">
        <f>COUNTIF(Janvier[[#This Row],[1]:[31]],$AL$5)</f>
        <v>0</v>
      </c>
    </row>
    <row r="16" spans="1:38" ht="30" customHeight="1" x14ac:dyDescent="0.35">
      <c r="B16" s="19" t="s">
        <v>48</v>
      </c>
      <c r="C16" s="1"/>
      <c r="D16" s="1" t="s">
        <v>37</v>
      </c>
      <c r="E16" s="1" t="s">
        <v>37</v>
      </c>
      <c r="F16" s="1" t="s">
        <v>37</v>
      </c>
      <c r="G16" s="1" t="s">
        <v>37</v>
      </c>
      <c r="H16" s="1" t="s">
        <v>37</v>
      </c>
      <c r="I16" s="1"/>
      <c r="J16" s="1"/>
      <c r="K16" s="1"/>
      <c r="L16" s="1"/>
      <c r="M16" s="1"/>
      <c r="N16" s="1"/>
      <c r="O16" s="1"/>
      <c r="P16" s="1"/>
      <c r="Q16" s="1"/>
      <c r="R16" s="1"/>
      <c r="S16" s="1"/>
      <c r="T16" s="1"/>
      <c r="U16" s="1"/>
      <c r="V16" s="1"/>
      <c r="W16" s="1"/>
      <c r="X16" s="1"/>
      <c r="Y16" s="1" t="s">
        <v>37</v>
      </c>
      <c r="Z16" s="1" t="s">
        <v>37</v>
      </c>
      <c r="AA16" s="1" t="s">
        <v>37</v>
      </c>
      <c r="AB16" s="1" t="s">
        <v>37</v>
      </c>
      <c r="AC16" s="1" t="s">
        <v>37</v>
      </c>
      <c r="AD16" s="1"/>
      <c r="AE16" s="1"/>
      <c r="AF16" s="1"/>
      <c r="AG16" s="1"/>
      <c r="AH16" s="20">
        <f>COUNTIF(Janvier[[#This Row],[1]:[31]],$AH$5)</f>
        <v>0</v>
      </c>
      <c r="AI16" s="20">
        <f>COUNTIF(Janvier[[#This Row],[1]:[31]],$AI$4)+COUNTIF(Janvier[[#This Row],[1]:[31]],$AI$5)</f>
        <v>0</v>
      </c>
      <c r="AJ16" s="20">
        <f>COUNTIF(Janvier[[#This Row],[1]:[31]],$AJ$5)</f>
        <v>10</v>
      </c>
      <c r="AK16" s="20">
        <f>COUNTIF(Janvier[[#This Row],[1]:[31]],$AK$5)</f>
        <v>0</v>
      </c>
      <c r="AL16" s="20">
        <f>COUNTIF(Janvier[[#This Row],[1]:[31]],$AL$5)</f>
        <v>0</v>
      </c>
    </row>
    <row r="17" spans="2:38" ht="30" customHeight="1" x14ac:dyDescent="0.35">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COUNTIF(Janvier[[#This Row],[1]:[31]],$AH$5)</f>
        <v>0</v>
      </c>
      <c r="AI17" s="20">
        <f>COUNTIF(Janvier[[#This Row],[1]:[31]],$AI$4)+COUNTIF(Janvier[[#This Row],[1]:[31]],$AI$5)</f>
        <v>0</v>
      </c>
      <c r="AJ17" s="20">
        <f>COUNTIF(Janvier[[#This Row],[1]:[31]],$AJ$5)</f>
        <v>0</v>
      </c>
      <c r="AK17" s="20">
        <f>COUNTIF(Janvier[[#This Row],[1]:[31]],$AK$5)</f>
        <v>0</v>
      </c>
      <c r="AL17" s="20">
        <f>COUNTIF(Janvier[[#This Row],[1]:[31]],$AL$5)</f>
        <v>0</v>
      </c>
    </row>
    <row r="18" spans="2:38" ht="30" customHeight="1" x14ac:dyDescent="0.35">
      <c r="B18" s="16" t="s">
        <v>50</v>
      </c>
      <c r="C18" s="1" t="s">
        <v>66</v>
      </c>
      <c r="D18" s="1"/>
      <c r="E18" s="1"/>
      <c r="F18" s="1"/>
      <c r="G18" s="1"/>
      <c r="H18" s="1"/>
      <c r="I18" s="1"/>
      <c r="J18" s="1"/>
      <c r="K18" s="1"/>
      <c r="L18" s="1"/>
      <c r="M18" s="1"/>
      <c r="N18" s="1"/>
      <c r="O18" s="1"/>
      <c r="P18" s="1"/>
      <c r="Q18" s="1"/>
      <c r="R18" s="1" t="s">
        <v>66</v>
      </c>
      <c r="S18" s="1" t="s">
        <v>66</v>
      </c>
      <c r="T18" s="1" t="s">
        <v>66</v>
      </c>
      <c r="U18" s="1" t="s">
        <v>66</v>
      </c>
      <c r="V18" s="1" t="s">
        <v>66</v>
      </c>
      <c r="W18" s="1" t="s">
        <v>66</v>
      </c>
      <c r="X18" s="1" t="s">
        <v>66</v>
      </c>
      <c r="Y18" s="1"/>
      <c r="Z18" s="1"/>
      <c r="AA18" s="1"/>
      <c r="AB18" s="1"/>
      <c r="AC18" s="1"/>
      <c r="AD18" s="1"/>
      <c r="AE18" s="1"/>
      <c r="AF18" s="1"/>
      <c r="AG18" s="1"/>
      <c r="AH18" s="20">
        <f>COUNTIF(Janvier[[#This Row],[1]:[31]],$AH$5)</f>
        <v>0</v>
      </c>
      <c r="AI18" s="20">
        <f>COUNTIF(Janvier[[#This Row],[1]:[31]],$AI$4)+COUNTIF(Janvier[[#This Row],[1]:[31]],$AI$5)</f>
        <v>8</v>
      </c>
      <c r="AJ18" s="20">
        <f>COUNTIF(Janvier[[#This Row],[1]:[31]],$AJ$5)</f>
        <v>0</v>
      </c>
      <c r="AK18" s="20">
        <f>COUNTIF(Janvier[[#This Row],[1]:[31]],$AK$5)</f>
        <v>0</v>
      </c>
      <c r="AL18" s="20">
        <f>COUNTIF(Janvier[[#This Row],[1]:[31]],$AL$5)</f>
        <v>0</v>
      </c>
    </row>
    <row r="19" spans="2:38" ht="30" customHeight="1" x14ac:dyDescent="0.35">
      <c r="B19" s="16" t="s">
        <v>51</v>
      </c>
      <c r="C19" s="1" t="s">
        <v>38</v>
      </c>
      <c r="D19" s="1" t="s">
        <v>38</v>
      </c>
      <c r="E19" s="1" t="s">
        <v>38</v>
      </c>
      <c r="F19" s="1" t="s">
        <v>38</v>
      </c>
      <c r="G19" s="1" t="s">
        <v>38</v>
      </c>
      <c r="H19" s="1" t="s">
        <v>38</v>
      </c>
      <c r="I19" s="1" t="s">
        <v>38</v>
      </c>
      <c r="J19" s="1" t="s">
        <v>38</v>
      </c>
      <c r="K19" s="1" t="s">
        <v>38</v>
      </c>
      <c r="L19" s="1" t="s">
        <v>38</v>
      </c>
      <c r="M19" s="1" t="s">
        <v>38</v>
      </c>
      <c r="N19" s="1" t="s">
        <v>38</v>
      </c>
      <c r="O19" s="1" t="s">
        <v>38</v>
      </c>
      <c r="P19" s="1" t="s">
        <v>38</v>
      </c>
      <c r="Q19" s="1" t="s">
        <v>38</v>
      </c>
      <c r="R19" s="1" t="s">
        <v>38</v>
      </c>
      <c r="S19" s="1" t="s">
        <v>38</v>
      </c>
      <c r="T19" s="1" t="s">
        <v>38</v>
      </c>
      <c r="U19" s="1" t="s">
        <v>38</v>
      </c>
      <c r="V19" s="1" t="s">
        <v>38</v>
      </c>
      <c r="W19" s="1" t="s">
        <v>38</v>
      </c>
      <c r="X19" s="1" t="s">
        <v>38</v>
      </c>
      <c r="Y19" s="1" t="s">
        <v>38</v>
      </c>
      <c r="Z19" s="1" t="s">
        <v>38</v>
      </c>
      <c r="AA19" s="1" t="s">
        <v>38</v>
      </c>
      <c r="AB19" s="1" t="s">
        <v>38</v>
      </c>
      <c r="AC19" s="1" t="s">
        <v>38</v>
      </c>
      <c r="AD19" s="1" t="s">
        <v>38</v>
      </c>
      <c r="AE19" s="1" t="s">
        <v>38</v>
      </c>
      <c r="AF19" s="1" t="s">
        <v>38</v>
      </c>
      <c r="AG19" s="1" t="s">
        <v>38</v>
      </c>
      <c r="AH19" s="20">
        <f>COUNTIF(Janvier[[#This Row],[1]:[31]],$AH$5)</f>
        <v>0</v>
      </c>
      <c r="AI19" s="20">
        <f>COUNTIF(Janvier[[#This Row],[1]:[31]],$AI$4)+COUNTIF(Janvier[[#This Row],[1]:[31]],$AI$5)</f>
        <v>0</v>
      </c>
      <c r="AJ19" s="20">
        <f>COUNTIF(Janvier[[#This Row],[1]:[31]],$AJ$5)</f>
        <v>0</v>
      </c>
      <c r="AK19" s="20">
        <f>COUNTIF(Janvier[[#This Row],[1]:[31]],$AK$5)</f>
        <v>31</v>
      </c>
      <c r="AL19" s="20">
        <f>COUNTIF(Janvier[[#This Row],[1]:[31]],$AL$5)</f>
        <v>0</v>
      </c>
    </row>
    <row r="20" spans="2:38" ht="30" customHeight="1" x14ac:dyDescent="0.35">
      <c r="B20" s="19" t="s">
        <v>52</v>
      </c>
      <c r="C20" s="1"/>
      <c r="D20" s="1"/>
      <c r="E20" s="1"/>
      <c r="F20" s="1"/>
      <c r="G20" s="1"/>
      <c r="H20" s="1"/>
      <c r="I20" s="1"/>
      <c r="J20" s="1"/>
      <c r="K20" s="1"/>
      <c r="L20" s="1"/>
      <c r="M20" s="1"/>
      <c r="N20" s="1"/>
      <c r="O20" s="1" t="s">
        <v>67</v>
      </c>
      <c r="P20" s="1" t="s">
        <v>67</v>
      </c>
      <c r="Q20" s="1" t="s">
        <v>67</v>
      </c>
      <c r="R20" s="1"/>
      <c r="S20" s="1"/>
      <c r="T20" s="1"/>
      <c r="U20" s="1"/>
      <c r="V20" s="1"/>
      <c r="W20" s="1"/>
      <c r="X20" s="1"/>
      <c r="Y20" s="1"/>
      <c r="Z20" s="1"/>
      <c r="AA20" s="1"/>
      <c r="AB20" s="1"/>
      <c r="AC20" s="1"/>
      <c r="AD20" s="1"/>
      <c r="AE20" s="1"/>
      <c r="AF20" s="1" t="s">
        <v>37</v>
      </c>
      <c r="AG20" s="1"/>
      <c r="AH20" s="20">
        <f>COUNTIF(Janvier[[#This Row],[1]:[31]],$AH$5)</f>
        <v>0</v>
      </c>
      <c r="AI20" s="20">
        <f>COUNTIF(Janvier[[#This Row],[1]:[31]],$AI$4)+COUNTIF(Janvier[[#This Row],[1]:[31]],$AI$5)</f>
        <v>3</v>
      </c>
      <c r="AJ20" s="20">
        <f>COUNTIF(Janvier[[#This Row],[1]:[31]],$AJ$5)</f>
        <v>1</v>
      </c>
      <c r="AK20" s="20">
        <f>COUNTIF(Janvier[[#This Row],[1]:[31]],$AK$5)</f>
        <v>0</v>
      </c>
      <c r="AL20" s="20">
        <f>COUNTIF(Janvier[[#This Row],[1]:[31]],$AL$5)</f>
        <v>0</v>
      </c>
    </row>
    <row r="21" spans="2:38" ht="30" customHeight="1" x14ac:dyDescent="0.35">
      <c r="B21" s="18" t="s">
        <v>53</v>
      </c>
      <c r="C21" s="1" t="s">
        <v>66</v>
      </c>
      <c r="D21" s="1" t="s">
        <v>2</v>
      </c>
      <c r="E21" s="1" t="s">
        <v>2</v>
      </c>
      <c r="F21" s="1" t="s">
        <v>2</v>
      </c>
      <c r="G21" s="1" t="s">
        <v>2</v>
      </c>
      <c r="H21" s="1" t="s">
        <v>2</v>
      </c>
      <c r="I21" s="1" t="s">
        <v>2</v>
      </c>
      <c r="J21" s="1" t="s">
        <v>2</v>
      </c>
      <c r="K21" s="1" t="s">
        <v>2</v>
      </c>
      <c r="L21" s="1" t="s">
        <v>2</v>
      </c>
      <c r="M21" s="1" t="s">
        <v>2</v>
      </c>
      <c r="N21" s="1" t="s">
        <v>2</v>
      </c>
      <c r="O21" s="1" t="s">
        <v>2</v>
      </c>
      <c r="P21" s="1" t="s">
        <v>2</v>
      </c>
      <c r="Q21" s="1" t="s">
        <v>2</v>
      </c>
      <c r="R21" s="1"/>
      <c r="S21" s="1"/>
      <c r="T21" s="1"/>
      <c r="U21" s="1"/>
      <c r="V21" s="1"/>
      <c r="W21" s="1"/>
      <c r="X21" s="1"/>
      <c r="Y21" s="1"/>
      <c r="Z21" s="1"/>
      <c r="AA21" s="1"/>
      <c r="AB21" s="1"/>
      <c r="AC21" s="1"/>
      <c r="AD21" s="1"/>
      <c r="AE21" s="1"/>
      <c r="AF21" s="1"/>
      <c r="AG21" s="1"/>
      <c r="AH21" s="20">
        <f>COUNTIF(Janvier[[#This Row],[1]:[31]],$AH$5)</f>
        <v>14</v>
      </c>
      <c r="AI21" s="20">
        <f>COUNTIF(Janvier[[#This Row],[1]:[31]],$AI$4)+COUNTIF(Janvier[[#This Row],[1]:[31]],$AI$5)</f>
        <v>1</v>
      </c>
      <c r="AJ21" s="20">
        <f>COUNTIF(Janvier[[#This Row],[1]:[31]],$AJ$5)</f>
        <v>0</v>
      </c>
      <c r="AK21" s="20">
        <f>COUNTIF(Janvier[[#This Row],[1]:[31]],$AK$5)</f>
        <v>0</v>
      </c>
      <c r="AL21" s="20">
        <f>COUNTIF(Janvier[[#This Row],[1]:[31]],$AL$5)</f>
        <v>0</v>
      </c>
    </row>
    <row r="22" spans="2:38" ht="30" customHeight="1" x14ac:dyDescent="0.35">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COUNTIF(Janvier[[#This Row],[1]:[31]],$AH$5)</f>
        <v>0</v>
      </c>
      <c r="AI22" s="20">
        <f>COUNTIF(Janvier[[#This Row],[1]:[31]],$AI$4)+COUNTIF(Janvier[[#This Row],[1]:[31]],$AI$5)</f>
        <v>0</v>
      </c>
      <c r="AJ22" s="20">
        <f>COUNTIF(Janvier[[#This Row],[1]:[31]],$AJ$5)</f>
        <v>0</v>
      </c>
      <c r="AK22" s="20">
        <f>COUNTIF(Janvier[[#This Row],[1]:[31]],$AK$5)</f>
        <v>0</v>
      </c>
      <c r="AL22" s="20">
        <f>COUNTIF(Janvier[[#This Row],[1]:[31]],$AL$5)</f>
        <v>0</v>
      </c>
    </row>
    <row r="23" spans="2:38" ht="30" customHeight="1" x14ac:dyDescent="0.35">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t="s">
        <v>66</v>
      </c>
      <c r="AD23" s="1" t="s">
        <v>66</v>
      </c>
      <c r="AE23" s="1" t="s">
        <v>66</v>
      </c>
      <c r="AF23" s="1"/>
      <c r="AG23" s="1"/>
      <c r="AH23" s="20">
        <f>COUNTIF(Janvier[[#This Row],[1]:[31]],$AH$5)</f>
        <v>0</v>
      </c>
      <c r="AI23" s="20">
        <f>COUNTIF(Janvier[[#This Row],[1]:[31]],$AI$4)+COUNTIF(Janvier[[#This Row],[1]:[31]],$AI$5)</f>
        <v>3</v>
      </c>
      <c r="AJ23" s="20">
        <f>COUNTIF(Janvier[[#This Row],[1]:[31]],$AJ$5)</f>
        <v>0</v>
      </c>
      <c r="AK23" s="20">
        <f>COUNTIF(Janvier[[#This Row],[1]:[31]],$AK$5)</f>
        <v>0</v>
      </c>
      <c r="AL23" s="20">
        <f>COUNTIF(Janvier[[#This Row],[1]:[31]],$AL$5)</f>
        <v>0</v>
      </c>
    </row>
    <row r="24" spans="2:38" ht="30" customHeight="1" x14ac:dyDescent="0.35">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COUNTIF(Janvier[[#This Row],[1]:[31]],$AH$5)</f>
        <v>0</v>
      </c>
      <c r="AI24" s="20">
        <f>COUNTIF(Janvier[[#This Row],[1]:[31]],$AI$4)+COUNTIF(Janvier[[#This Row],[1]:[31]],$AI$5)</f>
        <v>0</v>
      </c>
      <c r="AJ24" s="20">
        <f>COUNTIF(Janvier[[#This Row],[1]:[31]],$AJ$5)</f>
        <v>0</v>
      </c>
      <c r="AK24" s="20">
        <f>COUNTIF(Janvier[[#This Row],[1]:[31]],$AK$5)</f>
        <v>0</v>
      </c>
      <c r="AL24" s="20">
        <f>COUNTIF(Janvier[[#This Row],[1]:[31]],$AL$5)</f>
        <v>0</v>
      </c>
    </row>
    <row r="25" spans="2:38" ht="30" customHeight="1" x14ac:dyDescent="0.35">
      <c r="B25" s="19" t="s">
        <v>57</v>
      </c>
      <c r="C25" s="1"/>
      <c r="D25" s="1"/>
      <c r="E25" s="1"/>
      <c r="F25" s="1"/>
      <c r="G25" s="1"/>
      <c r="H25" s="1" t="s">
        <v>66</v>
      </c>
      <c r="I25" s="1" t="s">
        <v>66</v>
      </c>
      <c r="J25" s="1" t="s">
        <v>66</v>
      </c>
      <c r="K25" s="1"/>
      <c r="L25" s="1"/>
      <c r="M25" s="1"/>
      <c r="N25" s="1"/>
      <c r="O25" s="1"/>
      <c r="P25" s="1"/>
      <c r="Q25" s="1"/>
      <c r="R25" s="1"/>
      <c r="S25" s="1"/>
      <c r="T25" s="1"/>
      <c r="U25" s="1"/>
      <c r="V25" s="1"/>
      <c r="W25" s="1"/>
      <c r="X25" s="1"/>
      <c r="Y25" s="1"/>
      <c r="Z25" s="1"/>
      <c r="AA25" s="1"/>
      <c r="AB25" s="1"/>
      <c r="AC25" s="1"/>
      <c r="AD25" s="1"/>
      <c r="AE25" s="1"/>
      <c r="AF25" s="1"/>
      <c r="AG25" s="1"/>
      <c r="AH25" s="20">
        <f>COUNTIF(Janvier[[#This Row],[1]:[31]],$AH$5)</f>
        <v>0</v>
      </c>
      <c r="AI25" s="20">
        <f>COUNTIF(Janvier[[#This Row],[1]:[31]],$AI$4)+COUNTIF(Janvier[[#This Row],[1]:[31]],$AI$5)</f>
        <v>3</v>
      </c>
      <c r="AJ25" s="20">
        <f>COUNTIF(Janvier[[#This Row],[1]:[31]],$AJ$5)</f>
        <v>0</v>
      </c>
      <c r="AK25" s="20">
        <f>COUNTIF(Janvier[[#This Row],[1]:[31]],$AK$5)</f>
        <v>0</v>
      </c>
      <c r="AL25" s="20">
        <f>COUNTIF(Janvier[[#This Row],[1]:[31]],$AL$5)</f>
        <v>0</v>
      </c>
    </row>
    <row r="26" spans="2:38" ht="30" customHeight="1" x14ac:dyDescent="0.35">
      <c r="B26" s="16" t="s">
        <v>58</v>
      </c>
      <c r="C26" s="1"/>
      <c r="D26" s="1"/>
      <c r="E26" s="1"/>
      <c r="F26" s="1"/>
      <c r="G26" s="1"/>
      <c r="H26" s="1"/>
      <c r="I26" s="1"/>
      <c r="J26" s="1"/>
      <c r="K26" s="1"/>
      <c r="L26" s="1"/>
      <c r="M26" s="1"/>
      <c r="N26" s="1"/>
      <c r="O26" s="1" t="s">
        <v>66</v>
      </c>
      <c r="P26" s="1" t="s">
        <v>66</v>
      </c>
      <c r="Q26" s="1" t="s">
        <v>66</v>
      </c>
      <c r="R26" s="1"/>
      <c r="S26" s="1"/>
      <c r="T26" s="1"/>
      <c r="U26" s="1"/>
      <c r="V26" s="1"/>
      <c r="W26" s="1"/>
      <c r="X26" s="1"/>
      <c r="Y26" s="1"/>
      <c r="Z26" s="1"/>
      <c r="AA26" s="1"/>
      <c r="AB26" s="1"/>
      <c r="AC26" s="1" t="s">
        <v>67</v>
      </c>
      <c r="AD26" s="1" t="s">
        <v>67</v>
      </c>
      <c r="AE26" s="1" t="s">
        <v>67</v>
      </c>
      <c r="AF26" s="1"/>
      <c r="AG26" s="1"/>
      <c r="AH26" s="20">
        <f>COUNTIF(Janvier[[#This Row],[1]:[31]],$AH$5)</f>
        <v>0</v>
      </c>
      <c r="AI26" s="20">
        <f>COUNTIF(Janvier[[#This Row],[1]:[31]],$AI$4)+COUNTIF(Janvier[[#This Row],[1]:[31]],$AI$5)</f>
        <v>6</v>
      </c>
      <c r="AJ26" s="20">
        <f>COUNTIF(Janvier[[#This Row],[1]:[31]],$AJ$5)</f>
        <v>0</v>
      </c>
      <c r="AK26" s="20">
        <f>COUNTIF(Janvier[[#This Row],[1]:[31]],$AK$5)</f>
        <v>0</v>
      </c>
      <c r="AL26" s="20">
        <f>COUNTIF(Janvier[[#This Row],[1]:[31]],$AL$5)</f>
        <v>0</v>
      </c>
    </row>
    <row r="27" spans="2:38" ht="30" customHeight="1" x14ac:dyDescent="0.35">
      <c r="B27" s="19" t="s">
        <v>59</v>
      </c>
      <c r="C27" s="1"/>
      <c r="D27" s="1"/>
      <c r="E27" s="1"/>
      <c r="F27" s="1"/>
      <c r="G27" s="1"/>
      <c r="H27" s="1"/>
      <c r="I27" s="1"/>
      <c r="J27" s="1"/>
      <c r="K27" s="1"/>
      <c r="L27" s="1"/>
      <c r="M27" s="1"/>
      <c r="N27" s="1"/>
      <c r="O27" s="1"/>
      <c r="P27" s="1"/>
      <c r="Q27" s="1"/>
      <c r="R27" s="1"/>
      <c r="S27" s="1"/>
      <c r="T27" s="1"/>
      <c r="U27" s="1"/>
      <c r="V27" s="1" t="s">
        <v>67</v>
      </c>
      <c r="W27" s="1" t="s">
        <v>67</v>
      </c>
      <c r="X27" s="1" t="s">
        <v>67</v>
      </c>
      <c r="Y27" s="1"/>
      <c r="Z27" s="1"/>
      <c r="AA27" s="1"/>
      <c r="AB27" s="1"/>
      <c r="AC27" s="1"/>
      <c r="AD27" s="1"/>
      <c r="AE27" s="1"/>
      <c r="AF27" s="1"/>
      <c r="AG27" s="1"/>
      <c r="AH27" s="20">
        <f>COUNTIF(Janvier[[#This Row],[1]:[31]],$AH$5)</f>
        <v>0</v>
      </c>
      <c r="AI27" s="20">
        <f>COUNTIF(Janvier[[#This Row],[1]:[31]],$AI$4)+COUNTIF(Janvier[[#This Row],[1]:[31]],$AI$5)</f>
        <v>3</v>
      </c>
      <c r="AJ27" s="20">
        <f>COUNTIF(Janvier[[#This Row],[1]:[31]],$AJ$5)</f>
        <v>0</v>
      </c>
      <c r="AK27" s="20">
        <f>COUNTIF(Janvier[[#This Row],[1]:[31]],$AK$5)</f>
        <v>0</v>
      </c>
      <c r="AL27" s="20">
        <f>COUNTIF(Janvier[[#This Row],[1]:[31]],$AL$5)</f>
        <v>0</v>
      </c>
    </row>
    <row r="28" spans="2:38" ht="30" customHeight="1" x14ac:dyDescent="0.35">
      <c r="B28" s="16" t="s">
        <v>60</v>
      </c>
      <c r="C28" s="1"/>
      <c r="D28" s="1"/>
      <c r="E28" s="1"/>
      <c r="F28" s="1"/>
      <c r="G28" s="1"/>
      <c r="H28" s="1"/>
      <c r="I28" s="1"/>
      <c r="J28" s="1"/>
      <c r="K28" s="1"/>
      <c r="L28" s="1"/>
      <c r="M28" s="1"/>
      <c r="N28" s="1"/>
      <c r="O28" s="1" t="s">
        <v>67</v>
      </c>
      <c r="P28" s="1" t="s">
        <v>67</v>
      </c>
      <c r="Q28" s="1" t="s">
        <v>67</v>
      </c>
      <c r="R28" s="1"/>
      <c r="S28" s="1"/>
      <c r="T28" s="1"/>
      <c r="U28" s="1"/>
      <c r="V28" s="1"/>
      <c r="W28" s="1"/>
      <c r="X28" s="1"/>
      <c r="Y28" s="1"/>
      <c r="Z28" s="1"/>
      <c r="AA28" s="1"/>
      <c r="AB28" s="1"/>
      <c r="AC28" s="1"/>
      <c r="AD28" s="1"/>
      <c r="AE28" s="1"/>
      <c r="AF28" s="1"/>
      <c r="AG28" s="1"/>
      <c r="AH28" s="20">
        <f>COUNTIF(Janvier[[#This Row],[1]:[31]],$AH$5)</f>
        <v>0</v>
      </c>
      <c r="AI28" s="20">
        <f>COUNTIF(Janvier[[#This Row],[1]:[31]],$AI$4)+COUNTIF(Janvier[[#This Row],[1]:[31]],$AI$5)</f>
        <v>3</v>
      </c>
      <c r="AJ28" s="20">
        <f>COUNTIF(Janvier[[#This Row],[1]:[31]],$AJ$5)</f>
        <v>0</v>
      </c>
      <c r="AK28" s="20">
        <f>COUNTIF(Janvier[[#This Row],[1]:[31]],$AK$5)</f>
        <v>0</v>
      </c>
      <c r="AL28" s="20">
        <f>COUNTIF(Janvier[[#This Row],[1]:[31]],$AL$5)</f>
        <v>0</v>
      </c>
    </row>
    <row r="29" spans="2:38" ht="30" customHeight="1" x14ac:dyDescent="0.35">
      <c r="B29" s="16" t="s">
        <v>61</v>
      </c>
      <c r="C29" s="1" t="s">
        <v>67</v>
      </c>
      <c r="D29" s="1"/>
      <c r="E29" s="1"/>
      <c r="F29" s="1"/>
      <c r="G29" s="1"/>
      <c r="H29" s="1"/>
      <c r="I29" s="1"/>
      <c r="J29" s="1"/>
      <c r="K29" s="1"/>
      <c r="L29" s="1"/>
      <c r="M29" s="1"/>
      <c r="N29" s="1"/>
      <c r="O29" s="1"/>
      <c r="P29" s="1"/>
      <c r="Q29" s="1"/>
      <c r="R29" s="1"/>
      <c r="S29" s="1"/>
      <c r="T29" s="1"/>
      <c r="U29" s="1"/>
      <c r="V29" s="1" t="s">
        <v>67</v>
      </c>
      <c r="W29" s="1" t="s">
        <v>67</v>
      </c>
      <c r="X29" s="1" t="s">
        <v>67</v>
      </c>
      <c r="Y29" s="1"/>
      <c r="Z29" s="1"/>
      <c r="AA29" s="1"/>
      <c r="AB29" s="1"/>
      <c r="AC29" s="1"/>
      <c r="AD29" s="1"/>
      <c r="AE29" s="1"/>
      <c r="AF29" s="1"/>
      <c r="AG29" s="1"/>
      <c r="AH29" s="20">
        <f>COUNTIF(Janvier[[#This Row],[1]:[31]],$AH$5)</f>
        <v>0</v>
      </c>
      <c r="AI29" s="20">
        <f>COUNTIF(Janvier[[#This Row],[1]:[31]],$AI$4)+COUNTIF(Janvier[[#This Row],[1]:[31]],$AI$5)</f>
        <v>4</v>
      </c>
      <c r="AJ29" s="20">
        <f>COUNTIF(Janvier[[#This Row],[1]:[31]],$AJ$5)</f>
        <v>0</v>
      </c>
      <c r="AK29" s="20">
        <f>COUNTIF(Janvier[[#This Row],[1]:[31]],$AK$5)</f>
        <v>0</v>
      </c>
      <c r="AL29" s="20">
        <f>COUNTIF(Janvier[[#This Row],[1]:[31]],$AL$5)</f>
        <v>0</v>
      </c>
    </row>
    <row r="30" spans="2:38" ht="30" customHeight="1" x14ac:dyDescent="0.35">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t="s">
        <v>67</v>
      </c>
      <c r="AD30" s="1" t="s">
        <v>67</v>
      </c>
      <c r="AE30" s="1" t="s">
        <v>67</v>
      </c>
      <c r="AF30" s="1"/>
      <c r="AG30" s="1"/>
      <c r="AH30" s="20">
        <f>COUNTIF(Janvier[[#This Row],[1]:[31]],$AH$5)</f>
        <v>0</v>
      </c>
      <c r="AI30" s="20">
        <f>COUNTIF(Janvier[[#This Row],[1]:[31]],$AI$4)+COUNTIF(Janvier[[#This Row],[1]:[31]],$AI$5)</f>
        <v>3</v>
      </c>
      <c r="AJ30" s="20">
        <f>COUNTIF(Janvier[[#This Row],[1]:[31]],$AJ$5)</f>
        <v>0</v>
      </c>
      <c r="AK30" s="20">
        <f>COUNTIF(Janvier[[#This Row],[1]:[31]],$AK$5)</f>
        <v>0</v>
      </c>
      <c r="AL30" s="20">
        <f>COUNTIF(Janvier[[#This Row],[1]:[31]],$AL$5)</f>
        <v>0</v>
      </c>
    </row>
    <row r="31" spans="2:38" ht="30" customHeight="1" x14ac:dyDescent="0.35">
      <c r="B31" s="19" t="s">
        <v>63</v>
      </c>
      <c r="C31" s="1"/>
      <c r="D31" s="1"/>
      <c r="E31" s="1"/>
      <c r="F31" s="1"/>
      <c r="G31" s="1"/>
      <c r="H31" s="1" t="s">
        <v>67</v>
      </c>
      <c r="I31" s="1" t="s">
        <v>67</v>
      </c>
      <c r="J31" s="1" t="s">
        <v>67</v>
      </c>
      <c r="K31" s="1"/>
      <c r="L31" s="1"/>
      <c r="M31" s="1"/>
      <c r="N31" s="1"/>
      <c r="O31" s="1"/>
      <c r="P31" s="1"/>
      <c r="Q31" s="1"/>
      <c r="R31" s="1"/>
      <c r="S31" s="1"/>
      <c r="T31" s="1"/>
      <c r="U31" s="1"/>
      <c r="V31" s="1"/>
      <c r="W31" s="1"/>
      <c r="X31" s="1"/>
      <c r="Y31" s="1"/>
      <c r="Z31" s="1"/>
      <c r="AA31" s="1"/>
      <c r="AB31" s="1"/>
      <c r="AC31" s="1"/>
      <c r="AD31" s="1"/>
      <c r="AE31" s="1"/>
      <c r="AF31" s="1"/>
      <c r="AG31" s="1"/>
      <c r="AH31" s="20">
        <f>COUNTIF(Janvier[[#This Row],[1]:[31]],$AH$5)</f>
        <v>0</v>
      </c>
      <c r="AI31" s="20">
        <f>COUNTIF(Janvier[[#This Row],[1]:[31]],$AI$4)+COUNTIF(Janvier[[#This Row],[1]:[31]],$AI$5)</f>
        <v>3</v>
      </c>
      <c r="AJ31" s="20">
        <f>COUNTIF(Janvier[[#This Row],[1]:[31]],$AJ$5)</f>
        <v>0</v>
      </c>
      <c r="AK31" s="20">
        <f>COUNTIF(Janvier[[#This Row],[1]:[31]],$AK$5)</f>
        <v>0</v>
      </c>
      <c r="AL31" s="20">
        <f>COUNTIF(Janvier[[#This Row],[1]:[31]],$AL$5)</f>
        <v>0</v>
      </c>
    </row>
    <row r="32" spans="2:38" ht="30" customHeight="1" x14ac:dyDescent="0.35">
      <c r="B32" s="17" t="s">
        <v>64</v>
      </c>
      <c r="C32" s="1"/>
      <c r="D32" s="1" t="s">
        <v>37</v>
      </c>
      <c r="E32" s="1" t="s">
        <v>37</v>
      </c>
      <c r="F32" s="1" t="s">
        <v>37</v>
      </c>
      <c r="G32" s="1" t="s">
        <v>37</v>
      </c>
      <c r="H32" s="1" t="s">
        <v>37</v>
      </c>
      <c r="I32" s="1"/>
      <c r="J32" s="1"/>
      <c r="K32" s="1"/>
      <c r="L32" s="1"/>
      <c r="M32" s="1"/>
      <c r="N32" s="1"/>
      <c r="O32" s="1"/>
      <c r="P32" s="1"/>
      <c r="Q32" s="1"/>
      <c r="R32" s="1"/>
      <c r="S32" s="1"/>
      <c r="T32" s="1"/>
      <c r="U32" s="1"/>
      <c r="V32" s="1"/>
      <c r="W32" s="1"/>
      <c r="X32" s="1"/>
      <c r="Y32" s="1"/>
      <c r="Z32" s="1"/>
      <c r="AA32" s="1"/>
      <c r="AB32" s="1"/>
      <c r="AC32" s="1"/>
      <c r="AD32" s="1"/>
      <c r="AE32" s="1"/>
      <c r="AF32" s="1" t="s">
        <v>37</v>
      </c>
      <c r="AG32" s="1"/>
      <c r="AH32" s="20">
        <f>COUNTIF(Janvier[[#This Row],[1]:[31]],$AH$5)</f>
        <v>0</v>
      </c>
      <c r="AI32" s="20">
        <f>COUNTIF(Janvier[[#This Row],[1]:[31]],$AI$4)+COUNTIF(Janvier[[#This Row],[1]:[31]],$AI$5)</f>
        <v>0</v>
      </c>
      <c r="AJ32" s="20">
        <f>COUNTIF(Janvier[[#This Row],[1]:[31]],$AJ$5)</f>
        <v>6</v>
      </c>
      <c r="AK32" s="20">
        <f>COUNTIF(Janvier[[#This Row],[1]:[31]],$AK$5)</f>
        <v>0</v>
      </c>
      <c r="AL32" s="20">
        <f>COUNTIF(Janvier[[#This Row],[1]:[31]],$AL$5)</f>
        <v>0</v>
      </c>
    </row>
    <row r="33" spans="2:38" ht="30" customHeight="1" x14ac:dyDescent="0.35">
      <c r="B33" s="16" t="s">
        <v>65</v>
      </c>
      <c r="C33" s="1"/>
      <c r="D33" s="1"/>
      <c r="E33" s="1"/>
      <c r="F33" s="1"/>
      <c r="G33" s="1"/>
      <c r="H33" s="1" t="s">
        <v>67</v>
      </c>
      <c r="I33" s="1" t="s">
        <v>67</v>
      </c>
      <c r="J33" s="1" t="s">
        <v>67</v>
      </c>
      <c r="K33" s="1"/>
      <c r="L33" s="1"/>
      <c r="M33" s="1"/>
      <c r="N33" s="1"/>
      <c r="O33" s="1"/>
      <c r="P33" s="1"/>
      <c r="Q33" s="1"/>
      <c r="R33" s="1"/>
      <c r="S33" s="1"/>
      <c r="T33" s="1"/>
      <c r="U33" s="1"/>
      <c r="V33" s="1"/>
      <c r="W33" s="1"/>
      <c r="X33" s="1"/>
      <c r="Y33" s="1"/>
      <c r="Z33" s="1"/>
      <c r="AA33" s="1"/>
      <c r="AB33" s="1"/>
      <c r="AC33" s="1"/>
      <c r="AD33" s="1"/>
      <c r="AE33" s="1"/>
      <c r="AF33" s="1"/>
      <c r="AG33" s="1"/>
      <c r="AH33" s="20">
        <f>COUNTIF(Janvier[[#This Row],[1]:[31]],$AH$5)</f>
        <v>0</v>
      </c>
      <c r="AI33" s="20">
        <f>COUNTIF(Janvier[[#This Row],[1]:[31]],$AI$4)+COUNTIF(Janvier[[#This Row],[1]:[31]],$AI$5)</f>
        <v>3</v>
      </c>
      <c r="AJ33" s="20">
        <f>COUNTIF(Janvier[[#This Row],[1]:[31]],$AJ$5)</f>
        <v>0</v>
      </c>
      <c r="AK33" s="20">
        <f>COUNTIF(Janvier[[#This Row],[1]:[31]],$AK$5)</f>
        <v>0</v>
      </c>
      <c r="AL33" s="20">
        <f>COUNTIF(Janvier[[#This Row],[1]:[31]],$AL$5)</f>
        <v>0</v>
      </c>
    </row>
    <row r="34" spans="2:38" ht="30" customHeight="1" x14ac:dyDescent="0.35">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COUNTIF(Janvier[[#This Row],[1]:[31]],$AH$5)</f>
        <v>0</v>
      </c>
      <c r="AI34" s="20">
        <f>COUNTIF(Janvier[[#This Row],[1]:[31]],$AI$4)+COUNTIF(Janvier[[#This Row],[1]:[31]],$AI$5)</f>
        <v>0</v>
      </c>
      <c r="AJ34" s="20">
        <f>COUNTIF(Janvier[[#This Row],[1]:[31]],$AJ$5)</f>
        <v>0</v>
      </c>
      <c r="AK34" s="20">
        <f>COUNTIF(Janvier[[#This Row],[1]:[31]],$AK$5)</f>
        <v>0</v>
      </c>
      <c r="AL34" s="20">
        <f>COUNTIF(Janvier[[#This Row],[1]:[31]],$AL$5)</f>
        <v>0</v>
      </c>
    </row>
    <row r="35" spans="2:38" ht="30" customHeight="1" x14ac:dyDescent="0.35">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COUNTIF(Janvier[[#This Row],[1]:[31]],$AH$5)</f>
        <v>0</v>
      </c>
      <c r="AI35" s="20">
        <f>COUNTIF(Janvier[[#This Row],[1]:[31]],$AI$4)+COUNTIF(Janvier[[#This Row],[1]:[31]],$AI$5)</f>
        <v>0</v>
      </c>
      <c r="AJ35" s="20">
        <f>COUNTIF(Janvier[[#This Row],[1]:[31]],$AJ$5)</f>
        <v>0</v>
      </c>
      <c r="AK35" s="20">
        <f>COUNTIF(Janvier[[#This Row],[1]:[31]],$AK$5)</f>
        <v>0</v>
      </c>
      <c r="AL35" s="20">
        <f>COUNTIF(Janvier[[#This Row],[1]:[31]],$AL$5)</f>
        <v>0</v>
      </c>
    </row>
    <row r="36" spans="2:38" ht="30" customHeight="1" x14ac:dyDescent="0.35">
      <c r="B36" s="13">
        <v>30</v>
      </c>
      <c r="C36" s="1"/>
      <c r="D36" s="1"/>
      <c r="E36" s="1"/>
      <c r="F36" s="1"/>
      <c r="G36" s="1"/>
      <c r="H36" s="1"/>
      <c r="I36" s="1"/>
      <c r="J36" s="1"/>
      <c r="K36" s="1"/>
      <c r="L36" s="1"/>
      <c r="M36" s="1"/>
      <c r="N36" s="1"/>
      <c r="O36" s="1"/>
      <c r="P36" s="1"/>
      <c r="Q36" s="1"/>
      <c r="R36" s="1"/>
      <c r="S36" s="1"/>
      <c r="T36" s="1"/>
      <c r="U36" s="1"/>
      <c r="V36" s="1" t="s">
        <v>7</v>
      </c>
      <c r="W36" s="1" t="s">
        <v>7</v>
      </c>
      <c r="X36" s="1" t="s">
        <v>7</v>
      </c>
      <c r="Y36" s="1" t="s">
        <v>7</v>
      </c>
      <c r="Z36" s="1" t="s">
        <v>7</v>
      </c>
      <c r="AA36" s="1" t="s">
        <v>7</v>
      </c>
      <c r="AB36" s="1" t="s">
        <v>7</v>
      </c>
      <c r="AC36" s="1" t="s">
        <v>7</v>
      </c>
      <c r="AD36" s="1" t="s">
        <v>7</v>
      </c>
      <c r="AE36" s="1"/>
      <c r="AF36" s="1"/>
      <c r="AG36" s="1"/>
      <c r="AH36" s="20">
        <f>COUNTIF(Janvier[[#This Row],[1]:[31]],$AH$5)</f>
        <v>0</v>
      </c>
      <c r="AI36" s="20">
        <f>COUNTIF(Janvier[[#This Row],[1]:[31]],$AI$4)+COUNTIF(Janvier[[#This Row],[1]:[31]],$AI$5)</f>
        <v>0</v>
      </c>
      <c r="AJ36" s="20">
        <f>COUNTIF(Janvier[[#This Row],[1]:[31]],$AJ$5)</f>
        <v>0</v>
      </c>
      <c r="AK36" s="20">
        <f>COUNTIF(Janvier[[#This Row],[1]:[31]],$AK$5)</f>
        <v>0</v>
      </c>
      <c r="AL36" s="20">
        <f>COUNTIF(Janvier[[#This Row],[1]:[31]],$AL$5)</f>
        <v>9</v>
      </c>
    </row>
    <row r="37" spans="2:38" ht="30" customHeight="1" x14ac:dyDescent="0.35">
      <c r="B37" s="26"/>
      <c r="AH37" s="21">
        <f>SUM(AH7:AH36)</f>
        <v>14</v>
      </c>
      <c r="AI37" s="21">
        <f t="shared" ref="AI37:AL37" si="1">SUM(AI7:AI36)</f>
        <v>60</v>
      </c>
      <c r="AJ37" s="21">
        <f t="shared" si="1"/>
        <v>17</v>
      </c>
      <c r="AK37" s="21">
        <f t="shared" si="1"/>
        <v>31</v>
      </c>
      <c r="AL37" s="21">
        <f t="shared" si="1"/>
        <v>9</v>
      </c>
    </row>
  </sheetData>
  <mergeCells count="8">
    <mergeCell ref="C4:AG4"/>
    <mergeCell ref="D2:E2"/>
    <mergeCell ref="G2:I2"/>
    <mergeCell ref="K2:L2"/>
    <mergeCell ref="N2:Q2"/>
    <mergeCell ref="S2:V2"/>
    <mergeCell ref="X2:AA2"/>
    <mergeCell ref="AC2:AF2"/>
  </mergeCells>
  <conditionalFormatting sqref="C7:AG36">
    <cfRule type="cellIs" dxfId="21" priority="2" operator="equal">
      <formula>"M"</formula>
    </cfRule>
    <cfRule type="expression" priority="22">
      <formula>C7=""</formula>
    </cfRule>
    <cfRule type="expression" dxfId="20" priority="23">
      <formula>C7=CléPersonnalisée2</formula>
    </cfRule>
    <cfRule type="expression" dxfId="19" priority="28">
      <formula>C7=CléPersonnalisée1</formula>
    </cfRule>
    <cfRule type="expression" dxfId="18" priority="29">
      <formula>C7=CléMaladie</formula>
    </cfRule>
    <cfRule type="expression" dxfId="17" priority="30">
      <formula>C7=CléPersonnel</formula>
    </cfRule>
    <cfRule type="expression" dxfId="16" priority="31">
      <formula>C7=CléCongé</formula>
    </cfRule>
  </conditionalFormatting>
  <conditionalFormatting sqref="AH7:AH36">
    <cfRule type="dataBar" priority="32">
      <dataBar>
        <cfvo type="num" val="0"/>
        <cfvo type="num" val="31"/>
        <color theme="2" tint="-0.249977111117893"/>
      </dataBar>
      <extLst>
        <ext xmlns:x14="http://schemas.microsoft.com/office/spreadsheetml/2009/9/main" uri="{B025F937-C7B1-47D3-B67F-A62EFF666E3E}">
          <x14:id>{ECCE2C3C-1B01-4700-B60E-DAAAB19A9C1A}</x14:id>
        </ext>
      </extLst>
    </cfRule>
  </conditionalFormatting>
  <conditionalFormatting sqref="AI7:AK36">
    <cfRule type="dataBar" priority="21">
      <dataBar>
        <cfvo type="num" val="0"/>
        <cfvo type="num" val="31"/>
        <color theme="2" tint="-0.249977111117893"/>
      </dataBar>
      <extLst>
        <ext xmlns:x14="http://schemas.microsoft.com/office/spreadsheetml/2009/9/main" uri="{B025F937-C7B1-47D3-B67F-A62EFF666E3E}">
          <x14:id>{4C282AA1-6943-4774-99C0-3C4DB9EBB653}</x14:id>
        </ext>
      </extLst>
    </cfRule>
  </conditionalFormatting>
  <conditionalFormatting sqref="AI5">
    <cfRule type="expression" priority="15">
      <formula>AI5=""</formula>
    </cfRule>
    <cfRule type="expression" dxfId="15" priority="16">
      <formula>AI5=CléPersonnalisée2</formula>
    </cfRule>
    <cfRule type="expression" dxfId="14" priority="17">
      <formula>AI5=CléPersonnalisée1</formula>
    </cfRule>
    <cfRule type="expression" dxfId="13" priority="18">
      <formula>AI5=CléMaladie</formula>
    </cfRule>
    <cfRule type="expression" dxfId="12" priority="19">
      <formula>AI5=CléPersonnel</formula>
    </cfRule>
    <cfRule type="expression" dxfId="11" priority="20">
      <formula>AI5=CléCongé</formula>
    </cfRule>
  </conditionalFormatting>
  <conditionalFormatting sqref="AJ5">
    <cfRule type="expression" priority="9">
      <formula>AJ5=""</formula>
    </cfRule>
    <cfRule type="expression" dxfId="10" priority="10">
      <formula>AJ5=CléPersonnalisée2</formula>
    </cfRule>
    <cfRule type="expression" dxfId="9" priority="11">
      <formula>AJ5=CléPersonnalisée1</formula>
    </cfRule>
    <cfRule type="expression" dxfId="8" priority="12">
      <formula>AJ5=CléMaladie</formula>
    </cfRule>
    <cfRule type="expression" dxfId="7" priority="13">
      <formula>AJ5=CléPersonnel</formula>
    </cfRule>
    <cfRule type="expression" dxfId="6" priority="14">
      <formula>AJ5=CléCongé</formula>
    </cfRule>
  </conditionalFormatting>
  <conditionalFormatting sqref="AI4">
    <cfRule type="expression" priority="3">
      <formula>AI4=""</formula>
    </cfRule>
    <cfRule type="expression" dxfId="5" priority="4">
      <formula>AI4=CléPersonnalisée2</formula>
    </cfRule>
    <cfRule type="expression" dxfId="4" priority="5">
      <formula>AI4=CléPersonnalisée1</formula>
    </cfRule>
    <cfRule type="expression" dxfId="3" priority="6">
      <formula>AI4=CléMaladie</formula>
    </cfRule>
    <cfRule type="expression" dxfId="2" priority="7">
      <formula>AI4=CléPersonnel</formula>
    </cfRule>
    <cfRule type="expression" dxfId="1" priority="8">
      <formula>AI4=CléCongé</formula>
    </cfRule>
  </conditionalFormatting>
  <conditionalFormatting sqref="C5:AG36">
    <cfRule type="expression" dxfId="0" priority="190">
      <formula>COUNTIF(feries,C$5)&gt;0</formula>
    </cfRule>
  </conditionalFormatting>
  <conditionalFormatting sqref="AL7:AL36">
    <cfRule type="dataBar" priority="1">
      <dataBar>
        <cfvo type="num" val="0"/>
        <cfvo type="num" val="31"/>
        <color theme="2" tint="-0.249977111117893"/>
      </dataBar>
      <extLst>
        <ext xmlns:x14="http://schemas.microsoft.com/office/spreadsheetml/2009/9/main" uri="{B025F937-C7B1-47D3-B67F-A62EFF666E3E}">
          <x14:id>{2F62BFAC-608A-423E-9EC2-8BD5704E6B6B}</x14:id>
        </ext>
      </extLst>
    </cfRule>
  </conditionalFormatting>
  <dataValidations xWindow="212" yWindow="576" count="15">
    <dataValidation allowBlank="1" showInputMessage="1" showErrorMessage="1" prompt="Entrez l’année dans cette cellule." sqref="AH4 AJ4:AK4"/>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dataValidation allowBlank="1" showInputMessage="1" showErrorMessage="1" prompt="Calcule automatiquement le nombre total de jours d’absence d’un employé durant ce mois" sqref="AH6:AL6"/>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dataValidation allowBlank="1" showInputMessage="1" showErrorMessage="1" prompt="Mois de ce calendrier des absences. Mettez à jour l’année dans la cellule AH4. Suivez les totaux mensuels dans la dernière cellule du tableau. Entr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sqref="B2"/>
    <dataValidation allowBlank="1" showInputMessage="1" showErrorMessage="1" prompt="La lettre « C » indique une absence pour cause de congé" sqref="C2 AH5"/>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AK5"/>
    <dataValidation allowBlank="1" showInputMessage="1" showErrorMessage="1" prompt="Entrez une étiquette pour décrire la clé personnalisée à gauche" sqref="N2 S2 X2 AC2"/>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dataValidation allowBlank="1" showInputMessage="1" showErrorMessage="1" prompt="Entrez l’année dans la cellule ci-dessous" sqref="AH3:AK3"/>
  </dataValidations>
  <pageMargins left="0" right="0" top="0" bottom="0" header="0" footer="0"/>
  <pageSetup paperSize="8" scale="68" fitToWidth="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4C282AA1-6943-4774-99C0-3C4DB9EBB653}">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2F62BFAC-608A-423E-9EC2-8BD5704E6B6B}">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xWindow="212" yWindow="576" count="1">
        <x14:dataValidation type="list" allowBlank="1" showInputMessage="1" showErrorMessage="1">
          <x14:formula1>
            <xm:f>'Noms des employés'!$B$4:$B$33</xm:f>
          </x14:formula1>
          <xm:sqref>B7:B36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B1:J33"/>
  <sheetViews>
    <sheetView showGridLines="0" workbookViewId="0">
      <selection activeCell="C1" sqref="C1"/>
    </sheetView>
  </sheetViews>
  <sheetFormatPr baseColWidth="10" defaultColWidth="9.1796875" defaultRowHeight="30" customHeight="1" x14ac:dyDescent="0.35"/>
  <cols>
    <col min="1" max="1" width="2.81640625" customWidth="1"/>
    <col min="2" max="2" width="30.81640625" customWidth="1"/>
    <col min="3" max="3" width="2.81640625" customWidth="1"/>
    <col min="9" max="9" width="19.36328125" customWidth="1"/>
    <col min="10" max="10" width="19.1796875" customWidth="1"/>
  </cols>
  <sheetData>
    <row r="1" spans="2:10" ht="50.15" customHeight="1" x14ac:dyDescent="0.25">
      <c r="B1" s="7" t="s">
        <v>36</v>
      </c>
      <c r="I1" s="27" t="s">
        <v>78</v>
      </c>
      <c r="J1" s="28">
        <f>DATE(AnnéeCalendrier,1,1)</f>
        <v>44927</v>
      </c>
    </row>
    <row r="2" spans="2:10" ht="15" customHeight="1" x14ac:dyDescent="0.25">
      <c r="I2" s="27" t="s">
        <v>79</v>
      </c>
      <c r="J2" s="28">
        <f>ROUND(DATE(AnnéeCalendrier,4,MOD(234-11*MOD(AnnéeCalendrier,19),30))/7,)*7-6</f>
        <v>45025</v>
      </c>
    </row>
    <row r="3" spans="2:10" ht="30" customHeight="1" x14ac:dyDescent="0.25">
      <c r="B3" t="s">
        <v>36</v>
      </c>
      <c r="I3" s="27" t="s">
        <v>80</v>
      </c>
      <c r="J3" s="28">
        <f>SUM(J2+1)</f>
        <v>45026</v>
      </c>
    </row>
    <row r="4" spans="2:10" ht="30" customHeight="1" x14ac:dyDescent="0.25">
      <c r="B4" s="9" t="s">
        <v>39</v>
      </c>
      <c r="I4" s="27" t="s">
        <v>81</v>
      </c>
      <c r="J4" s="28">
        <f>DATE(AnnéeCalendrier,5,1)</f>
        <v>45047</v>
      </c>
    </row>
    <row r="5" spans="2:10" ht="30" customHeight="1" x14ac:dyDescent="0.25">
      <c r="B5" s="9" t="s">
        <v>40</v>
      </c>
      <c r="I5" s="27" t="s">
        <v>82</v>
      </c>
      <c r="J5" s="28">
        <f>DATE(AnnéeCalendrier,5,8)</f>
        <v>45054</v>
      </c>
    </row>
    <row r="6" spans="2:10" ht="30" customHeight="1" x14ac:dyDescent="0.25">
      <c r="B6" s="9" t="s">
        <v>41</v>
      </c>
      <c r="I6" s="27" t="s">
        <v>83</v>
      </c>
      <c r="J6" s="28">
        <f>J2+39</f>
        <v>45064</v>
      </c>
    </row>
    <row r="7" spans="2:10" ht="30" customHeight="1" x14ac:dyDescent="0.25">
      <c r="B7" s="9" t="s">
        <v>42</v>
      </c>
      <c r="I7" s="27" t="s">
        <v>84</v>
      </c>
      <c r="J7" s="28">
        <f>J2+49</f>
        <v>45074</v>
      </c>
    </row>
    <row r="8" spans="2:10" ht="30" customHeight="1" x14ac:dyDescent="0.25">
      <c r="B8" s="9" t="s">
        <v>43</v>
      </c>
      <c r="I8" s="27" t="s">
        <v>85</v>
      </c>
      <c r="J8" s="28">
        <f>J7+1</f>
        <v>45075</v>
      </c>
    </row>
    <row r="9" spans="2:10" ht="30" customHeight="1" x14ac:dyDescent="0.25">
      <c r="B9" s="9" t="s">
        <v>44</v>
      </c>
      <c r="I9" s="27" t="s">
        <v>86</v>
      </c>
      <c r="J9" s="28">
        <f>DATE(AnnéeCalendrier,7,14)</f>
        <v>45121</v>
      </c>
    </row>
    <row r="10" spans="2:10" ht="30" customHeight="1" x14ac:dyDescent="0.25">
      <c r="B10" s="9" t="s">
        <v>45</v>
      </c>
      <c r="I10" s="27" t="s">
        <v>87</v>
      </c>
      <c r="J10" s="28">
        <f>DATE(AnnéeCalendrier,8,15)</f>
        <v>45153</v>
      </c>
    </row>
    <row r="11" spans="2:10" ht="30" customHeight="1" x14ac:dyDescent="0.25">
      <c r="B11" s="9" t="s">
        <v>46</v>
      </c>
      <c r="I11" s="27" t="s">
        <v>88</v>
      </c>
      <c r="J11" s="28">
        <f>DATE(AnnéeCalendrier,11,1)</f>
        <v>45231</v>
      </c>
    </row>
    <row r="12" spans="2:10" ht="30" customHeight="1" x14ac:dyDescent="0.25">
      <c r="B12" s="9" t="s">
        <v>47</v>
      </c>
      <c r="I12" s="27" t="s">
        <v>89</v>
      </c>
      <c r="J12" s="28">
        <f>DATE(AnnéeCalendrier,11,11)</f>
        <v>45241</v>
      </c>
    </row>
    <row r="13" spans="2:10" ht="30" customHeight="1" x14ac:dyDescent="0.25">
      <c r="B13" s="24" t="s">
        <v>48</v>
      </c>
      <c r="I13" s="27" t="s">
        <v>90</v>
      </c>
      <c r="J13" s="28">
        <f>DATE(AnnéeCalendrier,12,25)</f>
        <v>45285</v>
      </c>
    </row>
    <row r="14" spans="2:10" ht="30" customHeight="1" x14ac:dyDescent="0.35">
      <c r="B14" s="9" t="s">
        <v>49</v>
      </c>
    </row>
    <row r="15" spans="2:10" ht="30" customHeight="1" x14ac:dyDescent="0.35">
      <c r="B15" s="9" t="s">
        <v>50</v>
      </c>
    </row>
    <row r="16" spans="2:10" ht="30" customHeight="1" x14ac:dyDescent="0.35">
      <c r="B16" s="9" t="s">
        <v>51</v>
      </c>
    </row>
    <row r="17" spans="2:2" ht="30" customHeight="1" x14ac:dyDescent="0.35">
      <c r="B17" s="9" t="s">
        <v>52</v>
      </c>
    </row>
    <row r="18" spans="2:2" ht="30" customHeight="1" x14ac:dyDescent="0.35">
      <c r="B18" s="9" t="s">
        <v>53</v>
      </c>
    </row>
    <row r="19" spans="2:2" ht="30" customHeight="1" x14ac:dyDescent="0.35">
      <c r="B19" s="9" t="s">
        <v>54</v>
      </c>
    </row>
    <row r="20" spans="2:2" ht="30" customHeight="1" x14ac:dyDescent="0.35">
      <c r="B20" s="9" t="s">
        <v>55</v>
      </c>
    </row>
    <row r="21" spans="2:2" ht="30" customHeight="1" x14ac:dyDescent="0.35">
      <c r="B21" s="9" t="s">
        <v>56</v>
      </c>
    </row>
    <row r="22" spans="2:2" ht="30" customHeight="1" x14ac:dyDescent="0.35">
      <c r="B22" s="9" t="s">
        <v>57</v>
      </c>
    </row>
    <row r="23" spans="2:2" ht="30" customHeight="1" x14ac:dyDescent="0.35">
      <c r="B23" s="9" t="s">
        <v>58</v>
      </c>
    </row>
    <row r="24" spans="2:2" ht="30" customHeight="1" x14ac:dyDescent="0.35">
      <c r="B24" s="9" t="s">
        <v>59</v>
      </c>
    </row>
    <row r="25" spans="2:2" ht="30" customHeight="1" x14ac:dyDescent="0.35">
      <c r="B25" s="9" t="s">
        <v>60</v>
      </c>
    </row>
    <row r="26" spans="2:2" ht="30" customHeight="1" x14ac:dyDescent="0.35">
      <c r="B26" s="9" t="s">
        <v>61</v>
      </c>
    </row>
    <row r="27" spans="2:2" ht="30" customHeight="1" x14ac:dyDescent="0.35">
      <c r="B27" s="9" t="s">
        <v>62</v>
      </c>
    </row>
    <row r="28" spans="2:2" ht="30" customHeight="1" x14ac:dyDescent="0.35">
      <c r="B28" s="9" t="s">
        <v>63</v>
      </c>
    </row>
    <row r="29" spans="2:2" ht="30" customHeight="1" x14ac:dyDescent="0.35">
      <c r="B29" s="9" t="s">
        <v>64</v>
      </c>
    </row>
    <row r="30" spans="2:2" ht="30" customHeight="1" x14ac:dyDescent="0.35">
      <c r="B30" s="9" t="s">
        <v>65</v>
      </c>
    </row>
    <row r="31" spans="2:2" ht="30" customHeight="1" x14ac:dyDescent="0.35">
      <c r="B31" s="9">
        <v>28</v>
      </c>
    </row>
    <row r="32" spans="2:2" ht="30" customHeight="1" x14ac:dyDescent="0.35">
      <c r="B32" s="9">
        <v>29</v>
      </c>
    </row>
    <row r="33" spans="2:2" ht="30" customHeight="1" x14ac:dyDescent="0.35">
      <c r="B33" s="9">
        <v>30</v>
      </c>
    </row>
  </sheetData>
  <dataValidations xWindow="238" yWindow="485" count="3">
    <dataValidation allowBlank="1" showInputMessage="1" showErrorMessage="1" prompt="Titre Noms des employés" sqref="B1"/>
    <dataValidation allowBlank="1" showInputMessage="1" showErrorMessage="1" prompt="Entrez les noms des employés dans le tableau Noms des employés dans cette feuille de calcul. Ces noms sont utilisés en tant qu’options dans la colonne B du tableau des absences de chaque mois." sqref="A1"/>
    <dataValidation allowBlank="1" showInputMessage="1" showErrorMessage="1" prompt="Entrez les noms des employés dans cette colonne" sqref="B3"/>
  </dataValidations>
  <pageMargins left="0.7" right="0.7" top="0.75" bottom="0.75" header="0.3" footer="0.3"/>
  <pageSetup paperSize="9" orientation="portrait" horizontalDpi="200" verticalDpi="20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20</vt:i4>
      </vt:variant>
    </vt:vector>
  </HeadingPairs>
  <TitlesOfParts>
    <vt:vector size="22" baseType="lpstr">
      <vt:lpstr>Janvier</vt:lpstr>
      <vt:lpstr>Noms des employés</vt:lpstr>
      <vt:lpstr>Janvier!An</vt:lpstr>
      <vt:lpstr>AnnéeCalendrier</vt:lpstr>
      <vt:lpstr>CléCongé</vt:lpstr>
      <vt:lpstr>CléMaladie</vt:lpstr>
      <vt:lpstr>CléPersonnalisée1</vt:lpstr>
      <vt:lpstr>CléPersonnalisée2</vt:lpstr>
      <vt:lpstr>CléPersonnel</vt:lpstr>
      <vt:lpstr>d</vt:lpstr>
      <vt:lpstr>ÉtiquetteCléCongé</vt:lpstr>
      <vt:lpstr>ÉtiquetteCléMaladie</vt:lpstr>
      <vt:lpstr>ÉtiquetteCléPersonnalisée1</vt:lpstr>
      <vt:lpstr>ÉtiquetteCléPersonnalisée2</vt:lpstr>
      <vt:lpstr>ÉtiquetteCléPersonnel</vt:lpstr>
      <vt:lpstr>feries</vt:lpstr>
      <vt:lpstr>Janvier!Impression_des_titres</vt:lpstr>
      <vt:lpstr>Nom_clé</vt:lpstr>
      <vt:lpstr>Janvier!NomMois</vt:lpstr>
      <vt:lpstr>Titre_Absence_Employé</vt:lpstr>
      <vt:lpstr>Titre1</vt:lpstr>
      <vt:lpstr>TitreColonne13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Alexandre PC Pro</dc:creator>
  <cp:lastModifiedBy>Alexandre PC Pro</cp:lastModifiedBy>
  <cp:lastPrinted>2022-12-01T16:42:50Z</cp:lastPrinted>
  <dcterms:created xsi:type="dcterms:W3CDTF">2016-12-06T04:52:27Z</dcterms:created>
  <dcterms:modified xsi:type="dcterms:W3CDTF">2022-12-02T07:02:07Z</dcterms:modified>
</cp:coreProperties>
</file>