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/>
  <mc:AlternateContent xmlns:mc="http://schemas.openxmlformats.org/markup-compatibility/2006">
    <mc:Choice Requires="x15">
      <x15ac:absPath xmlns:x15ac="http://schemas.microsoft.com/office/spreadsheetml/2010/11/ac" url="M:\Google Drive\1 test\"/>
    </mc:Choice>
  </mc:AlternateContent>
  <xr:revisionPtr revIDLastSave="0" documentId="13_ncr:1_{0FBE312B-1011-490B-854B-A7E975E5EA40}" xr6:coauthVersionLast="36" xr6:coauthVersionMax="36" xr10:uidLastSave="{00000000-0000-0000-0000-000000000000}"/>
  <bookViews>
    <workbookView xWindow="0" yWindow="0" windowWidth="28800" windowHeight="11025" xr2:uid="{00000000-000D-0000-FFFF-FFFF00000000}"/>
  </bookViews>
  <sheets>
    <sheet name="1-choix des équipes" sheetId="1" r:id="rId1"/>
    <sheet name="2-Rencontres" sheetId="2" r:id="rId2"/>
    <sheet name="3-Classement" sheetId="3" r:id="rId3"/>
    <sheet name="4-Liste équipes" sheetId="4" r:id="rId4"/>
  </sheets>
  <definedNames>
    <definedName name="catégoriesescalade">#REF!</definedName>
  </definedNames>
  <calcPr calcId="191029"/>
  <extLst>
    <ext uri="GoogleSheetsCustomDataVersion1">
      <go:sheetsCustomData xmlns:go="http://customooxmlschemas.google.com/" r:id="rId8" roundtripDataSignature="AMtx7miH35YsdHWYyrlK1Ms4nrnnP8pTvg=="/>
    </ext>
  </extLst>
</workbook>
</file>

<file path=xl/calcChain.xml><?xml version="1.0" encoding="utf-8"?>
<calcChain xmlns="http://schemas.openxmlformats.org/spreadsheetml/2006/main">
  <c r="S14" i="3" l="1"/>
  <c r="R14" i="3"/>
  <c r="Q14" i="3"/>
  <c r="P14" i="3"/>
  <c r="O14" i="3"/>
  <c r="N14" i="3"/>
  <c r="S13" i="3"/>
  <c r="R13" i="3"/>
  <c r="Q13" i="3" s="1"/>
  <c r="P13" i="3"/>
  <c r="O13" i="3"/>
  <c r="N13" i="3"/>
  <c r="S12" i="3"/>
  <c r="R12" i="3"/>
  <c r="Q12" i="3"/>
  <c r="P12" i="3"/>
  <c r="O12" i="3"/>
  <c r="N12" i="3"/>
  <c r="S11" i="3"/>
  <c r="R11" i="3"/>
  <c r="Q11" i="3" s="1"/>
  <c r="P11" i="3"/>
  <c r="O11" i="3"/>
  <c r="N11" i="3"/>
  <c r="S10" i="3"/>
  <c r="R10" i="3"/>
  <c r="Q10" i="3"/>
  <c r="P10" i="3"/>
  <c r="O10" i="3"/>
  <c r="N10" i="3"/>
  <c r="S9" i="3"/>
  <c r="R9" i="3"/>
  <c r="Q9" i="3" s="1"/>
  <c r="P9" i="3"/>
  <c r="O9" i="3"/>
  <c r="N6" i="3"/>
  <c r="AA6" i="3" s="1"/>
  <c r="Z5" i="3"/>
  <c r="X5" i="3"/>
  <c r="U5" i="3"/>
  <c r="N5" i="3"/>
  <c r="X4" i="3"/>
  <c r="U4" i="3"/>
  <c r="N4" i="3"/>
  <c r="T4" i="3" s="1"/>
  <c r="U3" i="3"/>
  <c r="N3" i="3"/>
  <c r="AA3" i="3" s="1"/>
  <c r="A1" i="3"/>
  <c r="E7" i="2"/>
  <c r="D7" i="2"/>
  <c r="A7" i="2"/>
  <c r="E6" i="2"/>
  <c r="D6" i="2"/>
  <c r="A6" i="2"/>
  <c r="E5" i="2"/>
  <c r="D5" i="2"/>
  <c r="A5" i="2"/>
  <c r="AA5" i="3" s="1"/>
  <c r="E4" i="2"/>
  <c r="D4" i="2"/>
  <c r="A4" i="2"/>
  <c r="E3" i="2"/>
  <c r="D3" i="2"/>
  <c r="A3" i="2"/>
  <c r="E2" i="2"/>
  <c r="D2" i="2"/>
  <c r="A2" i="2"/>
  <c r="N9" i="3" s="1"/>
  <c r="Y5" i="3" l="1"/>
  <c r="R5" i="3" s="1"/>
  <c r="Y4" i="3"/>
  <c r="R4" i="3" s="1"/>
  <c r="Y6" i="3"/>
  <c r="V5" i="3"/>
  <c r="T3" i="3"/>
  <c r="W4" i="3"/>
  <c r="T5" i="3"/>
  <c r="W3" i="3"/>
  <c r="W5" i="3"/>
  <c r="X3" i="3"/>
  <c r="Z4" i="3"/>
  <c r="V4" i="3" s="1"/>
  <c r="Y3" i="3"/>
  <c r="AA4" i="3"/>
  <c r="T6" i="3"/>
  <c r="Z3" i="3"/>
  <c r="V3" i="3" s="1"/>
  <c r="U6" i="3"/>
  <c r="W6" i="3"/>
  <c r="X6" i="3"/>
  <c r="Z6" i="3"/>
  <c r="V6" i="3" s="1"/>
  <c r="S5" i="3" l="1"/>
  <c r="M5" i="3" s="1"/>
  <c r="R3" i="3"/>
  <c r="S3" i="3" s="1"/>
  <c r="M3" i="3" s="1"/>
  <c r="S4" i="3"/>
  <c r="M4" i="3" s="1"/>
  <c r="R6" i="3"/>
  <c r="S6" i="3" s="1"/>
  <c r="M6" i="3" s="1"/>
  <c r="B3" i="3" l="1"/>
  <c r="B4" i="3"/>
  <c r="B5" i="3"/>
  <c r="B6" i="3"/>
  <c r="K6" i="3" l="1"/>
  <c r="J6" i="3"/>
  <c r="H6" i="3"/>
  <c r="G6" i="3"/>
  <c r="F6" i="3"/>
  <c r="E6" i="3"/>
  <c r="D6" i="3"/>
  <c r="C6" i="3"/>
  <c r="I6" i="3"/>
  <c r="H5" i="3"/>
  <c r="F5" i="3"/>
  <c r="E5" i="3"/>
  <c r="D5" i="3"/>
  <c r="J5" i="3"/>
  <c r="I5" i="3"/>
  <c r="G5" i="3"/>
  <c r="C5" i="3"/>
  <c r="K5" i="3"/>
  <c r="F4" i="3"/>
  <c r="D4" i="3"/>
  <c r="C4" i="3"/>
  <c r="H4" i="3"/>
  <c r="E4" i="3"/>
  <c r="K4" i="3"/>
  <c r="J4" i="3"/>
  <c r="G4" i="3"/>
  <c r="I4" i="3"/>
  <c r="E3" i="3"/>
  <c r="G3" i="3"/>
  <c r="F3" i="3"/>
  <c r="C3" i="3"/>
  <c r="D3" i="3"/>
  <c r="K3" i="3"/>
  <c r="J3" i="3"/>
  <c r="I3" i="3"/>
  <c r="H3" i="3"/>
</calcChain>
</file>

<file path=xl/sharedStrings.xml><?xml version="1.0" encoding="utf-8"?>
<sst xmlns="http://schemas.openxmlformats.org/spreadsheetml/2006/main" count="60" uniqueCount="46">
  <si>
    <t xml:space="preserve">CLASSEMENT 2020 : </t>
  </si>
  <si>
    <t>ARBITRE</t>
  </si>
  <si>
    <t>équipe1</t>
  </si>
  <si>
    <t>class</t>
  </si>
  <si>
    <t>équipe5</t>
  </si>
  <si>
    <t>équipe10</t>
  </si>
  <si>
    <t>Equipes</t>
  </si>
  <si>
    <t>équipe12</t>
  </si>
  <si>
    <t>Points</t>
  </si>
  <si>
    <t>Matchs</t>
  </si>
  <si>
    <t>Forfaits</t>
  </si>
  <si>
    <t>Goal av.</t>
  </si>
  <si>
    <t>Gagnés</t>
  </si>
  <si>
    <t>Nuls</t>
  </si>
  <si>
    <t>Perdus</t>
  </si>
  <si>
    <t>Buts marqués</t>
  </si>
  <si>
    <t>Buts encaissés</t>
  </si>
  <si>
    <t>Cat.</t>
  </si>
  <si>
    <t>Poule</t>
  </si>
  <si>
    <t>SSS/Etab</t>
  </si>
  <si>
    <t>Class</t>
  </si>
  <si>
    <t>NOM
EQUIPES</t>
  </si>
  <si>
    <t>choisir une équipe</t>
  </si>
  <si>
    <t>équipe2</t>
  </si>
  <si>
    <t>équipe3</t>
  </si>
  <si>
    <t>équipe4</t>
  </si>
  <si>
    <t>équipe6</t>
  </si>
  <si>
    <t>équipe7</t>
  </si>
  <si>
    <t>équipe8</t>
  </si>
  <si>
    <t>équipe9</t>
  </si>
  <si>
    <t>équipe11</t>
  </si>
  <si>
    <t>équipe13</t>
  </si>
  <si>
    <t>équipe14</t>
  </si>
  <si>
    <t>équipe15</t>
  </si>
  <si>
    <t>équipe16</t>
  </si>
  <si>
    <t>équipe17</t>
  </si>
  <si>
    <t>équipe18</t>
  </si>
  <si>
    <t>équipe19</t>
  </si>
  <si>
    <t>équipe20</t>
  </si>
  <si>
    <t>équipe21</t>
  </si>
  <si>
    <t>équipe22</t>
  </si>
  <si>
    <t>équipe23</t>
  </si>
  <si>
    <t>Gagnant</t>
  </si>
  <si>
    <t>Matchs NULS</t>
  </si>
  <si>
    <t>Perdant</t>
  </si>
  <si>
    <t>FORFAIT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</si>
</sst>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&quot;er&quot;"/>
    <numFmt numFmtId="165" formatCode="#&quot;ème&quot;"/>
  </numFmts>
  <fonts count="19" x14ac:knownFonts="1">
    <font>
      <sz val="11"/>
      <color rgb="FF000000"/>
      <name val="Calibri"/>
    </font>
    <font>
      <b/>
      <sz val="16"/>
      <color rgb="FFFF0000"/>
      <name val="Times New Roman"/>
    </font>
    <font>
      <b/>
      <sz val="12"/>
      <color rgb="FFFF0000"/>
      <name val="Times New Roman"/>
    </font>
    <font>
      <sz val="11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2"/>
      <color theme="1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b/>
      <sz val="10"/>
      <color theme="1"/>
      <name val="Times New Roman"/>
    </font>
    <font>
      <sz val="12"/>
      <color theme="1"/>
      <name val="Times New Roman"/>
    </font>
    <font>
      <sz val="14"/>
      <color theme="1"/>
      <name val="Times New Roman"/>
    </font>
    <font>
      <b/>
      <sz val="22"/>
      <color theme="1"/>
      <name val="Times New Roman"/>
    </font>
    <font>
      <b/>
      <sz val="14"/>
      <color theme="1"/>
      <name val="Times New Roman"/>
    </font>
    <font>
      <sz val="10"/>
      <color rgb="FF000000"/>
      <name val="Times New Roman"/>
    </font>
    <font>
      <sz val="10"/>
      <color theme="1"/>
      <name val="Times New Roman"/>
    </font>
    <font>
      <sz val="12"/>
      <color rgb="FFFF0000"/>
      <name val="Times New Roman"/>
    </font>
    <font>
      <b/>
      <sz val="16"/>
      <color theme="1"/>
      <name val="Times New Roman"/>
    </font>
    <font>
      <b/>
      <sz val="11"/>
      <color rgb="FFFF0000"/>
      <name val="Times New Roman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2EFD9"/>
        <bgColor rgb="FFE2EFD9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  <fill>
      <patternFill patternType="solid">
        <fgColor rgb="FFFBE4D5"/>
        <bgColor rgb="FFFBE4D5"/>
      </patternFill>
    </fill>
    <fill>
      <patternFill patternType="solid">
        <fgColor rgb="FFDEEAF6"/>
        <bgColor rgb="FFDEEAF6"/>
      </patternFill>
    </fill>
    <fill>
      <patternFill patternType="solid">
        <fgColor rgb="FFF7CAAC"/>
        <bgColor rgb="FFF7CAAC"/>
      </patternFill>
    </fill>
    <fill>
      <patternFill patternType="solid">
        <fgColor rgb="FFECECEC"/>
        <bgColor rgb="FFECECEC"/>
      </patternFill>
    </fill>
    <fill>
      <patternFill patternType="solid">
        <fgColor rgb="FFF2F2F2"/>
        <bgColor rgb="FFF2F2F2"/>
      </patternFill>
    </fill>
    <fill>
      <patternFill patternType="solid">
        <fgColor rgb="FFFEF2CB"/>
        <bgColor rgb="FFFEF2CB"/>
      </patternFill>
    </fill>
  </fills>
  <borders count="2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86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2" borderId="5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/>
    <xf numFmtId="0" fontId="2" fillId="4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6" fillId="5" borderId="5" xfId="0" applyFont="1" applyFill="1" applyBorder="1" applyAlignment="1">
      <alignment horizontal="left" vertical="center" wrapText="1"/>
    </xf>
    <xf numFmtId="0" fontId="7" fillId="6" borderId="7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left" vertical="center" wrapText="1"/>
    </xf>
    <xf numFmtId="0" fontId="9" fillId="6" borderId="8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164" fontId="2" fillId="7" borderId="14" xfId="0" applyNumberFormat="1" applyFont="1" applyFill="1" applyBorder="1" applyAlignment="1">
      <alignment horizontal="center"/>
    </xf>
    <xf numFmtId="0" fontId="2" fillId="7" borderId="15" xfId="0" applyFont="1" applyFill="1" applyBorder="1" applyAlignment="1">
      <alignment horizontal="left"/>
    </xf>
    <xf numFmtId="0" fontId="2" fillId="7" borderId="15" xfId="0" applyFont="1" applyFill="1" applyBorder="1" applyAlignment="1">
      <alignment horizontal="center"/>
    </xf>
    <xf numFmtId="0" fontId="10" fillId="7" borderId="15" xfId="0" applyFont="1" applyFill="1" applyBorder="1" applyAlignment="1">
      <alignment horizontal="center"/>
    </xf>
    <xf numFmtId="0" fontId="11" fillId="0" borderId="5" xfId="0" applyFont="1" applyBorder="1" applyAlignment="1">
      <alignment vertical="center"/>
    </xf>
    <xf numFmtId="0" fontId="12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2" borderId="5" xfId="0" applyFont="1" applyFill="1" applyBorder="1" applyAlignment="1">
      <alignment horizontal="center" vertical="center"/>
    </xf>
    <xf numFmtId="0" fontId="10" fillId="7" borderId="16" xfId="0" applyFont="1" applyFill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8" borderId="5" xfId="0" applyFont="1" applyFill="1" applyBorder="1" applyAlignment="1">
      <alignment vertical="center" wrapText="1"/>
    </xf>
    <xf numFmtId="0" fontId="10" fillId="0" borderId="17" xfId="0" applyFont="1" applyBorder="1" applyAlignment="1">
      <alignment horizontal="left"/>
    </xf>
    <xf numFmtId="0" fontId="10" fillId="0" borderId="5" xfId="0" applyFont="1" applyBorder="1" applyAlignment="1">
      <alignment horizontal="center" wrapText="1"/>
    </xf>
    <xf numFmtId="0" fontId="10" fillId="0" borderId="5" xfId="0" applyFont="1" applyBorder="1" applyAlignment="1">
      <alignment horizontal="center"/>
    </xf>
    <xf numFmtId="0" fontId="13" fillId="5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165" fontId="2" fillId="0" borderId="19" xfId="0" applyNumberFormat="1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10" fillId="0" borderId="17" xfId="0" applyFont="1" applyBorder="1" applyAlignment="1">
      <alignment horizontal="left" wrapText="1"/>
    </xf>
    <xf numFmtId="0" fontId="6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5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165" fontId="2" fillId="7" borderId="19" xfId="0" applyNumberFormat="1" applyFont="1" applyFill="1" applyBorder="1" applyAlignment="1">
      <alignment horizontal="center"/>
    </xf>
    <xf numFmtId="0" fontId="2" fillId="7" borderId="5" xfId="0" applyFont="1" applyFill="1" applyBorder="1" applyAlignment="1">
      <alignment horizontal="left"/>
    </xf>
    <xf numFmtId="0" fontId="2" fillId="7" borderId="5" xfId="0" applyFont="1" applyFill="1" applyBorder="1" applyAlignment="1">
      <alignment horizontal="center"/>
    </xf>
    <xf numFmtId="0" fontId="10" fillId="7" borderId="5" xfId="0" applyFont="1" applyFill="1" applyBorder="1" applyAlignment="1">
      <alignment horizontal="center"/>
    </xf>
    <xf numFmtId="0" fontId="10" fillId="7" borderId="18" xfId="0" applyFont="1" applyFill="1" applyBorder="1" applyAlignment="1">
      <alignment horizontal="center"/>
    </xf>
    <xf numFmtId="165" fontId="2" fillId="0" borderId="20" xfId="0" applyNumberFormat="1" applyFont="1" applyBorder="1" applyAlignment="1">
      <alignment horizontal="center"/>
    </xf>
    <xf numFmtId="0" fontId="2" fillId="0" borderId="21" xfId="0" applyFont="1" applyBorder="1" applyAlignment="1">
      <alignment horizontal="left"/>
    </xf>
    <xf numFmtId="0" fontId="2" fillId="0" borderId="21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3" xfId="0" applyFont="1" applyBorder="1" applyAlignment="1">
      <alignment horizontal="left"/>
    </xf>
    <xf numFmtId="0" fontId="10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8" fillId="9" borderId="5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7" fillId="11" borderId="5" xfId="0" applyFont="1" applyFill="1" applyBorder="1" applyAlignment="1">
      <alignment horizontal="center"/>
    </xf>
    <xf numFmtId="0" fontId="5" fillId="12" borderId="5" xfId="0" applyFont="1" applyFill="1" applyBorder="1" applyAlignment="1">
      <alignment horizontal="center"/>
    </xf>
    <xf numFmtId="0" fontId="4" fillId="5" borderId="25" xfId="0" applyFont="1" applyFill="1" applyBorder="1"/>
    <xf numFmtId="0" fontId="8" fillId="5" borderId="25" xfId="0" applyFont="1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left" vertical="center" wrapText="1"/>
    </xf>
    <xf numFmtId="0" fontId="8" fillId="5" borderId="25" xfId="0" applyFont="1" applyFill="1" applyBorder="1" applyAlignment="1">
      <alignment wrapText="1"/>
    </xf>
    <xf numFmtId="0" fontId="8" fillId="5" borderId="25" xfId="0" applyFont="1" applyFill="1" applyBorder="1" applyAlignment="1">
      <alignment horizontal="right" vertical="center" wrapText="1"/>
    </xf>
    <xf numFmtId="0" fontId="15" fillId="5" borderId="25" xfId="0" applyFont="1" applyFill="1" applyBorder="1" applyAlignment="1">
      <alignment horizontal="right" vertical="center" wrapText="1"/>
    </xf>
    <xf numFmtId="0" fontId="15" fillId="5" borderId="25" xfId="0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17" fillId="0" borderId="24" xfId="0" applyFont="1" applyBorder="1" applyAlignment="1">
      <alignment horizontal="center" vertical="center"/>
    </xf>
    <xf numFmtId="0" fontId="3" fillId="0" borderId="17" xfId="0" applyFont="1" applyBorder="1"/>
    <xf numFmtId="0" fontId="6" fillId="0" borderId="24" xfId="0" applyFont="1" applyBorder="1" applyAlignment="1">
      <alignment horizontal="center" vertical="center"/>
    </xf>
  </cellXfs>
  <cellStyles count="1">
    <cellStyle name="Normal" xfId="0" builtinId="0"/>
  </cellStyles>
  <dxfs count="7">
    <dxf>
      <fill>
        <patternFill patternType="solid">
          <fgColor rgb="FFF7CAAC"/>
          <bgColor rgb="FFF7CAAC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FBE4D5"/>
          <bgColor rgb="FFFBE4D5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FBE4D5"/>
          <bgColor rgb="FFFBE4D5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3-Classement-style" pivot="0" count="3" xr9:uid="{00000000-0011-0000-FFFF-FFFF00000000}">
      <tableStyleElement type="headerRow" dxfId="6"/>
      <tableStyleElement type="firstRowStripe" dxfId="5"/>
      <tableStyleElement type="secondRowStripe" dxfId="4"/>
    </tableStyle>
    <tableStyle name="3-Classement-style 2" pivot="0" count="3" xr9:uid="{00000000-0011-0000-FFFF-FFFF01000000}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N2:AA6">
  <tableColumns count="14">
    <tableColumn id="1" xr3:uid="{00000000-0010-0000-0000-000001000000}" name="Equipes"/>
    <tableColumn id="2" xr3:uid="{00000000-0010-0000-0000-000002000000}" name="Cat."/>
    <tableColumn id="3" xr3:uid="{00000000-0010-0000-0000-000003000000}" name="Poule"/>
    <tableColumn id="4" xr3:uid="{00000000-0010-0000-0000-000004000000}" name="SSS/Etab"/>
    <tableColumn id="5" xr3:uid="{00000000-0010-0000-0000-000005000000}" name="Points"/>
    <tableColumn id="6" xr3:uid="{00000000-0010-0000-0000-000006000000}" name="Class"/>
    <tableColumn id="7" xr3:uid="{00000000-0010-0000-0000-000007000000}" name="Matchs"/>
    <tableColumn id="8" xr3:uid="{00000000-0010-0000-0000-000008000000}" name="Forfaits"/>
    <tableColumn id="9" xr3:uid="{00000000-0010-0000-0000-000009000000}" name="Goal av."/>
    <tableColumn id="10" xr3:uid="{00000000-0010-0000-0000-00000A000000}" name="Gagnés"/>
    <tableColumn id="11" xr3:uid="{00000000-0010-0000-0000-00000B000000}" name="Nuls"/>
    <tableColumn id="12" xr3:uid="{00000000-0010-0000-0000-00000C000000}" name="Perdus"/>
    <tableColumn id="13" xr3:uid="{00000000-0010-0000-0000-00000D000000}" name="Buts marqués"/>
    <tableColumn id="14" xr3:uid="{00000000-0010-0000-0000-00000E000000}" name="Buts encaissés"/>
  </tableColumns>
  <tableStyleInfo name="3-Classement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K6">
  <tableColumns count="11">
    <tableColumn id="1" xr3:uid="{00000000-0010-0000-0100-000001000000}" name="class"/>
    <tableColumn id="2" xr3:uid="{00000000-0010-0000-0100-000002000000}" name="Equipes"/>
    <tableColumn id="3" xr3:uid="{00000000-0010-0000-0100-000003000000}" name="Points"/>
    <tableColumn id="4" xr3:uid="{00000000-0010-0000-0100-000004000000}" name="Matchs"/>
    <tableColumn id="5" xr3:uid="{00000000-0010-0000-0100-000005000000}" name="Forfaits"/>
    <tableColumn id="6" xr3:uid="{00000000-0010-0000-0100-000006000000}" name="Goal av."/>
    <tableColumn id="7" xr3:uid="{00000000-0010-0000-0100-000007000000}" name="Gagnés"/>
    <tableColumn id="8" xr3:uid="{00000000-0010-0000-0100-000008000000}" name="Nuls"/>
    <tableColumn id="9" xr3:uid="{00000000-0010-0000-0100-000009000000}" name="Perdus"/>
    <tableColumn id="10" xr3:uid="{00000000-0010-0000-0100-00000A000000}" name="Buts marqués"/>
    <tableColumn id="11" xr3:uid="{00000000-0010-0000-0100-00000B000000}" name="Buts encaissés"/>
  </tableColumns>
  <tableStyleInfo name="3-Classement-style 2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E598"/>
  </sheetPr>
  <dimension ref="A1:Z985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1" width="9" customWidth="1"/>
    <col min="2" max="2" width="36" customWidth="1"/>
    <col min="3" max="6" width="11.85546875" customWidth="1"/>
    <col min="7" max="26" width="11.42578125" customWidth="1"/>
  </cols>
  <sheetData>
    <row r="1" spans="1:26" ht="47.25" customHeight="1" x14ac:dyDescent="0.25">
      <c r="A1" s="78" t="s">
        <v>0</v>
      </c>
      <c r="B1" s="7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2.5" customHeight="1" x14ac:dyDescent="0.25">
      <c r="A2" s="4">
        <v>1</v>
      </c>
      <c r="B2" s="7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2.5" customHeight="1" x14ac:dyDescent="0.25">
      <c r="A3" s="4">
        <v>2</v>
      </c>
      <c r="B3" s="7" t="s">
        <v>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2.5" customHeight="1" x14ac:dyDescent="0.25">
      <c r="A4" s="4">
        <v>3</v>
      </c>
      <c r="B4" s="7" t="s">
        <v>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2.5" customHeight="1" x14ac:dyDescent="0.25">
      <c r="A5" s="4">
        <v>4</v>
      </c>
      <c r="B5" s="7" t="s">
        <v>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 x14ac:dyDescent="0.25">
      <c r="A6" s="1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5">
      <c r="A8" s="1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1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1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1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1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1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1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1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1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1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1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1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1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1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1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1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1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1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1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1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1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1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1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1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1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1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1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1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1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1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1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1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1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1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1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1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1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1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1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1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1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1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1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1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1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1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1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1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1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1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1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1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1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1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1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1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1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1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1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1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1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1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1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1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1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1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1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1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1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1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1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1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1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1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1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1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1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1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1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1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1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1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1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1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1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1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1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1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1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1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1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1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1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1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1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1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1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1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1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1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1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1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1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1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1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1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1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1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1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1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1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1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1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1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1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1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1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1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1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1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1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1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1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1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1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1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1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1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1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1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1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1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1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1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1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1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1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1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1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1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1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1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1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1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1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1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1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1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1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1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1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1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1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1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1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1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1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1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1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1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1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1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1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1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1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1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1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1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1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1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1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1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1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1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1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1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1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1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1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1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1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1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1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1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1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1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1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1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1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1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1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1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1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1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1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1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1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1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1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1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1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1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1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1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1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1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1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1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1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1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1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1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1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1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1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1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1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1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1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1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1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1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1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1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1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1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1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1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1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1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1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1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1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1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1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1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1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1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1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1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1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1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1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1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1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1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1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1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1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1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1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1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1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1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1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1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1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1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1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1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1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1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1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1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1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1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1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1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1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1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1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1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1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1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1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1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1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1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1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1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1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1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1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1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1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1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1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1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1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1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1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1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1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1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1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1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1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1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1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1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1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1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1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1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1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1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1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1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1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1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1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1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1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1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1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1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1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1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1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1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1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1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1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1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1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1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1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1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1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1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1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1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1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1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1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1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1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1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1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1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1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1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1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1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1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1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1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1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1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1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1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1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1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1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1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1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1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1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1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1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1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1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1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1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1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1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1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1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1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1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1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1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1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1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1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1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1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1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1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1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1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1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1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1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1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1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1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1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1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1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1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1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1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1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1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1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1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1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1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1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1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1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1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1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1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1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1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1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1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1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1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1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1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1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1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1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1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1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1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1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1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1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1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1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1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1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1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1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1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1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1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1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1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1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1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1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1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1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1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1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1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1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1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1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1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1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1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1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1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1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1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1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1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1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1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1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1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1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1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1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1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1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1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1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1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1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1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1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1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1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1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1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1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1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1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1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1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1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1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1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1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1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1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1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1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1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1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1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1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1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1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1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1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1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1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1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1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1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1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1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1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1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1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1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1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1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1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1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1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1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1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1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1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1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1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1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1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1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1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1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1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1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1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1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1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1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1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1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1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1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1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1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1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1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1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1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1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1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1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1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1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1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1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1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1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1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1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1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1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1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1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1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1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1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1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1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1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1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1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1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1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1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1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1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1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1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1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1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1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1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1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1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1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1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1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1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1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1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1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1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1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1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1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1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1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1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1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1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1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1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1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1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1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1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1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1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1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1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1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1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1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1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1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1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1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1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1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1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1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1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1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1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1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1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1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1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1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1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1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1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1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1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1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1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1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1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1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1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1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1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1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1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1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1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1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1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1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1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1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1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1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1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1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1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1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1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1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1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1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1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1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1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1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1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1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1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1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1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1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1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1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1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1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1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1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1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1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1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1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1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1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1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1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1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1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1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1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1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1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1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1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1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1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1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1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1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1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1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1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1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1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1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1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1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1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1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1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1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1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1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1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1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1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1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1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1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1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1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1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1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1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1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1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1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1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1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1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1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1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1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1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1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1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1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1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1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1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1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1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1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1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1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1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1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1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1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1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1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1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1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1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1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1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1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1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1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1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1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1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1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1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1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1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1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1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1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1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1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1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1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1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1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1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1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1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1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1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1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1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1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1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1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1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1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1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1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1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1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1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1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1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1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1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1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1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1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1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1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1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1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1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1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1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1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1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1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1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1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1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1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1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1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1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1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1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1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1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1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1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1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1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1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1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1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1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1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1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1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1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1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1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1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1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1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1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1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1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1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1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1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1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1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1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1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1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1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1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1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1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1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1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1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1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1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1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1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1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1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1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1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1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1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1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1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1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1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1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1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1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1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1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1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1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1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1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1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1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1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1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1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1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1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1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1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1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1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1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1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1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1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1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1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1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1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1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1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1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1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1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1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1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1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1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1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1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1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1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1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1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1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1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1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1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1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1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1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1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1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1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1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1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1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1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1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1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1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1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1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1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1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1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1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1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1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1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1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1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1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1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1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1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1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1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1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1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1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1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1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1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1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1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1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1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1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1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1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1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1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1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1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1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1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1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1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1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1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1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1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1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1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1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1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1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1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1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1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1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1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1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1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1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1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1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1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1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1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1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1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</sheetData>
  <mergeCells count="1">
    <mergeCell ref="A1:B1"/>
  </mergeCells>
  <pageMargins left="0.7" right="0.7" top="0.75" bottom="0.75" header="0" footer="0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000-000000000000}">
          <x14:formula1>
            <xm:f>'4-Liste équipes'!$B$2:$B$25</xm:f>
          </x14:formula1>
          <xm:sqref>B2:B5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workbookViewId="0"/>
  </sheetViews>
  <sheetFormatPr baseColWidth="10" defaultColWidth="14.42578125" defaultRowHeight="15" customHeight="1" x14ac:dyDescent="0.25"/>
  <cols>
    <col min="1" max="1" width="23.28515625" customWidth="1"/>
    <col min="2" max="3" width="10.7109375" customWidth="1"/>
    <col min="4" max="5" width="23.28515625" customWidth="1"/>
    <col min="6" max="26" width="10.7109375" customWidth="1"/>
  </cols>
  <sheetData>
    <row r="1" spans="1:5" ht="20.25" x14ac:dyDescent="0.25">
      <c r="A1" s="1"/>
      <c r="B1" s="1"/>
      <c r="C1" s="1"/>
      <c r="D1" s="1"/>
      <c r="E1" s="3" t="s">
        <v>1</v>
      </c>
    </row>
    <row r="2" spans="1:5" ht="15.75" x14ac:dyDescent="0.25">
      <c r="A2" s="6" t="str">
        <f>'1-choix des équipes'!B3</f>
        <v>équipe5</v>
      </c>
      <c r="B2" s="8">
        <v>3</v>
      </c>
      <c r="C2" s="8">
        <v>1</v>
      </c>
      <c r="D2" s="6" t="str">
        <f>'1-choix des équipes'!B4</f>
        <v>équipe10</v>
      </c>
      <c r="E2" s="10" t="str">
        <f>'1-choix des équipes'!B2</f>
        <v>équipe1</v>
      </c>
    </row>
    <row r="3" spans="1:5" ht="15.75" x14ac:dyDescent="0.25">
      <c r="A3" s="6" t="str">
        <f>'1-choix des équipes'!B2</f>
        <v>équipe1</v>
      </c>
      <c r="B3" s="13"/>
      <c r="C3" s="13"/>
      <c r="D3" s="6" t="str">
        <f>'1-choix des équipes'!B5</f>
        <v>équipe12</v>
      </c>
      <c r="E3" s="10" t="str">
        <f>'1-choix des équipes'!B3</f>
        <v>équipe5</v>
      </c>
    </row>
    <row r="4" spans="1:5" ht="15.75" x14ac:dyDescent="0.25">
      <c r="A4" s="6" t="str">
        <f>'1-choix des équipes'!B2</f>
        <v>équipe1</v>
      </c>
      <c r="B4" s="13"/>
      <c r="C4" s="13"/>
      <c r="D4" s="6" t="str">
        <f>'1-choix des équipes'!B3</f>
        <v>équipe5</v>
      </c>
      <c r="E4" s="10" t="str">
        <f>'1-choix des équipes'!B5</f>
        <v>équipe12</v>
      </c>
    </row>
    <row r="5" spans="1:5" ht="15.75" x14ac:dyDescent="0.25">
      <c r="A5" s="6" t="str">
        <f>'1-choix des équipes'!B2</f>
        <v>équipe1</v>
      </c>
      <c r="B5" s="13"/>
      <c r="C5" s="13"/>
      <c r="D5" s="6" t="str">
        <f>'1-choix des équipes'!B4</f>
        <v>équipe10</v>
      </c>
      <c r="E5" s="10" t="str">
        <f>'1-choix des équipes'!B5</f>
        <v>équipe12</v>
      </c>
    </row>
    <row r="6" spans="1:5" ht="15.75" x14ac:dyDescent="0.25">
      <c r="A6" s="6" t="str">
        <f>'1-choix des équipes'!B3</f>
        <v>équipe5</v>
      </c>
      <c r="B6" s="13"/>
      <c r="C6" s="13"/>
      <c r="D6" s="6" t="str">
        <f>'1-choix des équipes'!B5</f>
        <v>équipe12</v>
      </c>
      <c r="E6" s="10" t="str">
        <f>'1-choix des équipes'!B4</f>
        <v>équipe10</v>
      </c>
    </row>
    <row r="7" spans="1:5" ht="15.75" x14ac:dyDescent="0.25">
      <c r="A7" s="6" t="str">
        <f>'1-choix des équipes'!B4</f>
        <v>équipe10</v>
      </c>
      <c r="B7" s="13"/>
      <c r="C7" s="13"/>
      <c r="D7" s="6" t="str">
        <f>'1-choix des équipes'!B5</f>
        <v>équipe12</v>
      </c>
      <c r="E7" s="10" t="str">
        <f>'1-choix des équipes'!B3</f>
        <v>équipe5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AA1000"/>
  <sheetViews>
    <sheetView workbookViewId="0">
      <selection sqref="A1:K1"/>
    </sheetView>
  </sheetViews>
  <sheetFormatPr baseColWidth="10" defaultColWidth="14.42578125" defaultRowHeight="15" customHeight="1" x14ac:dyDescent="0.25"/>
  <cols>
    <col min="1" max="9" width="11" customWidth="1"/>
    <col min="10" max="10" width="14" customWidth="1"/>
    <col min="11" max="11" width="14.85546875" customWidth="1"/>
    <col min="12" max="12" width="4" customWidth="1"/>
    <col min="13" max="13" width="3.42578125" customWidth="1"/>
    <col min="14" max="27" width="4.42578125" customWidth="1"/>
  </cols>
  <sheetData>
    <row r="1" spans="1:27" ht="32.25" customHeight="1" x14ac:dyDescent="0.25">
      <c r="A1" s="80" t="str">
        <f>'1-choix des équipes'!A1</f>
        <v xml:space="preserve">CLASSEMENT 2020 : </v>
      </c>
      <c r="B1" s="81"/>
      <c r="C1" s="81"/>
      <c r="D1" s="81"/>
      <c r="E1" s="81"/>
      <c r="F1" s="81"/>
      <c r="G1" s="81"/>
      <c r="H1" s="81"/>
      <c r="I1" s="81"/>
      <c r="J1" s="81"/>
      <c r="K1" s="82"/>
      <c r="L1" s="5"/>
      <c r="M1" s="5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36.75" customHeight="1" x14ac:dyDescent="0.25">
      <c r="A2" s="9" t="s">
        <v>3</v>
      </c>
      <c r="B2" s="11" t="s">
        <v>6</v>
      </c>
      <c r="C2" s="11" t="s">
        <v>8</v>
      </c>
      <c r="D2" s="11" t="s">
        <v>9</v>
      </c>
      <c r="E2" s="11" t="s">
        <v>10</v>
      </c>
      <c r="F2" s="11" t="s">
        <v>11</v>
      </c>
      <c r="G2" s="11" t="s">
        <v>12</v>
      </c>
      <c r="H2" s="11" t="s">
        <v>13</v>
      </c>
      <c r="I2" s="11" t="s">
        <v>14</v>
      </c>
      <c r="J2" s="14" t="s">
        <v>15</v>
      </c>
      <c r="K2" s="15" t="s">
        <v>16</v>
      </c>
      <c r="L2" s="5"/>
      <c r="M2" s="5"/>
      <c r="N2" s="16" t="s">
        <v>6</v>
      </c>
      <c r="O2" s="16" t="s">
        <v>17</v>
      </c>
      <c r="P2" s="16" t="s">
        <v>18</v>
      </c>
      <c r="Q2" s="17" t="s">
        <v>19</v>
      </c>
      <c r="R2" s="17" t="s">
        <v>8</v>
      </c>
      <c r="S2" s="17" t="s">
        <v>20</v>
      </c>
      <c r="T2" s="17" t="s">
        <v>9</v>
      </c>
      <c r="U2" s="17" t="s">
        <v>10</v>
      </c>
      <c r="V2" s="18" t="s">
        <v>11</v>
      </c>
      <c r="W2" s="19" t="s">
        <v>12</v>
      </c>
      <c r="X2" s="17" t="s">
        <v>13</v>
      </c>
      <c r="Y2" s="20" t="s">
        <v>14</v>
      </c>
      <c r="Z2" s="16" t="s">
        <v>15</v>
      </c>
      <c r="AA2" s="20" t="s">
        <v>16</v>
      </c>
    </row>
    <row r="3" spans="1:27" ht="23.25" customHeight="1" x14ac:dyDescent="0.25">
      <c r="A3" s="21">
        <v>1</v>
      </c>
      <c r="B3" s="22" t="str">
        <f t="shared" ref="B3:B6" si="0">IF(ISNA(VLOOKUP(A3,M$3:N$6,2,FALSE)),"",VLOOKUP(A3,M$3:N$6,2,FALSE))</f>
        <v>équipe5</v>
      </c>
      <c r="C3" s="23">
        <f t="shared" ref="C3:C6" si="1">IF(ISNA(VLOOKUP($B3,N$3:AA$6,5,FALSE)),"",VLOOKUP($B3,N$3:AA$6,5,FALSE))</f>
        <v>3</v>
      </c>
      <c r="D3" s="24">
        <f t="shared" ref="D3:D6" si="2">IF(ISNA(VLOOKUP($B3,N$3:AA$6,7,FALSE)),"",VLOOKUP($B3,N$3:AA$6,7,FALSE))</f>
        <v>1</v>
      </c>
      <c r="E3" s="24">
        <f t="shared" ref="E3:E6" si="3">IF(ISNA(VLOOKUP($B3,N$3:AA$6,8,FALSE)),"",VLOOKUP($B3,N$3:AA$6,8,FALSE))</f>
        <v>0</v>
      </c>
      <c r="F3" s="24">
        <f t="shared" ref="F3:F6" si="4">IF(ISNA(VLOOKUP($B3,N$3:AA$6,9,FALSE)),"",VLOOKUP($B3,N$3:AA$6,9,FALSE))</f>
        <v>2</v>
      </c>
      <c r="G3" s="24">
        <f t="shared" ref="G3:G6" si="5">IF(ISNA(VLOOKUP($B3,N$3:AA$6,10,FALSE)),"",VLOOKUP($B3,N$3:AA$6,10,FALSE))</f>
        <v>1</v>
      </c>
      <c r="H3" s="24">
        <f t="shared" ref="H3:H6" si="6">IF(ISNA(VLOOKUP($B3,N$3:AA$6,11,FALSE)),"",VLOOKUP($B3,N$3:AA$6,11,FALSE))</f>
        <v>0</v>
      </c>
      <c r="I3" s="24">
        <f t="shared" ref="I3:I6" si="7">IF(ISNA(VLOOKUP($B3,N$3:AA$6,12,FALSE)),"",VLOOKUP($B3,N$3:AA$6,12,FALSE))</f>
        <v>0</v>
      </c>
      <c r="J3" s="24">
        <f t="shared" ref="J3:J6" si="8">IF(ISNA(VLOOKUP($B3,N$3:AA$6,13,FALSE)),"",VLOOKUP($B3,N$3:AA$6,13,FALSE))</f>
        <v>3</v>
      </c>
      <c r="K3" s="29">
        <f t="shared" ref="K3:K6" si="9">IF(ISNA(VLOOKUP($B3,N$3:AA$6,14,FALSE)),"",VLOOKUP($B3,N$3:AA$6,14,FALSE))</f>
        <v>1</v>
      </c>
      <c r="L3" s="5"/>
      <c r="M3" s="31">
        <f>RANK('3-Classement'!$S3,S$3:S$6)+COUNTIF(S$3:S3,S3)-1</f>
        <v>3</v>
      </c>
      <c r="N3" s="33" t="str">
        <f>'1-choix des équipes'!B2</f>
        <v>équipe1</v>
      </c>
      <c r="O3" s="34"/>
      <c r="P3" s="34"/>
      <c r="Q3" s="35"/>
      <c r="R3" s="37">
        <f>'3-Classement'!$Y3*1+'3-Classement'!$X3*2+'3-Classement'!$W3*3-'3-Classement'!$U3</f>
        <v>0</v>
      </c>
      <c r="S3" s="38">
        <f>('3-Classement'!$R3*1000)+('3-Classement'!$V3/10)+'3-Classement'!$Z3/100</f>
        <v>0</v>
      </c>
      <c r="T3" s="35">
        <f>COUNTIF($N$9:$S$14,'3-Classement'!$N3)</f>
        <v>0</v>
      </c>
      <c r="U3" s="35">
        <f>COUNTIF($R$9:$S$14,'3-Classement'!$N3)</f>
        <v>0</v>
      </c>
      <c r="V3" s="39">
        <f>'3-Classement'!$Z3-'3-Classement'!$AA3</f>
        <v>0</v>
      </c>
      <c r="W3" s="35">
        <f>COUNTIF($N$9:$N$14,'3-Classement'!$N3)</f>
        <v>0</v>
      </c>
      <c r="X3" s="35">
        <f>COUNTIF($O$9:$P$14,'3-Classement'!$N3)</f>
        <v>0</v>
      </c>
      <c r="Y3" s="35">
        <f>COUNTIF($Q$9:$Q$14,'3-Classement'!$N3)</f>
        <v>0</v>
      </c>
      <c r="Z3" s="35">
        <f>SUMIF('2-Rencontres'!$A$2:$A$7,'3-Classement'!$N3,'2-Rencontres'!$B$2:$B$7)+SUMIF('2-Rencontres'!$D$2:$D$7,'3-Classement'!$N3,'2-Rencontres'!$C$2:$C$7)</f>
        <v>0</v>
      </c>
      <c r="AA3" s="40">
        <f>SUMIF('2-Rencontres'!$A$2:$A$7,'3-Classement'!$N3,'2-Rencontres'!$C$2:$C$7)+SUMIF('2-Rencontres'!$D$2:$D$7,'3-Classement'!$N3,'2-Rencontres'!$B$2:$B$7)</f>
        <v>0</v>
      </c>
    </row>
    <row r="4" spans="1:27" ht="23.25" customHeight="1" x14ac:dyDescent="0.25">
      <c r="A4" s="41">
        <v>2</v>
      </c>
      <c r="B4" s="42" t="str">
        <f t="shared" si="0"/>
        <v>équipe10</v>
      </c>
      <c r="C4" s="43">
        <f t="shared" si="1"/>
        <v>1</v>
      </c>
      <c r="D4" s="35">
        <f t="shared" si="2"/>
        <v>1</v>
      </c>
      <c r="E4" s="35">
        <f t="shared" si="3"/>
        <v>0</v>
      </c>
      <c r="F4" s="35">
        <f t="shared" si="4"/>
        <v>-2</v>
      </c>
      <c r="G4" s="35">
        <f t="shared" si="5"/>
        <v>0</v>
      </c>
      <c r="H4" s="35">
        <f t="shared" si="6"/>
        <v>0</v>
      </c>
      <c r="I4" s="35">
        <f t="shared" si="7"/>
        <v>1</v>
      </c>
      <c r="J4" s="35">
        <f t="shared" si="8"/>
        <v>1</v>
      </c>
      <c r="K4" s="40">
        <f t="shared" si="9"/>
        <v>3</v>
      </c>
      <c r="L4" s="5"/>
      <c r="M4" s="31">
        <f>RANK('3-Classement'!$S4,S$3:S$6)+COUNTIF(S$3:S4,S4)-1</f>
        <v>1</v>
      </c>
      <c r="N4" s="44" t="str">
        <f>'1-choix des équipes'!B3</f>
        <v>équipe5</v>
      </c>
      <c r="O4" s="34"/>
      <c r="P4" s="34"/>
      <c r="Q4" s="35"/>
      <c r="R4" s="46">
        <f>'3-Classement'!$Y4*1+'3-Classement'!$X4*2+'3-Classement'!$W4*3-'3-Classement'!$U4</f>
        <v>3</v>
      </c>
      <c r="S4" s="48">
        <f>('3-Classement'!$R4*1000)+('3-Classement'!$V4/10)+'3-Classement'!$Z4/100</f>
        <v>3000.23</v>
      </c>
      <c r="T4" s="35">
        <f>COUNTIF($N$9:$S$14,'3-Classement'!$N4)</f>
        <v>1</v>
      </c>
      <c r="U4" s="35">
        <f>COUNTIF($R$9:$S$14,'3-Classement'!$N4)</f>
        <v>0</v>
      </c>
      <c r="V4" s="49">
        <f>'3-Classement'!$Z4-'3-Classement'!$AA4</f>
        <v>2</v>
      </c>
      <c r="W4" s="35">
        <f>COUNTIF($N$9:$N$14,'3-Classement'!$N4)</f>
        <v>1</v>
      </c>
      <c r="X4" s="35">
        <f>COUNTIF($O$9:$P$14,'3-Classement'!$N4)</f>
        <v>0</v>
      </c>
      <c r="Y4" s="35">
        <f>COUNTIF($Q$9:$Q$14,'3-Classement'!$N4)</f>
        <v>0</v>
      </c>
      <c r="Z4" s="35">
        <f>SUMIF('2-Rencontres'!$A$2:$A$7,'3-Classement'!$N4,'2-Rencontres'!$B$2:$B$7)+SUMIF('2-Rencontres'!$D$2:$D$7,'3-Classement'!$N4,'2-Rencontres'!$C$2:$C$7)</f>
        <v>3</v>
      </c>
      <c r="AA4" s="40">
        <f>SUMIF('2-Rencontres'!$A$2:$A$7,'3-Classement'!$N4,'2-Rencontres'!$C$2:$C$7)+SUMIF('2-Rencontres'!$D$2:$D$7,'3-Classement'!$N4,'2-Rencontres'!$B$2:$B$7)</f>
        <v>1</v>
      </c>
    </row>
    <row r="5" spans="1:27" ht="23.25" customHeight="1" x14ac:dyDescent="0.25">
      <c r="A5" s="50">
        <v>3</v>
      </c>
      <c r="B5" s="51" t="str">
        <f t="shared" si="0"/>
        <v>équipe1</v>
      </c>
      <c r="C5" s="52">
        <f t="shared" si="1"/>
        <v>0</v>
      </c>
      <c r="D5" s="53">
        <f t="shared" si="2"/>
        <v>0</v>
      </c>
      <c r="E5" s="53">
        <f t="shared" si="3"/>
        <v>0</v>
      </c>
      <c r="F5" s="53">
        <f t="shared" si="4"/>
        <v>0</v>
      </c>
      <c r="G5" s="53">
        <f t="shared" si="5"/>
        <v>0</v>
      </c>
      <c r="H5" s="53">
        <f t="shared" si="6"/>
        <v>0</v>
      </c>
      <c r="I5" s="53">
        <f t="shared" si="7"/>
        <v>0</v>
      </c>
      <c r="J5" s="53">
        <f t="shared" si="8"/>
        <v>0</v>
      </c>
      <c r="K5" s="54">
        <f t="shared" si="9"/>
        <v>0</v>
      </c>
      <c r="L5" s="2"/>
      <c r="M5" s="31">
        <f>RANK('3-Classement'!$S5,S$3:S$6)+COUNTIF(S$3:S5,S5)-1</f>
        <v>2</v>
      </c>
      <c r="N5" s="44" t="str">
        <f>'1-choix des équipes'!B4</f>
        <v>équipe10</v>
      </c>
      <c r="O5" s="34"/>
      <c r="P5" s="34"/>
      <c r="Q5" s="35"/>
      <c r="R5" s="37">
        <f>'3-Classement'!$Y5*1+'3-Classement'!$X5*2+'3-Classement'!$W5*3-'3-Classement'!$U5</f>
        <v>1</v>
      </c>
      <c r="S5" s="38">
        <f>('3-Classement'!$R5*1000)+('3-Classement'!$V5/10)+'3-Classement'!$Z5/100</f>
        <v>999.81</v>
      </c>
      <c r="T5" s="35">
        <f>COUNTIF($N$9:$S$14,'3-Classement'!$N5)</f>
        <v>1</v>
      </c>
      <c r="U5" s="35">
        <f>COUNTIF($R$9:$S$14,'3-Classement'!$N5)</f>
        <v>0</v>
      </c>
      <c r="V5" s="39">
        <f>'3-Classement'!$Z5-'3-Classement'!$AA5</f>
        <v>-2</v>
      </c>
      <c r="W5" s="35">
        <f>COUNTIF($N$9:$N$14,'3-Classement'!$N5)</f>
        <v>0</v>
      </c>
      <c r="X5" s="35">
        <f>COUNTIF($O$9:$P$14,'3-Classement'!$N5)</f>
        <v>0</v>
      </c>
      <c r="Y5" s="35">
        <f>COUNTIF($Q$9:$Q$14,'3-Classement'!$N5)</f>
        <v>1</v>
      </c>
      <c r="Z5" s="35">
        <f>SUMIF('2-Rencontres'!$A$2:$A$7,'3-Classement'!$N5,'2-Rencontres'!$B$2:$B$7)+SUMIF('2-Rencontres'!$D$2:$D$7,'3-Classement'!$N5,'2-Rencontres'!$C$2:$C$7)</f>
        <v>1</v>
      </c>
      <c r="AA5" s="40">
        <f>SUMIF('2-Rencontres'!$A$2:$A$7,'3-Classement'!$N5,'2-Rencontres'!$C$2:$C$7)+SUMIF('2-Rencontres'!$D$2:$D$7,'3-Classement'!$N5,'2-Rencontres'!$B$2:$B$7)</f>
        <v>3</v>
      </c>
    </row>
    <row r="6" spans="1:27" ht="23.25" customHeight="1" x14ac:dyDescent="0.25">
      <c r="A6" s="55">
        <v>4</v>
      </c>
      <c r="B6" s="56" t="str">
        <f t="shared" si="0"/>
        <v>équipe12</v>
      </c>
      <c r="C6" s="57">
        <f t="shared" si="1"/>
        <v>0</v>
      </c>
      <c r="D6" s="58">
        <f t="shared" si="2"/>
        <v>0</v>
      </c>
      <c r="E6" s="58">
        <f t="shared" si="3"/>
        <v>0</v>
      </c>
      <c r="F6" s="58">
        <f t="shared" si="4"/>
        <v>0</v>
      </c>
      <c r="G6" s="58">
        <f t="shared" si="5"/>
        <v>0</v>
      </c>
      <c r="H6" s="58">
        <f t="shared" si="6"/>
        <v>0</v>
      </c>
      <c r="I6" s="58">
        <f t="shared" si="7"/>
        <v>0</v>
      </c>
      <c r="J6" s="58">
        <f t="shared" si="8"/>
        <v>0</v>
      </c>
      <c r="K6" s="59">
        <f t="shared" si="9"/>
        <v>0</v>
      </c>
      <c r="L6" s="2"/>
      <c r="M6" s="31">
        <f>RANK('3-Classement'!$S6,S$3:S$6)+COUNTIF(S$3:S6,S6)-1</f>
        <v>4</v>
      </c>
      <c r="N6" s="60" t="str">
        <f>'1-choix des équipes'!B5</f>
        <v>équipe12</v>
      </c>
      <c r="O6" s="61"/>
      <c r="P6" s="61"/>
      <c r="Q6" s="58"/>
      <c r="R6" s="62">
        <f>'3-Classement'!$Y6*1+'3-Classement'!$X6*2+'3-Classement'!$W6*3-'3-Classement'!$U6</f>
        <v>0</v>
      </c>
      <c r="S6" s="63">
        <f>('3-Classement'!$R6*1000)+('3-Classement'!$V6/10)+'3-Classement'!$Z6/100</f>
        <v>0</v>
      </c>
      <c r="T6" s="58">
        <f>COUNTIF($N$9:$S$14,'3-Classement'!$N6)</f>
        <v>0</v>
      </c>
      <c r="U6" s="58">
        <f>COUNTIF($R$9:$S$14,'3-Classement'!$N6)</f>
        <v>0</v>
      </c>
      <c r="V6" s="64">
        <f>'3-Classement'!$Z6-'3-Classement'!$AA6</f>
        <v>0</v>
      </c>
      <c r="W6" s="58">
        <f>COUNTIF($N$9:$N$14,'3-Classement'!$N6)</f>
        <v>0</v>
      </c>
      <c r="X6" s="58">
        <f>COUNTIF($O$9:$P$14,'3-Classement'!$N6)</f>
        <v>0</v>
      </c>
      <c r="Y6" s="58">
        <f>COUNTIF($Q$9:$Q$14,'3-Classement'!$N6)</f>
        <v>0</v>
      </c>
      <c r="Z6" s="35">
        <f>SUMIF('2-Rencontres'!$A$2:$A$7,'3-Classement'!$N6,'2-Rencontres'!$B$2:$B$7)+SUMIF('2-Rencontres'!$D$2:$D$7,'3-Classement'!$N6,'2-Rencontres'!$C$2:$C$7)</f>
        <v>0</v>
      </c>
      <c r="AA6" s="40">
        <f>SUMIF('2-Rencontres'!$A$2:$A$7,'3-Classement'!$N6,'2-Rencontres'!$C$2:$C$7)+SUMIF('2-Rencontres'!$D$2:$D$7,'3-Classement'!$N6,'2-Rencontres'!$B$2:$B$7)</f>
        <v>0</v>
      </c>
    </row>
    <row r="7" spans="1:27" ht="25.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20.25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30" t="s">
        <v>42</v>
      </c>
      <c r="O8" s="83" t="s">
        <v>43</v>
      </c>
      <c r="P8" s="84"/>
      <c r="Q8" s="65" t="s">
        <v>44</v>
      </c>
      <c r="R8" s="85" t="s">
        <v>45</v>
      </c>
      <c r="S8" s="84"/>
      <c r="T8" s="2"/>
      <c r="U8" s="2"/>
      <c r="V8" s="2"/>
      <c r="W8" s="2"/>
      <c r="X8" s="2"/>
      <c r="Y8" s="2"/>
      <c r="Z8" s="2"/>
      <c r="AA8" s="2"/>
    </row>
    <row r="9" spans="1:27" ht="15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66" t="str">
        <f>IF(AND('2-Rencontres'!B2="F",'2-Rencontres'!C2="F"),"",IF(AND('2-Rencontres'!B2="",'2-Rencontres'!C2=""),"",IF('2-Rencontres'!B2="F",'2-Rencontres'!D2,IF('2-Rencontres'!C2="F",'2-Rencontres'!A2,IF('2-Rencontres'!B2&gt;'2-Rencontres'!C2,'2-Rencontres'!A2,IF('2-Rencontres'!C2&gt;'2-Rencontres'!B2,'2-Rencontres'!D2,""))))))</f>
        <v>équipe5</v>
      </c>
      <c r="O9" s="67" t="str">
        <f>IF('2-Rencontres'!B2="","",IF('2-Rencontres'!B2="F","",IF('2-Rencontres'!B2='2-Rencontres'!C2,'2-Rencontres'!A2,"")))</f>
        <v/>
      </c>
      <c r="P9" s="68" t="str">
        <f>IF('2-Rencontres'!C2="","",IF('2-Rencontres'!C2="F","",IF('2-Rencontres'!C2='2-Rencontres'!B2,'2-Rencontres'!D2,"")))</f>
        <v/>
      </c>
      <c r="Q9" s="69" t="str">
        <f>IF(OR('2-Rencontres'!B2="",R9='2-Rencontres'!A2,S9='2-Rencontres'!D2),"",IF('2-Rencontres'!C2="F",'2-Rencontres'!D2,IF('2-Rencontres'!C2&gt;'2-Rencontres'!B2,'2-Rencontres'!A2,IF('2-Rencontres'!B2&gt;'2-Rencontres'!C2,'2-Rencontres'!D2,""))))</f>
        <v>équipe10</v>
      </c>
      <c r="R9" s="70" t="str">
        <f>IF(ISBLANK('2-Rencontres'!B2),"",IF('2-Rencontres'!B2="F",'2-Rencontres'!A2,""))</f>
        <v/>
      </c>
      <c r="S9" s="70" t="str">
        <f>IF(ISBLANK('2-Rencontres'!C2),"",IF('2-Rencontres'!C2="F",'2-Rencontres'!D2,""))</f>
        <v/>
      </c>
      <c r="T9" s="2"/>
      <c r="U9" s="2"/>
      <c r="V9" s="2"/>
      <c r="W9" s="2"/>
      <c r="X9" s="2"/>
      <c r="Y9" s="2"/>
      <c r="Z9" s="2"/>
      <c r="AA9" s="2"/>
    </row>
    <row r="10" spans="1:27" ht="15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66" t="str">
        <f>IF(AND('2-Rencontres'!B3="F",'2-Rencontres'!C3="F"),"",IF(AND('2-Rencontres'!B3="",'2-Rencontres'!C3=""),"",IF('2-Rencontres'!B3="F",'2-Rencontres'!D3,IF('2-Rencontres'!C3="F",'2-Rencontres'!A3,IF('2-Rencontres'!B3&gt;'2-Rencontres'!C3,'2-Rencontres'!A3,IF('2-Rencontres'!C3&gt;'2-Rencontres'!B3,'2-Rencontres'!D3,""))))))</f>
        <v/>
      </c>
      <c r="O10" s="67" t="str">
        <f>IF('2-Rencontres'!B3="","",IF('2-Rencontres'!B3="F","",IF('2-Rencontres'!B3='2-Rencontres'!C3,'2-Rencontres'!A3,"")))</f>
        <v/>
      </c>
      <c r="P10" s="68" t="str">
        <f>IF('2-Rencontres'!C3="","",IF('2-Rencontres'!C3="F","",IF('2-Rencontres'!C3='2-Rencontres'!B3,'2-Rencontres'!D3,"")))</f>
        <v/>
      </c>
      <c r="Q10" s="69" t="str">
        <f>IF(OR('2-Rencontres'!B3="",R10='2-Rencontres'!A3,S10='2-Rencontres'!D3),"",IF('2-Rencontres'!C3="F",'2-Rencontres'!D3,IF('2-Rencontres'!C3&gt;'2-Rencontres'!B3,'2-Rencontres'!A3,IF('2-Rencontres'!B3&gt;'2-Rencontres'!C3,'2-Rencontres'!D3,""))))</f>
        <v/>
      </c>
      <c r="R10" s="70" t="str">
        <f>IF(ISBLANK('2-Rencontres'!B3),"",IF('2-Rencontres'!B3="F",'2-Rencontres'!A3,""))</f>
        <v/>
      </c>
      <c r="S10" s="70" t="str">
        <f>IF(ISBLANK('2-Rencontres'!C3),"",IF('2-Rencontres'!C3="F",'2-Rencontres'!D3,""))</f>
        <v/>
      </c>
      <c r="T10" s="2"/>
      <c r="U10" s="2"/>
      <c r="V10" s="2"/>
      <c r="W10" s="2"/>
      <c r="X10" s="2"/>
      <c r="Y10" s="2"/>
      <c r="Z10" s="2"/>
      <c r="AA10" s="2"/>
    </row>
    <row r="11" spans="1:27" ht="15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66" t="str">
        <f>IF(AND('2-Rencontres'!B4="F",'2-Rencontres'!C4="F"),"",IF(AND('2-Rencontres'!B4="",'2-Rencontres'!C4=""),"",IF('2-Rencontres'!B4="F",'2-Rencontres'!D4,IF('2-Rencontres'!C4="F",'2-Rencontres'!A4,IF('2-Rencontres'!B4&gt;'2-Rencontres'!C4,'2-Rencontres'!A4,IF('2-Rencontres'!C4&gt;'2-Rencontres'!B4,'2-Rencontres'!D4,""))))))</f>
        <v/>
      </c>
      <c r="O11" s="67" t="str">
        <f>IF('2-Rencontres'!B4="","",IF('2-Rencontres'!B4="F","",IF('2-Rencontres'!B4='2-Rencontres'!C4,'2-Rencontres'!A4,"")))</f>
        <v/>
      </c>
      <c r="P11" s="68" t="str">
        <f>IF('2-Rencontres'!C4="","",IF('2-Rencontres'!C4="F","",IF('2-Rencontres'!C4='2-Rencontres'!B4,'2-Rencontres'!D4,"")))</f>
        <v/>
      </c>
      <c r="Q11" s="69" t="str">
        <f>IF(OR('2-Rencontres'!B4="",R11='2-Rencontres'!A4,S11='2-Rencontres'!D4),"",IF('2-Rencontres'!C4="F",'2-Rencontres'!D4,IF('2-Rencontres'!C4&gt;'2-Rencontres'!B4,'2-Rencontres'!A4,IF('2-Rencontres'!B4&gt;'2-Rencontres'!C4,'2-Rencontres'!D4,""))))</f>
        <v/>
      </c>
      <c r="R11" s="70" t="str">
        <f>IF(ISBLANK('2-Rencontres'!B4),"",IF('2-Rencontres'!B4="F",'2-Rencontres'!A4,""))</f>
        <v/>
      </c>
      <c r="S11" s="70" t="str">
        <f>IF(ISBLANK('2-Rencontres'!C4),"",IF('2-Rencontres'!C4="F",'2-Rencontres'!D4,""))</f>
        <v/>
      </c>
      <c r="T11" s="2"/>
      <c r="U11" s="2"/>
      <c r="V11" s="2"/>
      <c r="W11" s="2"/>
      <c r="X11" s="2"/>
      <c r="Y11" s="2"/>
      <c r="Z11" s="2"/>
      <c r="AA11" s="2"/>
    </row>
    <row r="12" spans="1:27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66" t="str">
        <f>IF(AND('2-Rencontres'!B5="F",'2-Rencontres'!C5="F"),"",IF(AND('2-Rencontres'!B5="",'2-Rencontres'!C5=""),"",IF('2-Rencontres'!B5="F",'2-Rencontres'!D5,IF('2-Rencontres'!C5="F",'2-Rencontres'!A5,IF('2-Rencontres'!B5&gt;'2-Rencontres'!C5,'2-Rencontres'!A5,IF('2-Rencontres'!C5&gt;'2-Rencontres'!B5,'2-Rencontres'!D5,""))))))</f>
        <v/>
      </c>
      <c r="O12" s="67" t="str">
        <f>IF('2-Rencontres'!B5="","",IF('2-Rencontres'!B5="F","",IF('2-Rencontres'!B5='2-Rencontres'!C5,'2-Rencontres'!A5,"")))</f>
        <v/>
      </c>
      <c r="P12" s="68" t="str">
        <f>IF('2-Rencontres'!C5="","",IF('2-Rencontres'!C5="F","",IF('2-Rencontres'!C5='2-Rencontres'!B5,'2-Rencontres'!D5,"")))</f>
        <v/>
      </c>
      <c r="Q12" s="69" t="str">
        <f>IF(OR('2-Rencontres'!B5="",R12='2-Rencontres'!A5,S12='2-Rencontres'!D5),"",IF('2-Rencontres'!C5="F",'2-Rencontres'!D5,IF('2-Rencontres'!C5&gt;'2-Rencontres'!B5,'2-Rencontres'!A5,IF('2-Rencontres'!B5&gt;'2-Rencontres'!C5,'2-Rencontres'!D5,""))))</f>
        <v/>
      </c>
      <c r="R12" s="70" t="str">
        <f>IF(ISBLANK('2-Rencontres'!B5),"",IF('2-Rencontres'!B5="F",'2-Rencontres'!A5,""))</f>
        <v/>
      </c>
      <c r="S12" s="70" t="str">
        <f>IF(ISBLANK('2-Rencontres'!C5),"",IF('2-Rencontres'!C5="F",'2-Rencontres'!D5,""))</f>
        <v/>
      </c>
      <c r="T12" s="2"/>
      <c r="U12" s="2"/>
      <c r="V12" s="2"/>
      <c r="W12" s="2"/>
      <c r="X12" s="2"/>
      <c r="Y12" s="2"/>
      <c r="Z12" s="2"/>
      <c r="AA12" s="2"/>
    </row>
    <row r="13" spans="1:27" ht="15.75" customHeight="1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66" t="str">
        <f>IF(AND('2-Rencontres'!B6="F",'2-Rencontres'!C6="F"),"",IF(AND('2-Rencontres'!B6="",'2-Rencontres'!C6=""),"",IF('2-Rencontres'!B6="F",'2-Rencontres'!D6,IF('2-Rencontres'!C6="F",'2-Rencontres'!A6,IF('2-Rencontres'!B6&gt;'2-Rencontres'!C6,'2-Rencontres'!A6,IF('2-Rencontres'!C6&gt;'2-Rencontres'!B6,'2-Rencontres'!D6,""))))))</f>
        <v/>
      </c>
      <c r="O13" s="67" t="str">
        <f>IF('2-Rencontres'!B6="","",IF('2-Rencontres'!B6="F","",IF('2-Rencontres'!B6='2-Rencontres'!C6,'2-Rencontres'!A6,"")))</f>
        <v/>
      </c>
      <c r="P13" s="68" t="str">
        <f>IF('2-Rencontres'!C6="","",IF('2-Rencontres'!C6="F","",IF('2-Rencontres'!C6='2-Rencontres'!B6,'2-Rencontres'!D6,"")))</f>
        <v/>
      </c>
      <c r="Q13" s="69" t="str">
        <f>IF(OR('2-Rencontres'!B6="",R13='2-Rencontres'!A6,S13='2-Rencontres'!D6),"",IF('2-Rencontres'!C6="F",'2-Rencontres'!D6,IF('2-Rencontres'!C6&gt;'2-Rencontres'!B6,'2-Rencontres'!A6,IF('2-Rencontres'!B6&gt;'2-Rencontres'!C6,'2-Rencontres'!D6,""))))</f>
        <v/>
      </c>
      <c r="R13" s="70" t="str">
        <f>IF(ISBLANK('2-Rencontres'!B6),"",IF('2-Rencontres'!B6="F",'2-Rencontres'!A6,""))</f>
        <v/>
      </c>
      <c r="S13" s="70" t="str">
        <f>IF(ISBLANK('2-Rencontres'!C6),"",IF('2-Rencontres'!C6="F",'2-Rencontres'!D6,""))</f>
        <v/>
      </c>
      <c r="T13" s="72"/>
      <c r="U13" s="72"/>
      <c r="V13" s="72"/>
      <c r="W13" s="72"/>
      <c r="X13" s="72"/>
      <c r="Y13" s="72"/>
      <c r="Z13" s="72"/>
      <c r="AA13" s="72"/>
    </row>
    <row r="14" spans="1:27" ht="15.75" customHeight="1" x14ac:dyDescent="0.2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66" t="str">
        <f>IF(AND('2-Rencontres'!B7="F",'2-Rencontres'!C7="F"),"",IF(AND('2-Rencontres'!B7="",'2-Rencontres'!C7=""),"",IF('2-Rencontres'!B7="F",'2-Rencontres'!D7,IF('2-Rencontres'!C7="F",'2-Rencontres'!A7,IF('2-Rencontres'!B7&gt;'2-Rencontres'!C7,'2-Rencontres'!A7,IF('2-Rencontres'!C7&gt;'2-Rencontres'!B7,'2-Rencontres'!D7,""))))))</f>
        <v/>
      </c>
      <c r="O14" s="67" t="str">
        <f>IF('2-Rencontres'!B7="","",IF('2-Rencontres'!B7="F","",IF('2-Rencontres'!B7='2-Rencontres'!C7,'2-Rencontres'!A7,"")))</f>
        <v/>
      </c>
      <c r="P14" s="68" t="str">
        <f>IF('2-Rencontres'!C7="","",IF('2-Rencontres'!C7="F","",IF('2-Rencontres'!C7='2-Rencontres'!B7,'2-Rencontres'!D7,"")))</f>
        <v/>
      </c>
      <c r="Q14" s="69" t="str">
        <f>IF(OR('2-Rencontres'!B7="",R14='2-Rencontres'!A7,S14='2-Rencontres'!D7),"",IF('2-Rencontres'!C7="F",'2-Rencontres'!D7,IF('2-Rencontres'!C7&gt;'2-Rencontres'!B7,'2-Rencontres'!A7,IF('2-Rencontres'!B7&gt;'2-Rencontres'!C7,'2-Rencontres'!D7,""))))</f>
        <v/>
      </c>
      <c r="R14" s="70" t="str">
        <f>IF(ISBLANK('2-Rencontres'!B7),"",IF('2-Rencontres'!B7="F",'2-Rencontres'!A7,""))</f>
        <v/>
      </c>
      <c r="S14" s="70" t="str">
        <f>IF(ISBLANK('2-Rencontres'!C7),"",IF('2-Rencontres'!C7="F",'2-Rencontres'!D7,""))</f>
        <v/>
      </c>
      <c r="T14" s="73"/>
      <c r="U14" s="73"/>
      <c r="V14" s="73"/>
      <c r="W14" s="74"/>
      <c r="X14" s="74"/>
      <c r="Y14" s="74"/>
      <c r="Z14" s="74"/>
      <c r="AA14" s="74"/>
    </row>
    <row r="15" spans="1:27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3"/>
      <c r="O15" s="73"/>
      <c r="P15" s="75"/>
      <c r="Q15" s="73"/>
      <c r="R15" s="75"/>
      <c r="S15" s="76"/>
      <c r="T15" s="73"/>
      <c r="U15" s="73"/>
      <c r="V15" s="73"/>
      <c r="W15" s="74"/>
      <c r="X15" s="74"/>
      <c r="Y15" s="74"/>
      <c r="Z15" s="74"/>
      <c r="AA15" s="74"/>
    </row>
    <row r="16" spans="1:27" x14ac:dyDescent="0.2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3"/>
      <c r="O16" s="73"/>
      <c r="P16" s="75"/>
      <c r="Q16" s="73"/>
      <c r="R16" s="75"/>
      <c r="S16" s="76"/>
      <c r="T16" s="73"/>
      <c r="U16" s="73"/>
      <c r="V16" s="73"/>
      <c r="W16" s="74"/>
      <c r="X16" s="74"/>
      <c r="Y16" s="74"/>
      <c r="Z16" s="74"/>
      <c r="AA16" s="74"/>
    </row>
    <row r="17" spans="1:27" x14ac:dyDescent="0.25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3"/>
      <c r="O17" s="74"/>
      <c r="P17" s="74"/>
      <c r="Q17" s="74"/>
      <c r="R17" s="74"/>
      <c r="S17" s="77"/>
      <c r="T17" s="74"/>
      <c r="U17" s="74"/>
      <c r="V17" s="74"/>
      <c r="W17" s="74"/>
      <c r="X17" s="74"/>
      <c r="Y17" s="74"/>
      <c r="Z17" s="74"/>
      <c r="AA17" s="74"/>
    </row>
    <row r="18" spans="1:2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73"/>
      <c r="O18" s="74"/>
      <c r="P18" s="74"/>
      <c r="Q18" s="74"/>
      <c r="R18" s="74"/>
      <c r="S18" s="77"/>
      <c r="T18" s="74"/>
      <c r="U18" s="74"/>
      <c r="V18" s="74"/>
      <c r="W18" s="74"/>
      <c r="X18" s="74"/>
      <c r="Y18" s="74"/>
      <c r="Z18" s="74"/>
      <c r="AA18" s="74"/>
    </row>
    <row r="19" spans="1:2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73"/>
      <c r="O19" s="74"/>
      <c r="P19" s="74"/>
      <c r="Q19" s="74"/>
      <c r="R19" s="74"/>
      <c r="S19" s="77"/>
      <c r="T19" s="74"/>
      <c r="U19" s="74"/>
      <c r="V19" s="74"/>
      <c r="W19" s="74"/>
      <c r="X19" s="74"/>
      <c r="Y19" s="74"/>
      <c r="Z19" s="74"/>
      <c r="AA19" s="74"/>
    </row>
    <row r="20" spans="1:2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73"/>
      <c r="O20" s="74"/>
      <c r="P20" s="74"/>
      <c r="Q20" s="74"/>
      <c r="R20" s="74"/>
      <c r="S20" s="77"/>
      <c r="T20" s="74"/>
      <c r="U20" s="74"/>
      <c r="V20" s="74"/>
      <c r="W20" s="74"/>
      <c r="X20" s="74"/>
      <c r="Y20" s="74"/>
      <c r="Z20" s="74"/>
      <c r="AA20" s="74"/>
    </row>
    <row r="21" spans="1:27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73"/>
      <c r="O21" s="74"/>
      <c r="P21" s="74"/>
      <c r="Q21" s="74"/>
      <c r="R21" s="74"/>
      <c r="S21" s="77"/>
      <c r="T21" s="74"/>
      <c r="U21" s="74"/>
      <c r="V21" s="74"/>
      <c r="W21" s="74"/>
      <c r="X21" s="74"/>
      <c r="Y21" s="74"/>
      <c r="Z21" s="74"/>
      <c r="AA21" s="74"/>
    </row>
    <row r="22" spans="1:27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73"/>
      <c r="O22" s="74"/>
      <c r="P22" s="74"/>
      <c r="Q22" s="74"/>
      <c r="R22" s="74"/>
      <c r="S22" s="77"/>
      <c r="T22" s="74"/>
      <c r="U22" s="74"/>
      <c r="V22" s="74"/>
      <c r="W22" s="74"/>
      <c r="X22" s="74"/>
      <c r="Y22" s="74"/>
      <c r="Z22" s="74"/>
      <c r="AA22" s="74"/>
    </row>
    <row r="23" spans="1:27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73"/>
      <c r="O23" s="74"/>
      <c r="P23" s="74"/>
      <c r="Q23" s="74"/>
      <c r="R23" s="74"/>
      <c r="S23" s="77"/>
      <c r="T23" s="74"/>
      <c r="U23" s="74"/>
      <c r="V23" s="74"/>
      <c r="W23" s="74"/>
      <c r="X23" s="74"/>
      <c r="Y23" s="74"/>
      <c r="Z23" s="74"/>
      <c r="AA23" s="74"/>
    </row>
    <row r="24" spans="1:27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mergeCells count="3">
    <mergeCell ref="A1:K1"/>
    <mergeCell ref="O8:P8"/>
    <mergeCell ref="R8:S8"/>
  </mergeCells>
  <pageMargins left="0.7" right="0.7" top="0.75" bottom="0.75" header="0" footer="0"/>
  <pageSetup paperSize="9" orientation="portrait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4B083"/>
  </sheetPr>
  <dimension ref="A1:Z1000"/>
  <sheetViews>
    <sheetView workbookViewId="0"/>
  </sheetViews>
  <sheetFormatPr baseColWidth="10" defaultColWidth="14.42578125" defaultRowHeight="15" customHeight="1" x14ac:dyDescent="0.25"/>
  <cols>
    <col min="1" max="1" width="6.85546875" customWidth="1"/>
    <col min="2" max="2" width="74.7109375" customWidth="1"/>
    <col min="3" max="26" width="11.42578125" customWidth="1"/>
  </cols>
  <sheetData>
    <row r="1" spans="1:26" ht="49.5" customHeight="1" x14ac:dyDescent="0.25">
      <c r="A1" s="25"/>
      <c r="B1" s="26" t="s">
        <v>21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 spans="1:26" ht="23.25" customHeight="1" x14ac:dyDescent="0.25">
      <c r="A2" s="25">
        <v>0</v>
      </c>
      <c r="B2" s="28" t="s">
        <v>22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18.75" customHeight="1" x14ac:dyDescent="0.25">
      <c r="A3" s="30">
        <v>1</v>
      </c>
      <c r="B3" s="32" t="s">
        <v>2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6" ht="18.75" customHeight="1" x14ac:dyDescent="0.25">
      <c r="A4" s="30">
        <v>2</v>
      </c>
      <c r="B4" s="32" t="s">
        <v>23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spans="1:26" ht="18.75" customHeight="1" x14ac:dyDescent="0.25">
      <c r="A5" s="36">
        <v>3</v>
      </c>
      <c r="B5" s="32" t="s">
        <v>24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spans="1:26" ht="18.75" customHeight="1" x14ac:dyDescent="0.25">
      <c r="A6" s="30">
        <v>3</v>
      </c>
      <c r="B6" s="32" t="s">
        <v>25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spans="1:26" ht="18.75" customHeight="1" x14ac:dyDescent="0.25">
      <c r="A7" s="30">
        <v>4</v>
      </c>
      <c r="B7" s="32" t="s">
        <v>4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26" ht="18.75" customHeight="1" x14ac:dyDescent="0.25">
      <c r="A8" s="36">
        <v>5</v>
      </c>
      <c r="B8" s="32" t="s">
        <v>26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 ht="18.75" customHeight="1" x14ac:dyDescent="0.25">
      <c r="A9" s="30">
        <v>6</v>
      </c>
      <c r="B9" s="32" t="s">
        <v>27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 ht="18.75" customHeight="1" x14ac:dyDescent="0.25">
      <c r="A10" s="30">
        <v>7</v>
      </c>
      <c r="B10" s="32" t="s">
        <v>28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 ht="18.75" customHeight="1" x14ac:dyDescent="0.25">
      <c r="A11" s="36">
        <v>8</v>
      </c>
      <c r="B11" s="32" t="s">
        <v>29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18.75" customHeight="1" x14ac:dyDescent="0.25">
      <c r="A12" s="30">
        <v>9</v>
      </c>
      <c r="B12" s="32" t="s">
        <v>5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18.75" customHeight="1" x14ac:dyDescent="0.25">
      <c r="A13" s="30">
        <v>10</v>
      </c>
      <c r="B13" s="32" t="s">
        <v>30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 ht="18.75" customHeight="1" x14ac:dyDescent="0.25">
      <c r="A14" s="36">
        <v>11</v>
      </c>
      <c r="B14" s="32" t="s">
        <v>7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 ht="18.75" customHeight="1" x14ac:dyDescent="0.25">
      <c r="A15" s="30">
        <v>12</v>
      </c>
      <c r="B15" s="32" t="s">
        <v>31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18.75" customHeight="1" x14ac:dyDescent="0.25">
      <c r="A16" s="30">
        <v>13</v>
      </c>
      <c r="B16" s="32" t="s">
        <v>32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 ht="18.75" customHeight="1" x14ac:dyDescent="0.25">
      <c r="A17" s="36">
        <v>14</v>
      </c>
      <c r="B17" s="32" t="s">
        <v>33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18.75" customHeight="1" x14ac:dyDescent="0.25">
      <c r="A18" s="45">
        <v>15</v>
      </c>
      <c r="B18" s="32" t="s">
        <v>34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8.75" customHeight="1" x14ac:dyDescent="0.25">
      <c r="A19" s="30">
        <v>16</v>
      </c>
      <c r="B19" s="32" t="s">
        <v>35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18.75" customHeight="1" x14ac:dyDescent="0.25">
      <c r="A20" s="36">
        <v>17</v>
      </c>
      <c r="B20" s="32" t="s">
        <v>36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8.75" customHeight="1" x14ac:dyDescent="0.25">
      <c r="A21" s="30">
        <v>18</v>
      </c>
      <c r="B21" s="32" t="s">
        <v>37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8.75" customHeight="1" x14ac:dyDescent="0.25">
      <c r="A22" s="30">
        <v>19</v>
      </c>
      <c r="B22" s="32" t="s">
        <v>38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18.75" customHeight="1" x14ac:dyDescent="0.25">
      <c r="A23" s="36">
        <v>20</v>
      </c>
      <c r="B23" s="32" t="s">
        <v>39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ht="18.75" customHeight="1" x14ac:dyDescent="0.25">
      <c r="A24" s="30">
        <v>21</v>
      </c>
      <c r="B24" s="32" t="s">
        <v>40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</row>
    <row r="25" spans="1:26" ht="18.75" customHeight="1" x14ac:dyDescent="0.25">
      <c r="A25" s="30">
        <v>22</v>
      </c>
      <c r="B25" s="32" t="s">
        <v>41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18.75" customHeight="1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18.75" customHeight="1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 spans="1:26" ht="18.75" customHeight="1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</row>
    <row r="29" spans="1:26" ht="18.75" customHeight="1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1:26" ht="18.75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 ht="18.75" customHeight="1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 spans="1:26" ht="18.75" customHeight="1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8.75" customHeight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18.75" customHeight="1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8.75" customHeight="1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18.75" customHeight="1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8.75" customHeight="1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8.75" customHeight="1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8.75" customHeight="1" x14ac:dyDescent="0.25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8.75" customHeight="1" x14ac:dyDescent="0.2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18.75" customHeight="1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 ht="18.75" customHeight="1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18.75" customHeight="1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18.75" customHeight="1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18.75" customHeight="1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8.75" customHeight="1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 ht="18.75" customHeigh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18.75" customHeight="1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18.75" customHeight="1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18.75" customHeight="1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18.75" customHeight="1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18.75" customHeight="1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8.75" customHeight="1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18.75" customHeight="1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18.75" customHeight="1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18.75" customHeight="1" x14ac:dyDescent="0.2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18.75" customHeight="1" x14ac:dyDescent="0.2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 spans="1:26" ht="18.75" customHeight="1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 spans="1:26" ht="18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  <row r="60" spans="1:26" ht="18.75" customHeight="1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</row>
    <row r="61" spans="1:26" ht="18.75" customHeight="1" x14ac:dyDescent="0.2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</row>
    <row r="62" spans="1:26" ht="18.75" customHeight="1" x14ac:dyDescent="0.2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</row>
    <row r="63" spans="1:26" ht="18.75" customHeight="1" x14ac:dyDescent="0.25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 spans="1:26" ht="18.75" customHeight="1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1:26" ht="18.75" customHeight="1" x14ac:dyDescent="0.25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18.75" customHeight="1" x14ac:dyDescent="0.25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8.75" customHeight="1" x14ac:dyDescent="0.25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8.75" customHeight="1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18.75" customHeight="1" x14ac:dyDescent="0.25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18.75" customHeight="1" x14ac:dyDescent="0.25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18.75" customHeight="1" x14ac:dyDescent="0.25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 spans="1:26" ht="18.75" customHeight="1" x14ac:dyDescent="0.25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 spans="1:26" ht="18.75" customHeight="1" x14ac:dyDescent="0.25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 ht="18.75" customHeight="1" x14ac:dyDescent="0.25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 ht="18.75" customHeight="1" x14ac:dyDescent="0.25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 spans="1:26" ht="18.75" customHeight="1" x14ac:dyDescent="0.25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</row>
    <row r="77" spans="1:26" ht="18.75" customHeight="1" x14ac:dyDescent="0.25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 spans="1:26" ht="18.75" customHeight="1" x14ac:dyDescent="0.25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18.75" customHeight="1" x14ac:dyDescent="0.25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18.75" customHeight="1" x14ac:dyDescent="0.25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 spans="1:26" ht="18.75" customHeight="1" x14ac:dyDescent="0.25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 spans="1:26" ht="18.75" customHeight="1" x14ac:dyDescent="0.25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 spans="1:26" ht="18.75" customHeight="1" x14ac:dyDescent="0.25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 spans="1:26" ht="18.75" customHeight="1" x14ac:dyDescent="0.25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 spans="1:26" ht="18.75" customHeight="1" x14ac:dyDescent="0.25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18.75" customHeight="1" x14ac:dyDescent="0.25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18.75" customHeight="1" x14ac:dyDescent="0.25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 spans="1:26" ht="18.75" customHeight="1" x14ac:dyDescent="0.25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 ht="18.75" customHeight="1" x14ac:dyDescent="0.25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18.75" customHeight="1" x14ac:dyDescent="0.25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18.75" customHeight="1" x14ac:dyDescent="0.25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18.75" customHeight="1" x14ac:dyDescent="0.25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18.75" customHeight="1" x14ac:dyDescent="0.25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 spans="1:26" ht="18.75" customHeight="1" x14ac:dyDescent="0.25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 spans="1:26" ht="18.75" customHeight="1" x14ac:dyDescent="0.25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 spans="1:26" ht="18.75" customHeight="1" x14ac:dyDescent="0.25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18.75" customHeight="1" x14ac:dyDescent="0.25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18.75" customHeight="1" x14ac:dyDescent="0.25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 spans="1:26" ht="18.75" customHeight="1" x14ac:dyDescent="0.25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 spans="1:26" ht="18.75" customHeight="1" x14ac:dyDescent="0.25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 ht="18.75" customHeight="1" x14ac:dyDescent="0.25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 ht="18.75" customHeight="1" x14ac:dyDescent="0.25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 ht="18.75" customHeight="1" x14ac:dyDescent="0.25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 ht="18.75" customHeight="1" x14ac:dyDescent="0.25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18.75" customHeight="1" x14ac:dyDescent="0.25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 ht="18.75" customHeight="1" x14ac:dyDescent="0.25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 ht="18.75" customHeight="1" x14ac:dyDescent="0.25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 ht="18.75" customHeight="1" x14ac:dyDescent="0.25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 ht="18.75" customHeight="1" x14ac:dyDescent="0.25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 ht="18.75" customHeight="1" x14ac:dyDescent="0.25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 ht="18.75" customHeight="1" x14ac:dyDescent="0.25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 ht="18.75" customHeight="1" x14ac:dyDescent="0.25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 ht="18.75" customHeight="1" x14ac:dyDescent="0.25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 ht="18.75" customHeight="1" x14ac:dyDescent="0.25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 ht="18.75" customHeight="1" x14ac:dyDescent="0.25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 ht="18.75" customHeight="1" x14ac:dyDescent="0.25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 ht="18.75" customHeight="1" x14ac:dyDescent="0.25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 ht="18.75" customHeight="1" x14ac:dyDescent="0.25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 ht="18.75" customHeight="1" x14ac:dyDescent="0.25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 ht="18.75" customHeight="1" x14ac:dyDescent="0.25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 ht="18.75" customHeight="1" x14ac:dyDescent="0.25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 ht="18.75" customHeight="1" x14ac:dyDescent="0.25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 ht="18.75" customHeight="1" x14ac:dyDescent="0.25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 ht="18.75" customHeight="1" x14ac:dyDescent="0.25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18.75" customHeight="1" x14ac:dyDescent="0.25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18.75" customHeight="1" x14ac:dyDescent="0.25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18.75" customHeight="1" x14ac:dyDescent="0.25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 ht="18.75" customHeight="1" x14ac:dyDescent="0.25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 ht="18.75" customHeight="1" x14ac:dyDescent="0.25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 ht="18.75" customHeight="1" x14ac:dyDescent="0.25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 ht="18.75" customHeight="1" x14ac:dyDescent="0.25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 ht="18.75" customHeight="1" x14ac:dyDescent="0.25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 ht="18.75" customHeight="1" x14ac:dyDescent="0.25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 ht="18.75" customHeight="1" x14ac:dyDescent="0.25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 ht="18.75" customHeight="1" x14ac:dyDescent="0.25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18.75" customHeight="1" x14ac:dyDescent="0.25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 ht="18.75" customHeight="1" x14ac:dyDescent="0.25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 ht="18.75" customHeight="1" x14ac:dyDescent="0.25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 ht="18.75" customHeight="1" x14ac:dyDescent="0.25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 ht="18.75" customHeight="1" x14ac:dyDescent="0.25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 ht="18.75" customHeight="1" x14ac:dyDescent="0.25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 ht="18.75" customHeight="1" x14ac:dyDescent="0.25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 ht="18.75" customHeight="1" x14ac:dyDescent="0.25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 ht="18.75" customHeight="1" x14ac:dyDescent="0.25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 ht="18.75" customHeight="1" x14ac:dyDescent="0.25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 ht="18.75" customHeight="1" x14ac:dyDescent="0.25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 ht="18.75" customHeight="1" x14ac:dyDescent="0.25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 ht="18.75" customHeight="1" x14ac:dyDescent="0.25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 ht="18.75" customHeight="1" x14ac:dyDescent="0.25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 ht="18.75" customHeight="1" x14ac:dyDescent="0.25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 ht="18.75" customHeight="1" x14ac:dyDescent="0.25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 ht="18.75" customHeight="1" x14ac:dyDescent="0.25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 ht="18.75" customHeight="1" x14ac:dyDescent="0.25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 ht="18.75" customHeight="1" x14ac:dyDescent="0.25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 ht="18.75" customHeight="1" x14ac:dyDescent="0.25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 ht="18.75" customHeight="1" x14ac:dyDescent="0.25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 ht="18.75" customHeight="1" x14ac:dyDescent="0.25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 ht="18.75" customHeight="1" x14ac:dyDescent="0.25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 ht="18.75" customHeight="1" x14ac:dyDescent="0.25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 ht="18.75" customHeight="1" x14ac:dyDescent="0.25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 ht="18.75" customHeight="1" x14ac:dyDescent="0.25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 ht="18.75" customHeight="1" x14ac:dyDescent="0.25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 ht="18.75" customHeight="1" x14ac:dyDescent="0.25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 ht="18.75" customHeight="1" x14ac:dyDescent="0.25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 ht="18.75" customHeight="1" x14ac:dyDescent="0.25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 ht="18.75" customHeight="1" x14ac:dyDescent="0.25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 ht="18.75" customHeight="1" x14ac:dyDescent="0.25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 ht="18.75" customHeight="1" x14ac:dyDescent="0.25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 ht="18.75" customHeight="1" x14ac:dyDescent="0.25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 ht="18.75" customHeight="1" x14ac:dyDescent="0.25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 ht="18.75" customHeight="1" x14ac:dyDescent="0.25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 ht="18.75" customHeight="1" x14ac:dyDescent="0.25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 ht="18.75" customHeight="1" x14ac:dyDescent="0.25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 ht="18.75" customHeight="1" x14ac:dyDescent="0.25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18.75" customHeight="1" x14ac:dyDescent="0.25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 ht="18.75" customHeight="1" x14ac:dyDescent="0.25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18.75" customHeight="1" x14ac:dyDescent="0.25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 ht="18.75" customHeight="1" x14ac:dyDescent="0.25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 ht="18.75" customHeight="1" x14ac:dyDescent="0.25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 ht="18.75" customHeight="1" x14ac:dyDescent="0.25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 ht="18.75" customHeight="1" x14ac:dyDescent="0.25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 ht="18.75" customHeight="1" x14ac:dyDescent="0.25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 ht="18.75" customHeight="1" x14ac:dyDescent="0.25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 ht="18.75" customHeight="1" x14ac:dyDescent="0.25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 ht="18.75" customHeight="1" x14ac:dyDescent="0.25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 ht="18.75" customHeight="1" x14ac:dyDescent="0.25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 ht="18.75" customHeight="1" x14ac:dyDescent="0.25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 ht="18.75" customHeight="1" x14ac:dyDescent="0.25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 ht="18.75" customHeight="1" x14ac:dyDescent="0.25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 ht="18.75" customHeight="1" x14ac:dyDescent="0.25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 ht="18.75" customHeight="1" x14ac:dyDescent="0.25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 ht="18.75" customHeight="1" x14ac:dyDescent="0.25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 ht="18.75" customHeight="1" x14ac:dyDescent="0.25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 ht="18.75" customHeight="1" x14ac:dyDescent="0.25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18.75" customHeight="1" x14ac:dyDescent="0.25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 ht="18.75" customHeight="1" x14ac:dyDescent="0.25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 ht="18.75" customHeight="1" x14ac:dyDescent="0.25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 ht="18.75" customHeight="1" x14ac:dyDescent="0.25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 ht="18.75" customHeight="1" x14ac:dyDescent="0.25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18.75" customHeight="1" x14ac:dyDescent="0.25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 ht="18.75" customHeight="1" x14ac:dyDescent="0.25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18.75" customHeight="1" x14ac:dyDescent="0.25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 ht="18.75" customHeight="1" x14ac:dyDescent="0.25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 ht="18.75" customHeight="1" x14ac:dyDescent="0.25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 ht="18.75" customHeight="1" x14ac:dyDescent="0.25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 ht="18.75" customHeight="1" x14ac:dyDescent="0.25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 ht="18.75" customHeight="1" x14ac:dyDescent="0.25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 ht="18.75" customHeight="1" x14ac:dyDescent="0.25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 ht="18.75" customHeight="1" x14ac:dyDescent="0.25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 ht="18.75" customHeight="1" x14ac:dyDescent="0.25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 ht="18.75" customHeight="1" x14ac:dyDescent="0.25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18.75" customHeight="1" x14ac:dyDescent="0.25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 ht="18.75" customHeight="1" x14ac:dyDescent="0.25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 ht="18.75" customHeight="1" x14ac:dyDescent="0.25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 ht="18.75" customHeight="1" x14ac:dyDescent="0.25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 ht="18.75" customHeight="1" x14ac:dyDescent="0.25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 ht="18.75" customHeight="1" x14ac:dyDescent="0.25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 ht="18.75" customHeight="1" x14ac:dyDescent="0.25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 ht="18.75" customHeight="1" x14ac:dyDescent="0.25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 ht="18.75" customHeight="1" x14ac:dyDescent="0.25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 ht="18.75" customHeight="1" x14ac:dyDescent="0.25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 ht="18.75" customHeight="1" x14ac:dyDescent="0.25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 ht="18.75" customHeight="1" x14ac:dyDescent="0.25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 ht="18.75" customHeight="1" x14ac:dyDescent="0.25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 ht="18.75" customHeight="1" x14ac:dyDescent="0.25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 ht="18.75" customHeight="1" x14ac:dyDescent="0.25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 ht="18.75" customHeight="1" x14ac:dyDescent="0.25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 ht="18.75" customHeight="1" x14ac:dyDescent="0.25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 ht="18.75" customHeight="1" x14ac:dyDescent="0.25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 ht="18.75" customHeight="1" x14ac:dyDescent="0.25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 ht="18.75" customHeight="1" x14ac:dyDescent="0.25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 ht="18.75" customHeight="1" x14ac:dyDescent="0.25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 ht="18.75" customHeight="1" x14ac:dyDescent="0.25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 ht="18.75" customHeight="1" x14ac:dyDescent="0.25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 ht="18.75" customHeight="1" x14ac:dyDescent="0.25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 ht="18.75" customHeight="1" x14ac:dyDescent="0.25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 ht="18.75" customHeight="1" x14ac:dyDescent="0.25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 ht="18.75" customHeight="1" x14ac:dyDescent="0.25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 ht="18.75" customHeight="1" x14ac:dyDescent="0.25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18.75" customHeight="1" x14ac:dyDescent="0.25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 ht="18.75" customHeight="1" x14ac:dyDescent="0.25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 ht="18.75" customHeight="1" x14ac:dyDescent="0.25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 ht="18.75" customHeight="1" x14ac:dyDescent="0.25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 ht="18.75" customHeight="1" x14ac:dyDescent="0.25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</row>
    <row r="245" spans="1:26" ht="18.75" customHeight="1" x14ac:dyDescent="0.25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</row>
    <row r="246" spans="1:26" ht="18.75" customHeight="1" x14ac:dyDescent="0.25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</row>
    <row r="247" spans="1:26" ht="18.75" customHeight="1" x14ac:dyDescent="0.25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</row>
    <row r="248" spans="1:26" ht="18.75" customHeight="1" x14ac:dyDescent="0.25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</row>
    <row r="249" spans="1:26" ht="18.75" customHeight="1" x14ac:dyDescent="0.25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</row>
    <row r="250" spans="1:26" ht="18.75" customHeight="1" x14ac:dyDescent="0.25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</row>
    <row r="251" spans="1:26" ht="18.75" customHeight="1" x14ac:dyDescent="0.25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</row>
    <row r="252" spans="1:26" ht="18.75" customHeight="1" x14ac:dyDescent="0.25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</row>
    <row r="253" spans="1:26" ht="18.75" customHeight="1" x14ac:dyDescent="0.25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</row>
    <row r="254" spans="1:26" ht="18.75" customHeight="1" x14ac:dyDescent="0.25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</row>
    <row r="255" spans="1:26" ht="18.75" customHeight="1" x14ac:dyDescent="0.25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</row>
    <row r="256" spans="1:26" ht="18.75" customHeight="1" x14ac:dyDescent="0.25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</row>
    <row r="257" spans="1:26" ht="18.75" customHeight="1" x14ac:dyDescent="0.25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</row>
    <row r="258" spans="1:26" ht="18.75" customHeight="1" x14ac:dyDescent="0.25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</row>
    <row r="259" spans="1:26" ht="18.75" customHeight="1" x14ac:dyDescent="0.25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</row>
    <row r="260" spans="1:26" ht="18.75" customHeight="1" x14ac:dyDescent="0.25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</row>
    <row r="261" spans="1:26" ht="18.75" customHeight="1" x14ac:dyDescent="0.25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</row>
    <row r="262" spans="1:26" ht="18.75" customHeight="1" x14ac:dyDescent="0.25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</row>
    <row r="263" spans="1:26" ht="18.75" customHeight="1" x14ac:dyDescent="0.25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</row>
    <row r="264" spans="1:26" ht="18.75" customHeight="1" x14ac:dyDescent="0.25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</row>
    <row r="265" spans="1:26" ht="18.75" customHeight="1" x14ac:dyDescent="0.25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</row>
    <row r="266" spans="1:26" ht="18.75" customHeight="1" x14ac:dyDescent="0.25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</row>
    <row r="267" spans="1:26" ht="18.75" customHeight="1" x14ac:dyDescent="0.25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</row>
    <row r="268" spans="1:26" ht="18.75" customHeight="1" x14ac:dyDescent="0.25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</row>
    <row r="269" spans="1:26" ht="18.75" customHeight="1" x14ac:dyDescent="0.25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</row>
    <row r="270" spans="1:26" ht="18.75" customHeight="1" x14ac:dyDescent="0.25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</row>
    <row r="271" spans="1:26" ht="18.75" customHeight="1" x14ac:dyDescent="0.25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</row>
    <row r="272" spans="1:26" ht="18.75" customHeight="1" x14ac:dyDescent="0.25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</row>
    <row r="273" spans="1:26" ht="18.75" customHeight="1" x14ac:dyDescent="0.25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</row>
    <row r="274" spans="1:26" ht="18.75" customHeight="1" x14ac:dyDescent="0.25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</row>
    <row r="275" spans="1:26" ht="18.75" customHeight="1" x14ac:dyDescent="0.25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</row>
    <row r="276" spans="1:26" ht="18.75" customHeight="1" x14ac:dyDescent="0.25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</row>
    <row r="277" spans="1:26" ht="18.75" customHeight="1" x14ac:dyDescent="0.25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</row>
    <row r="278" spans="1:26" ht="18.75" customHeight="1" x14ac:dyDescent="0.25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</row>
    <row r="279" spans="1:26" ht="18.75" customHeight="1" x14ac:dyDescent="0.25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</row>
    <row r="280" spans="1:26" ht="18.75" customHeight="1" x14ac:dyDescent="0.25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</row>
    <row r="281" spans="1:26" ht="18.75" customHeight="1" x14ac:dyDescent="0.25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</row>
    <row r="282" spans="1:26" ht="18.75" customHeight="1" x14ac:dyDescent="0.25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</row>
    <row r="283" spans="1:26" ht="18.75" customHeight="1" x14ac:dyDescent="0.25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</row>
    <row r="284" spans="1:26" ht="18.75" customHeight="1" x14ac:dyDescent="0.25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</row>
    <row r="285" spans="1:26" ht="18.75" customHeight="1" x14ac:dyDescent="0.25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</row>
    <row r="286" spans="1:26" ht="18.75" customHeight="1" x14ac:dyDescent="0.25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</row>
    <row r="287" spans="1:26" ht="18.75" customHeight="1" x14ac:dyDescent="0.25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</row>
    <row r="288" spans="1:26" ht="18.75" customHeight="1" x14ac:dyDescent="0.25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</row>
    <row r="289" spans="1:26" ht="18.75" customHeight="1" x14ac:dyDescent="0.25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</row>
    <row r="290" spans="1:26" ht="18.75" customHeight="1" x14ac:dyDescent="0.25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</row>
    <row r="291" spans="1:26" ht="18.75" customHeight="1" x14ac:dyDescent="0.25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</row>
    <row r="292" spans="1:26" ht="18.75" customHeight="1" x14ac:dyDescent="0.25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</row>
    <row r="293" spans="1:26" ht="18.75" customHeight="1" x14ac:dyDescent="0.25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</row>
    <row r="294" spans="1:26" ht="18.75" customHeight="1" x14ac:dyDescent="0.25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</row>
    <row r="295" spans="1:26" ht="18.75" customHeight="1" x14ac:dyDescent="0.25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</row>
    <row r="296" spans="1:26" ht="18.75" customHeight="1" x14ac:dyDescent="0.25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</row>
    <row r="297" spans="1:26" ht="18.75" customHeight="1" x14ac:dyDescent="0.25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</row>
    <row r="298" spans="1:26" ht="18.75" customHeight="1" x14ac:dyDescent="0.25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</row>
    <row r="299" spans="1:26" ht="18.75" customHeight="1" x14ac:dyDescent="0.25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</row>
    <row r="300" spans="1:26" ht="18.75" customHeight="1" x14ac:dyDescent="0.25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</row>
    <row r="301" spans="1:26" ht="18.75" customHeight="1" x14ac:dyDescent="0.25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</row>
    <row r="302" spans="1:26" ht="18.75" customHeight="1" x14ac:dyDescent="0.25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</row>
    <row r="303" spans="1:26" ht="18.75" customHeight="1" x14ac:dyDescent="0.25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</row>
    <row r="304" spans="1:26" ht="18.75" customHeight="1" x14ac:dyDescent="0.25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</row>
    <row r="305" spans="1:26" ht="18.75" customHeight="1" x14ac:dyDescent="0.25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</row>
    <row r="306" spans="1:26" ht="18.75" customHeight="1" x14ac:dyDescent="0.25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</row>
    <row r="307" spans="1:26" ht="18.75" customHeight="1" x14ac:dyDescent="0.25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</row>
    <row r="308" spans="1:26" ht="18.75" customHeight="1" x14ac:dyDescent="0.25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</row>
    <row r="309" spans="1:26" ht="18.75" customHeight="1" x14ac:dyDescent="0.25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</row>
    <row r="310" spans="1:26" ht="18.75" customHeight="1" x14ac:dyDescent="0.25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</row>
    <row r="311" spans="1:26" ht="18.75" customHeight="1" x14ac:dyDescent="0.25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</row>
    <row r="312" spans="1:26" ht="18.75" customHeight="1" x14ac:dyDescent="0.25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</row>
    <row r="313" spans="1:26" ht="18.75" customHeight="1" x14ac:dyDescent="0.25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</row>
    <row r="314" spans="1:26" ht="18.75" customHeight="1" x14ac:dyDescent="0.25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</row>
    <row r="315" spans="1:26" ht="18.75" customHeight="1" x14ac:dyDescent="0.25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</row>
    <row r="316" spans="1:26" ht="18.75" customHeight="1" x14ac:dyDescent="0.25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</row>
    <row r="317" spans="1:26" ht="18.75" customHeight="1" x14ac:dyDescent="0.25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</row>
    <row r="318" spans="1:26" ht="18.75" customHeight="1" x14ac:dyDescent="0.25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</row>
    <row r="319" spans="1:26" ht="18.75" customHeight="1" x14ac:dyDescent="0.25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</row>
    <row r="320" spans="1:26" ht="18.75" customHeight="1" x14ac:dyDescent="0.25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</row>
    <row r="321" spans="1:26" ht="18.75" customHeight="1" x14ac:dyDescent="0.25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</row>
    <row r="322" spans="1:26" ht="18.75" customHeight="1" x14ac:dyDescent="0.25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26" ht="18.75" customHeight="1" x14ac:dyDescent="0.25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</row>
    <row r="324" spans="1:26" ht="18.75" customHeight="1" x14ac:dyDescent="0.25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</row>
    <row r="325" spans="1:26" ht="18.75" customHeight="1" x14ac:dyDescent="0.25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</row>
    <row r="326" spans="1:26" ht="18.75" customHeight="1" x14ac:dyDescent="0.25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</row>
    <row r="327" spans="1:26" ht="18.75" customHeight="1" x14ac:dyDescent="0.25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</row>
    <row r="328" spans="1:26" ht="18.75" customHeight="1" x14ac:dyDescent="0.25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</row>
    <row r="329" spans="1:26" ht="18.75" customHeight="1" x14ac:dyDescent="0.25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</row>
    <row r="330" spans="1:26" ht="18.75" customHeight="1" x14ac:dyDescent="0.25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</row>
    <row r="331" spans="1:26" ht="18.75" customHeight="1" x14ac:dyDescent="0.25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</row>
    <row r="332" spans="1:26" ht="18.75" customHeight="1" x14ac:dyDescent="0.25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</row>
    <row r="333" spans="1:26" ht="18.75" customHeight="1" x14ac:dyDescent="0.25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</row>
    <row r="334" spans="1:26" ht="18.75" customHeight="1" x14ac:dyDescent="0.25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</row>
    <row r="335" spans="1:26" ht="18.75" customHeight="1" x14ac:dyDescent="0.25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</row>
    <row r="336" spans="1:26" ht="18.75" customHeight="1" x14ac:dyDescent="0.25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</row>
    <row r="337" spans="1:26" ht="18.75" customHeight="1" x14ac:dyDescent="0.25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</row>
    <row r="338" spans="1:26" ht="18.75" customHeight="1" x14ac:dyDescent="0.25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</row>
    <row r="339" spans="1:26" ht="18.75" customHeight="1" x14ac:dyDescent="0.25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</row>
    <row r="340" spans="1:26" ht="18.75" customHeight="1" x14ac:dyDescent="0.25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</row>
    <row r="341" spans="1:26" ht="18.75" customHeight="1" x14ac:dyDescent="0.25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</row>
    <row r="342" spans="1:26" ht="18.75" customHeight="1" x14ac:dyDescent="0.25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</row>
    <row r="343" spans="1:26" ht="18.75" customHeight="1" x14ac:dyDescent="0.25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</row>
    <row r="344" spans="1:26" ht="18.75" customHeight="1" x14ac:dyDescent="0.25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</row>
    <row r="345" spans="1:26" ht="18.75" customHeight="1" x14ac:dyDescent="0.25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</row>
    <row r="346" spans="1:26" ht="18.75" customHeight="1" x14ac:dyDescent="0.25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</row>
    <row r="347" spans="1:26" ht="18.75" customHeight="1" x14ac:dyDescent="0.25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</row>
    <row r="348" spans="1:26" ht="18.75" customHeight="1" x14ac:dyDescent="0.25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</row>
    <row r="349" spans="1:26" ht="18.75" customHeight="1" x14ac:dyDescent="0.25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</row>
    <row r="350" spans="1:26" ht="18.75" customHeight="1" x14ac:dyDescent="0.25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</row>
    <row r="351" spans="1:26" ht="18.75" customHeight="1" x14ac:dyDescent="0.25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</row>
    <row r="352" spans="1:26" ht="18.75" customHeight="1" x14ac:dyDescent="0.25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</row>
    <row r="353" spans="1:26" ht="18.75" customHeight="1" x14ac:dyDescent="0.25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</row>
    <row r="354" spans="1:26" ht="18.75" customHeight="1" x14ac:dyDescent="0.25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</row>
    <row r="355" spans="1:26" ht="18.75" customHeight="1" x14ac:dyDescent="0.25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</row>
    <row r="356" spans="1:26" ht="18.75" customHeight="1" x14ac:dyDescent="0.25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</row>
    <row r="357" spans="1:26" ht="18.75" customHeight="1" x14ac:dyDescent="0.25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</row>
    <row r="358" spans="1:26" ht="18.75" customHeight="1" x14ac:dyDescent="0.25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</row>
    <row r="359" spans="1:26" ht="18.75" customHeight="1" x14ac:dyDescent="0.25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</row>
    <row r="360" spans="1:26" ht="18.75" customHeight="1" x14ac:dyDescent="0.25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</row>
    <row r="361" spans="1:26" ht="18.75" customHeight="1" x14ac:dyDescent="0.25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</row>
    <row r="362" spans="1:26" ht="18.75" customHeight="1" x14ac:dyDescent="0.25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</row>
    <row r="363" spans="1:26" ht="18.75" customHeight="1" x14ac:dyDescent="0.25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</row>
    <row r="364" spans="1:26" ht="18.75" customHeight="1" x14ac:dyDescent="0.25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</row>
    <row r="365" spans="1:26" ht="18.75" customHeight="1" x14ac:dyDescent="0.25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</row>
    <row r="366" spans="1:26" ht="18.75" customHeight="1" x14ac:dyDescent="0.25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</row>
    <row r="367" spans="1:26" ht="18.75" customHeight="1" x14ac:dyDescent="0.25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</row>
    <row r="368" spans="1:26" ht="18.75" customHeight="1" x14ac:dyDescent="0.25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26" ht="18.75" customHeight="1" x14ac:dyDescent="0.25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</row>
    <row r="370" spans="1:26" ht="18.75" customHeight="1" x14ac:dyDescent="0.25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</row>
    <row r="371" spans="1:26" ht="18.75" customHeight="1" x14ac:dyDescent="0.25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</row>
    <row r="372" spans="1:26" ht="18.75" customHeight="1" x14ac:dyDescent="0.25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</row>
    <row r="373" spans="1:26" ht="18.75" customHeight="1" x14ac:dyDescent="0.25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</row>
    <row r="374" spans="1:26" ht="18.75" customHeight="1" x14ac:dyDescent="0.25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</row>
    <row r="375" spans="1:26" ht="18.75" customHeight="1" x14ac:dyDescent="0.25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</row>
    <row r="376" spans="1:26" ht="18.75" customHeight="1" x14ac:dyDescent="0.25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</row>
    <row r="377" spans="1:26" ht="18.75" customHeight="1" x14ac:dyDescent="0.25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</row>
    <row r="378" spans="1:26" ht="18.75" customHeight="1" x14ac:dyDescent="0.25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</row>
    <row r="379" spans="1:26" ht="18.75" customHeight="1" x14ac:dyDescent="0.25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</row>
    <row r="380" spans="1:26" ht="18.75" customHeight="1" x14ac:dyDescent="0.25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</row>
    <row r="381" spans="1:26" ht="18.75" customHeight="1" x14ac:dyDescent="0.25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</row>
    <row r="382" spans="1:26" ht="18.75" customHeight="1" x14ac:dyDescent="0.25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</row>
    <row r="383" spans="1:26" ht="18.75" customHeight="1" x14ac:dyDescent="0.25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</row>
    <row r="384" spans="1:26" ht="18.75" customHeight="1" x14ac:dyDescent="0.25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</row>
    <row r="385" spans="1:26" ht="18.75" customHeight="1" x14ac:dyDescent="0.25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</row>
    <row r="386" spans="1:26" ht="18.75" customHeight="1" x14ac:dyDescent="0.25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</row>
    <row r="387" spans="1:26" ht="18.75" customHeight="1" x14ac:dyDescent="0.25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</row>
    <row r="388" spans="1:26" ht="18.75" customHeight="1" x14ac:dyDescent="0.25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</row>
    <row r="389" spans="1:26" ht="18.75" customHeight="1" x14ac:dyDescent="0.25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</row>
    <row r="390" spans="1:26" ht="18.75" customHeight="1" x14ac:dyDescent="0.25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</row>
    <row r="391" spans="1:26" ht="18.75" customHeight="1" x14ac:dyDescent="0.25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</row>
    <row r="392" spans="1:26" ht="18.75" customHeight="1" x14ac:dyDescent="0.25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</row>
    <row r="393" spans="1:26" ht="18.75" customHeight="1" x14ac:dyDescent="0.25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</row>
    <row r="394" spans="1:26" ht="18.75" customHeight="1" x14ac:dyDescent="0.25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</row>
    <row r="395" spans="1:26" ht="18.75" customHeight="1" x14ac:dyDescent="0.25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</row>
    <row r="396" spans="1:26" ht="18.75" customHeight="1" x14ac:dyDescent="0.25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</row>
    <row r="397" spans="1:26" ht="18.75" customHeight="1" x14ac:dyDescent="0.25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</row>
    <row r="398" spans="1:26" ht="18.75" customHeight="1" x14ac:dyDescent="0.25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</row>
    <row r="399" spans="1:26" ht="18.75" customHeight="1" x14ac:dyDescent="0.25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</row>
    <row r="400" spans="1:26" ht="18.75" customHeight="1" x14ac:dyDescent="0.25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</row>
    <row r="401" spans="1:26" ht="18.75" customHeight="1" x14ac:dyDescent="0.25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</row>
    <row r="402" spans="1:26" ht="18.75" customHeight="1" x14ac:dyDescent="0.25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</row>
    <row r="403" spans="1:26" ht="18.75" customHeight="1" x14ac:dyDescent="0.25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</row>
    <row r="404" spans="1:26" ht="18.75" customHeight="1" x14ac:dyDescent="0.25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</row>
    <row r="405" spans="1:26" ht="18.75" customHeight="1" x14ac:dyDescent="0.25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</row>
    <row r="406" spans="1:26" ht="18.75" customHeight="1" x14ac:dyDescent="0.25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</row>
    <row r="407" spans="1:26" ht="18.75" customHeight="1" x14ac:dyDescent="0.25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</row>
    <row r="408" spans="1:26" ht="18.75" customHeight="1" x14ac:dyDescent="0.25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</row>
    <row r="409" spans="1:26" ht="18.75" customHeight="1" x14ac:dyDescent="0.25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</row>
    <row r="410" spans="1:26" ht="18.75" customHeight="1" x14ac:dyDescent="0.25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</row>
    <row r="411" spans="1:26" ht="18.75" customHeight="1" x14ac:dyDescent="0.25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</row>
    <row r="412" spans="1:26" ht="18.75" customHeight="1" x14ac:dyDescent="0.25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</row>
    <row r="413" spans="1:26" ht="18.75" customHeight="1" x14ac:dyDescent="0.25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</row>
    <row r="414" spans="1:26" ht="18.75" customHeight="1" x14ac:dyDescent="0.25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26" ht="18.75" customHeight="1" x14ac:dyDescent="0.25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</row>
    <row r="416" spans="1:26" ht="18.75" customHeight="1" x14ac:dyDescent="0.25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</row>
    <row r="417" spans="1:26" ht="18.75" customHeight="1" x14ac:dyDescent="0.25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</row>
    <row r="418" spans="1:26" ht="18.75" customHeight="1" x14ac:dyDescent="0.25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</row>
    <row r="419" spans="1:26" ht="18.75" customHeight="1" x14ac:dyDescent="0.25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</row>
    <row r="420" spans="1:26" ht="18.75" customHeight="1" x14ac:dyDescent="0.25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</row>
    <row r="421" spans="1:26" ht="18.75" customHeight="1" x14ac:dyDescent="0.25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</row>
    <row r="422" spans="1:26" ht="18.75" customHeight="1" x14ac:dyDescent="0.25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</row>
    <row r="423" spans="1:26" ht="18.75" customHeight="1" x14ac:dyDescent="0.25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</row>
    <row r="424" spans="1:26" ht="18.75" customHeight="1" x14ac:dyDescent="0.25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</row>
    <row r="425" spans="1:26" ht="18.75" customHeight="1" x14ac:dyDescent="0.25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</row>
    <row r="426" spans="1:26" ht="18.75" customHeight="1" x14ac:dyDescent="0.25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</row>
    <row r="427" spans="1:26" ht="18.75" customHeight="1" x14ac:dyDescent="0.25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</row>
    <row r="428" spans="1:26" ht="18.75" customHeight="1" x14ac:dyDescent="0.25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</row>
    <row r="429" spans="1:26" ht="18.75" customHeight="1" x14ac:dyDescent="0.25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</row>
    <row r="430" spans="1:26" ht="18.75" customHeight="1" x14ac:dyDescent="0.25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</row>
    <row r="431" spans="1:26" ht="18.75" customHeight="1" x14ac:dyDescent="0.25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</row>
    <row r="432" spans="1:26" ht="18.75" customHeight="1" x14ac:dyDescent="0.25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</row>
    <row r="433" spans="1:26" ht="18.75" customHeight="1" x14ac:dyDescent="0.25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</row>
    <row r="434" spans="1:26" ht="18.75" customHeight="1" x14ac:dyDescent="0.25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</row>
    <row r="435" spans="1:26" ht="18.75" customHeight="1" x14ac:dyDescent="0.25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</row>
    <row r="436" spans="1:26" ht="18.75" customHeight="1" x14ac:dyDescent="0.25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</row>
    <row r="437" spans="1:26" ht="18.75" customHeight="1" x14ac:dyDescent="0.25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</row>
    <row r="438" spans="1:26" ht="18.75" customHeight="1" x14ac:dyDescent="0.25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</row>
    <row r="439" spans="1:26" ht="18.75" customHeight="1" x14ac:dyDescent="0.25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</row>
    <row r="440" spans="1:26" ht="18.75" customHeight="1" x14ac:dyDescent="0.25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</row>
    <row r="441" spans="1:26" ht="18.75" customHeight="1" x14ac:dyDescent="0.25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</row>
    <row r="442" spans="1:26" ht="18.75" customHeight="1" x14ac:dyDescent="0.25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</row>
    <row r="443" spans="1:26" ht="18.75" customHeight="1" x14ac:dyDescent="0.25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</row>
    <row r="444" spans="1:26" ht="18.75" customHeight="1" x14ac:dyDescent="0.25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</row>
    <row r="445" spans="1:26" ht="18.75" customHeight="1" x14ac:dyDescent="0.25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</row>
    <row r="446" spans="1:26" ht="18.75" customHeight="1" x14ac:dyDescent="0.25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</row>
    <row r="447" spans="1:26" ht="18.75" customHeight="1" x14ac:dyDescent="0.25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</row>
    <row r="448" spans="1:26" ht="18.75" customHeight="1" x14ac:dyDescent="0.25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</row>
    <row r="449" spans="1:26" ht="18.75" customHeight="1" x14ac:dyDescent="0.25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</row>
    <row r="450" spans="1:26" ht="18.75" customHeight="1" x14ac:dyDescent="0.25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</row>
    <row r="451" spans="1:26" ht="18.75" customHeight="1" x14ac:dyDescent="0.25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</row>
    <row r="452" spans="1:26" ht="18.75" customHeight="1" x14ac:dyDescent="0.25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</row>
    <row r="453" spans="1:26" ht="18.75" customHeight="1" x14ac:dyDescent="0.25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</row>
    <row r="454" spans="1:26" ht="18.75" customHeight="1" x14ac:dyDescent="0.25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</row>
    <row r="455" spans="1:26" ht="18.75" customHeight="1" x14ac:dyDescent="0.25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</row>
    <row r="456" spans="1:26" ht="18.75" customHeight="1" x14ac:dyDescent="0.25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</row>
    <row r="457" spans="1:26" ht="18.75" customHeight="1" x14ac:dyDescent="0.25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</row>
    <row r="458" spans="1:26" ht="18.75" customHeight="1" x14ac:dyDescent="0.25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</row>
    <row r="459" spans="1:26" ht="18.75" customHeight="1" x14ac:dyDescent="0.25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</row>
    <row r="460" spans="1:26" ht="18.75" customHeight="1" x14ac:dyDescent="0.25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26" ht="18.75" customHeight="1" x14ac:dyDescent="0.25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</row>
    <row r="462" spans="1:26" ht="18.75" customHeight="1" x14ac:dyDescent="0.25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</row>
    <row r="463" spans="1:26" ht="18.75" customHeight="1" x14ac:dyDescent="0.25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</row>
    <row r="464" spans="1:26" ht="18.75" customHeight="1" x14ac:dyDescent="0.25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</row>
    <row r="465" spans="1:26" ht="18.75" customHeight="1" x14ac:dyDescent="0.25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</row>
    <row r="466" spans="1:26" ht="18.75" customHeight="1" x14ac:dyDescent="0.25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</row>
    <row r="467" spans="1:26" ht="18.75" customHeight="1" x14ac:dyDescent="0.25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</row>
    <row r="468" spans="1:26" ht="18.75" customHeight="1" x14ac:dyDescent="0.25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</row>
    <row r="469" spans="1:26" ht="18.75" customHeight="1" x14ac:dyDescent="0.25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</row>
    <row r="470" spans="1:26" ht="18.75" customHeight="1" x14ac:dyDescent="0.25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</row>
    <row r="471" spans="1:26" ht="18.75" customHeight="1" x14ac:dyDescent="0.25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</row>
    <row r="472" spans="1:26" ht="18.75" customHeight="1" x14ac:dyDescent="0.25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</row>
    <row r="473" spans="1:26" ht="18.75" customHeight="1" x14ac:dyDescent="0.25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</row>
    <row r="474" spans="1:26" ht="18.75" customHeight="1" x14ac:dyDescent="0.25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</row>
    <row r="475" spans="1:26" ht="18.75" customHeight="1" x14ac:dyDescent="0.25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</row>
    <row r="476" spans="1:26" ht="18.75" customHeight="1" x14ac:dyDescent="0.25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</row>
    <row r="477" spans="1:26" ht="18.75" customHeight="1" x14ac:dyDescent="0.25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</row>
    <row r="478" spans="1:26" ht="18.75" customHeight="1" x14ac:dyDescent="0.25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</row>
    <row r="479" spans="1:26" ht="18.75" customHeight="1" x14ac:dyDescent="0.25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</row>
    <row r="480" spans="1:26" ht="18.75" customHeight="1" x14ac:dyDescent="0.25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</row>
    <row r="481" spans="1:26" ht="18.75" customHeight="1" x14ac:dyDescent="0.25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</row>
    <row r="482" spans="1:26" ht="18.75" customHeight="1" x14ac:dyDescent="0.25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</row>
    <row r="483" spans="1:26" ht="18.75" customHeight="1" x14ac:dyDescent="0.25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</row>
    <row r="484" spans="1:26" ht="18.75" customHeight="1" x14ac:dyDescent="0.25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</row>
    <row r="485" spans="1:26" ht="18.75" customHeight="1" x14ac:dyDescent="0.25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</row>
    <row r="486" spans="1:26" ht="18.75" customHeight="1" x14ac:dyDescent="0.25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</row>
    <row r="487" spans="1:26" ht="18.75" customHeight="1" x14ac:dyDescent="0.25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</row>
    <row r="488" spans="1:26" ht="18.75" customHeight="1" x14ac:dyDescent="0.25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</row>
    <row r="489" spans="1:26" ht="18.75" customHeight="1" x14ac:dyDescent="0.25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</row>
    <row r="490" spans="1:26" ht="18.75" customHeight="1" x14ac:dyDescent="0.25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</row>
    <row r="491" spans="1:26" ht="18.75" customHeight="1" x14ac:dyDescent="0.25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</row>
    <row r="492" spans="1:26" ht="18.75" customHeight="1" x14ac:dyDescent="0.25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</row>
    <row r="493" spans="1:26" ht="18.75" customHeight="1" x14ac:dyDescent="0.25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</row>
    <row r="494" spans="1:26" ht="18.75" customHeight="1" x14ac:dyDescent="0.25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</row>
    <row r="495" spans="1:26" ht="18.75" customHeight="1" x14ac:dyDescent="0.25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</row>
    <row r="496" spans="1:26" ht="18.75" customHeight="1" x14ac:dyDescent="0.25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</row>
    <row r="497" spans="1:26" ht="18.75" customHeight="1" x14ac:dyDescent="0.25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</row>
    <row r="498" spans="1:26" ht="18.75" customHeight="1" x14ac:dyDescent="0.25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</row>
    <row r="499" spans="1:26" ht="18.75" customHeight="1" x14ac:dyDescent="0.25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</row>
    <row r="500" spans="1:26" ht="18.75" customHeight="1" x14ac:dyDescent="0.25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</row>
    <row r="501" spans="1:26" ht="18.75" customHeight="1" x14ac:dyDescent="0.25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</row>
    <row r="502" spans="1:26" ht="18.75" customHeight="1" x14ac:dyDescent="0.25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</row>
    <row r="503" spans="1:26" ht="18.75" customHeight="1" x14ac:dyDescent="0.25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</row>
    <row r="504" spans="1:26" ht="18.75" customHeight="1" x14ac:dyDescent="0.25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</row>
    <row r="505" spans="1:26" ht="18.75" customHeight="1" x14ac:dyDescent="0.25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</row>
    <row r="506" spans="1:26" ht="18.75" customHeight="1" x14ac:dyDescent="0.25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</row>
    <row r="507" spans="1:26" ht="18.75" customHeight="1" x14ac:dyDescent="0.25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</row>
    <row r="508" spans="1:26" ht="18.75" customHeight="1" x14ac:dyDescent="0.25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</row>
    <row r="509" spans="1:26" ht="18.75" customHeight="1" x14ac:dyDescent="0.25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</row>
    <row r="510" spans="1:26" ht="18.75" customHeight="1" x14ac:dyDescent="0.25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</row>
    <row r="511" spans="1:26" ht="18.75" customHeight="1" x14ac:dyDescent="0.25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</row>
    <row r="512" spans="1:26" ht="18.75" customHeight="1" x14ac:dyDescent="0.25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</row>
    <row r="513" spans="1:26" ht="18.75" customHeight="1" x14ac:dyDescent="0.25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</row>
    <row r="514" spans="1:26" ht="18.75" customHeight="1" x14ac:dyDescent="0.25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</row>
    <row r="515" spans="1:26" ht="18.75" customHeight="1" x14ac:dyDescent="0.25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</row>
    <row r="516" spans="1:26" ht="18.75" customHeight="1" x14ac:dyDescent="0.25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</row>
    <row r="517" spans="1:26" ht="18.75" customHeight="1" x14ac:dyDescent="0.25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</row>
    <row r="518" spans="1:26" ht="18.75" customHeight="1" x14ac:dyDescent="0.25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</row>
    <row r="519" spans="1:26" ht="18.75" customHeight="1" x14ac:dyDescent="0.25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</row>
    <row r="520" spans="1:26" ht="18.75" customHeight="1" x14ac:dyDescent="0.25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</row>
    <row r="521" spans="1:26" ht="18.75" customHeight="1" x14ac:dyDescent="0.25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</row>
    <row r="522" spans="1:26" ht="18.75" customHeight="1" x14ac:dyDescent="0.25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</row>
    <row r="523" spans="1:26" ht="18.75" customHeight="1" x14ac:dyDescent="0.25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</row>
    <row r="524" spans="1:26" ht="18.75" customHeight="1" x14ac:dyDescent="0.25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</row>
    <row r="525" spans="1:26" ht="18.75" customHeight="1" x14ac:dyDescent="0.25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</row>
    <row r="526" spans="1:26" ht="18.75" customHeight="1" x14ac:dyDescent="0.25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</row>
    <row r="527" spans="1:26" ht="18.75" customHeight="1" x14ac:dyDescent="0.25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</row>
    <row r="528" spans="1:26" ht="18.75" customHeight="1" x14ac:dyDescent="0.25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</row>
    <row r="529" spans="1:26" ht="18.75" customHeight="1" x14ac:dyDescent="0.25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</row>
    <row r="530" spans="1:26" ht="18.75" customHeight="1" x14ac:dyDescent="0.25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</row>
    <row r="531" spans="1:26" ht="18.75" customHeight="1" x14ac:dyDescent="0.25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</row>
    <row r="532" spans="1:26" ht="18.75" customHeight="1" x14ac:dyDescent="0.25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</row>
    <row r="533" spans="1:26" ht="18.75" customHeight="1" x14ac:dyDescent="0.25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</row>
    <row r="534" spans="1:26" ht="18.75" customHeight="1" x14ac:dyDescent="0.25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</row>
    <row r="535" spans="1:26" ht="18.75" customHeight="1" x14ac:dyDescent="0.25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</row>
    <row r="536" spans="1:26" ht="18.75" customHeight="1" x14ac:dyDescent="0.25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</row>
    <row r="537" spans="1:26" ht="18.75" customHeight="1" x14ac:dyDescent="0.25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</row>
    <row r="538" spans="1:26" ht="18.75" customHeight="1" x14ac:dyDescent="0.25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</row>
    <row r="539" spans="1:26" ht="18.75" customHeight="1" x14ac:dyDescent="0.25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</row>
    <row r="540" spans="1:26" ht="18.75" customHeight="1" x14ac:dyDescent="0.25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</row>
    <row r="541" spans="1:26" ht="18.75" customHeight="1" x14ac:dyDescent="0.25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</row>
    <row r="542" spans="1:26" ht="18.75" customHeight="1" x14ac:dyDescent="0.25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</row>
    <row r="543" spans="1:26" ht="18.75" customHeight="1" x14ac:dyDescent="0.25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</row>
    <row r="544" spans="1:26" ht="18.75" customHeight="1" x14ac:dyDescent="0.25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</row>
    <row r="545" spans="1:26" ht="18.75" customHeight="1" x14ac:dyDescent="0.25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</row>
    <row r="546" spans="1:26" ht="18.75" customHeight="1" x14ac:dyDescent="0.25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</row>
    <row r="547" spans="1:26" ht="18.75" customHeight="1" x14ac:dyDescent="0.25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</row>
    <row r="548" spans="1:26" ht="18.75" customHeight="1" x14ac:dyDescent="0.25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</row>
    <row r="549" spans="1:26" ht="18.75" customHeight="1" x14ac:dyDescent="0.25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</row>
    <row r="550" spans="1:26" ht="18.75" customHeight="1" x14ac:dyDescent="0.25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</row>
    <row r="551" spans="1:26" ht="18.75" customHeight="1" x14ac:dyDescent="0.25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</row>
    <row r="552" spans="1:26" ht="18.75" customHeight="1" x14ac:dyDescent="0.25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26" ht="18.75" customHeight="1" x14ac:dyDescent="0.25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</row>
    <row r="554" spans="1:26" ht="18.75" customHeight="1" x14ac:dyDescent="0.25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</row>
    <row r="555" spans="1:26" ht="18.75" customHeight="1" x14ac:dyDescent="0.25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</row>
    <row r="556" spans="1:26" ht="18.75" customHeight="1" x14ac:dyDescent="0.25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</row>
    <row r="557" spans="1:26" ht="18.75" customHeight="1" x14ac:dyDescent="0.25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</row>
    <row r="558" spans="1:26" ht="18.75" customHeight="1" x14ac:dyDescent="0.25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</row>
    <row r="559" spans="1:26" ht="18.75" customHeight="1" x14ac:dyDescent="0.25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</row>
    <row r="560" spans="1:26" ht="18.75" customHeight="1" x14ac:dyDescent="0.25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</row>
    <row r="561" spans="1:26" ht="18.75" customHeight="1" x14ac:dyDescent="0.25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</row>
    <row r="562" spans="1:26" ht="18.75" customHeight="1" x14ac:dyDescent="0.25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</row>
    <row r="563" spans="1:26" ht="18.75" customHeight="1" x14ac:dyDescent="0.25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</row>
    <row r="564" spans="1:26" ht="18.75" customHeight="1" x14ac:dyDescent="0.25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</row>
    <row r="565" spans="1:26" ht="18.75" customHeight="1" x14ac:dyDescent="0.25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</row>
    <row r="566" spans="1:26" ht="18.75" customHeight="1" x14ac:dyDescent="0.25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</row>
    <row r="567" spans="1:26" ht="18.75" customHeight="1" x14ac:dyDescent="0.25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</row>
    <row r="568" spans="1:26" ht="18.75" customHeight="1" x14ac:dyDescent="0.25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</row>
    <row r="569" spans="1:26" ht="18.75" customHeight="1" x14ac:dyDescent="0.25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</row>
    <row r="570" spans="1:26" ht="18.75" customHeight="1" x14ac:dyDescent="0.25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</row>
    <row r="571" spans="1:26" ht="18.75" customHeight="1" x14ac:dyDescent="0.25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</row>
    <row r="572" spans="1:26" ht="18.75" customHeight="1" x14ac:dyDescent="0.25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</row>
    <row r="573" spans="1:26" ht="18.75" customHeight="1" x14ac:dyDescent="0.25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</row>
    <row r="574" spans="1:26" ht="18.75" customHeight="1" x14ac:dyDescent="0.25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</row>
    <row r="575" spans="1:26" ht="18.75" customHeight="1" x14ac:dyDescent="0.25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</row>
    <row r="576" spans="1:26" ht="18.75" customHeight="1" x14ac:dyDescent="0.25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</row>
    <row r="577" spans="1:26" ht="18.75" customHeight="1" x14ac:dyDescent="0.25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</row>
    <row r="578" spans="1:26" ht="18.75" customHeight="1" x14ac:dyDescent="0.25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</row>
    <row r="579" spans="1:26" ht="18.75" customHeight="1" x14ac:dyDescent="0.25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</row>
    <row r="580" spans="1:26" ht="18.75" customHeight="1" x14ac:dyDescent="0.25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</row>
    <row r="581" spans="1:26" ht="18.75" customHeight="1" x14ac:dyDescent="0.25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</row>
    <row r="582" spans="1:26" ht="18.75" customHeight="1" x14ac:dyDescent="0.25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</row>
    <row r="583" spans="1:26" ht="18.75" customHeight="1" x14ac:dyDescent="0.25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</row>
    <row r="584" spans="1:26" ht="18.75" customHeight="1" x14ac:dyDescent="0.25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</row>
    <row r="585" spans="1:26" ht="18.75" customHeight="1" x14ac:dyDescent="0.25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</row>
    <row r="586" spans="1:26" ht="18.75" customHeight="1" x14ac:dyDescent="0.25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</row>
    <row r="587" spans="1:26" ht="18.75" customHeight="1" x14ac:dyDescent="0.25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</row>
    <row r="588" spans="1:26" ht="18.75" customHeight="1" x14ac:dyDescent="0.25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</row>
    <row r="589" spans="1:26" ht="18.75" customHeight="1" x14ac:dyDescent="0.25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</row>
    <row r="590" spans="1:26" ht="18.75" customHeight="1" x14ac:dyDescent="0.25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</row>
    <row r="591" spans="1:26" ht="18.75" customHeight="1" x14ac:dyDescent="0.25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</row>
    <row r="592" spans="1:26" ht="18.75" customHeight="1" x14ac:dyDescent="0.25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</row>
    <row r="593" spans="1:26" ht="18.75" customHeight="1" x14ac:dyDescent="0.25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</row>
    <row r="594" spans="1:26" ht="18.75" customHeight="1" x14ac:dyDescent="0.25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</row>
    <row r="595" spans="1:26" ht="18.75" customHeight="1" x14ac:dyDescent="0.25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</row>
    <row r="596" spans="1:26" ht="18.75" customHeight="1" x14ac:dyDescent="0.25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</row>
    <row r="597" spans="1:26" ht="18.75" customHeight="1" x14ac:dyDescent="0.25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</row>
    <row r="598" spans="1:26" ht="18.75" customHeight="1" x14ac:dyDescent="0.25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</row>
    <row r="599" spans="1:26" ht="18.75" customHeight="1" x14ac:dyDescent="0.25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</row>
    <row r="600" spans="1:26" ht="18.75" customHeight="1" x14ac:dyDescent="0.25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</row>
    <row r="601" spans="1:26" ht="18.75" customHeight="1" x14ac:dyDescent="0.25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</row>
    <row r="602" spans="1:26" ht="18.75" customHeight="1" x14ac:dyDescent="0.25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</row>
    <row r="603" spans="1:26" ht="18.75" customHeight="1" x14ac:dyDescent="0.25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</row>
    <row r="604" spans="1:26" ht="18.75" customHeight="1" x14ac:dyDescent="0.25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</row>
    <row r="605" spans="1:26" ht="18.75" customHeight="1" x14ac:dyDescent="0.25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</row>
    <row r="606" spans="1:26" ht="18.75" customHeight="1" x14ac:dyDescent="0.25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</row>
    <row r="607" spans="1:26" ht="18.75" customHeight="1" x14ac:dyDescent="0.25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</row>
    <row r="608" spans="1:26" ht="18.75" customHeight="1" x14ac:dyDescent="0.25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</row>
    <row r="609" spans="1:26" ht="18.75" customHeight="1" x14ac:dyDescent="0.25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</row>
    <row r="610" spans="1:26" ht="18.75" customHeight="1" x14ac:dyDescent="0.25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</row>
    <row r="611" spans="1:26" ht="18.75" customHeight="1" x14ac:dyDescent="0.25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</row>
    <row r="612" spans="1:26" ht="18.75" customHeight="1" x14ac:dyDescent="0.25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</row>
    <row r="613" spans="1:26" ht="18.75" customHeight="1" x14ac:dyDescent="0.25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</row>
    <row r="614" spans="1:26" ht="18.75" customHeight="1" x14ac:dyDescent="0.25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</row>
    <row r="615" spans="1:26" ht="18.75" customHeight="1" x14ac:dyDescent="0.25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</row>
    <row r="616" spans="1:26" ht="18.75" customHeight="1" x14ac:dyDescent="0.25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</row>
    <row r="617" spans="1:26" ht="18.75" customHeight="1" x14ac:dyDescent="0.25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</row>
    <row r="618" spans="1:26" ht="18.75" customHeight="1" x14ac:dyDescent="0.25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</row>
    <row r="619" spans="1:26" ht="18.75" customHeight="1" x14ac:dyDescent="0.25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</row>
    <row r="620" spans="1:26" ht="18.75" customHeight="1" x14ac:dyDescent="0.25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</row>
    <row r="621" spans="1:26" ht="18.75" customHeight="1" x14ac:dyDescent="0.25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</row>
    <row r="622" spans="1:26" ht="18.75" customHeight="1" x14ac:dyDescent="0.25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</row>
    <row r="623" spans="1:26" ht="18.75" customHeight="1" x14ac:dyDescent="0.25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</row>
    <row r="624" spans="1:26" ht="18.75" customHeight="1" x14ac:dyDescent="0.25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</row>
    <row r="625" spans="1:26" ht="18.75" customHeight="1" x14ac:dyDescent="0.25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</row>
    <row r="626" spans="1:26" ht="18.75" customHeight="1" x14ac:dyDescent="0.25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</row>
    <row r="627" spans="1:26" ht="18.75" customHeight="1" x14ac:dyDescent="0.25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</row>
    <row r="628" spans="1:26" ht="18.75" customHeight="1" x14ac:dyDescent="0.25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</row>
    <row r="629" spans="1:26" ht="18.75" customHeight="1" x14ac:dyDescent="0.25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</row>
    <row r="630" spans="1:26" ht="18.75" customHeight="1" x14ac:dyDescent="0.25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</row>
    <row r="631" spans="1:26" ht="18.75" customHeight="1" x14ac:dyDescent="0.25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</row>
    <row r="632" spans="1:26" ht="18.75" customHeight="1" x14ac:dyDescent="0.25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</row>
    <row r="633" spans="1:26" ht="18.75" customHeight="1" x14ac:dyDescent="0.25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</row>
    <row r="634" spans="1:26" ht="18.75" customHeight="1" x14ac:dyDescent="0.25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</row>
    <row r="635" spans="1:26" ht="18.75" customHeight="1" x14ac:dyDescent="0.25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</row>
    <row r="636" spans="1:26" ht="18.75" customHeight="1" x14ac:dyDescent="0.25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</row>
    <row r="637" spans="1:26" ht="18.75" customHeight="1" x14ac:dyDescent="0.25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</row>
    <row r="638" spans="1:26" ht="18.75" customHeight="1" x14ac:dyDescent="0.25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</row>
    <row r="639" spans="1:26" ht="18.75" customHeight="1" x14ac:dyDescent="0.25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</row>
    <row r="640" spans="1:26" ht="18.75" customHeight="1" x14ac:dyDescent="0.25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</row>
    <row r="641" spans="1:26" ht="18.75" customHeight="1" x14ac:dyDescent="0.25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</row>
    <row r="642" spans="1:26" ht="18.75" customHeight="1" x14ac:dyDescent="0.25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</row>
    <row r="643" spans="1:26" ht="18.75" customHeight="1" x14ac:dyDescent="0.25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</row>
    <row r="644" spans="1:26" ht="18.75" customHeight="1" x14ac:dyDescent="0.25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</row>
    <row r="645" spans="1:26" ht="18.75" customHeight="1" x14ac:dyDescent="0.25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</row>
    <row r="646" spans="1:26" ht="18.75" customHeight="1" x14ac:dyDescent="0.25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</row>
    <row r="647" spans="1:26" ht="18.75" customHeight="1" x14ac:dyDescent="0.25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</row>
    <row r="648" spans="1:26" ht="18.75" customHeight="1" x14ac:dyDescent="0.25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</row>
    <row r="649" spans="1:26" ht="18.75" customHeight="1" x14ac:dyDescent="0.25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</row>
    <row r="650" spans="1:26" ht="18.75" customHeight="1" x14ac:dyDescent="0.25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</row>
    <row r="651" spans="1:26" ht="18.75" customHeight="1" x14ac:dyDescent="0.25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</row>
    <row r="652" spans="1:26" ht="18.75" customHeight="1" x14ac:dyDescent="0.25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</row>
    <row r="653" spans="1:26" ht="18.75" customHeight="1" x14ac:dyDescent="0.25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</row>
    <row r="654" spans="1:26" ht="18.75" customHeight="1" x14ac:dyDescent="0.25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</row>
    <row r="655" spans="1:26" ht="18.75" customHeight="1" x14ac:dyDescent="0.25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</row>
    <row r="656" spans="1:26" ht="18.75" customHeight="1" x14ac:dyDescent="0.25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</row>
    <row r="657" spans="1:26" ht="18.75" customHeight="1" x14ac:dyDescent="0.25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</row>
    <row r="658" spans="1:26" ht="18.75" customHeight="1" x14ac:dyDescent="0.25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</row>
    <row r="659" spans="1:26" ht="18.75" customHeight="1" x14ac:dyDescent="0.25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</row>
    <row r="660" spans="1:26" ht="18.75" customHeight="1" x14ac:dyDescent="0.25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</row>
    <row r="661" spans="1:26" ht="18.75" customHeight="1" x14ac:dyDescent="0.25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</row>
    <row r="662" spans="1:26" ht="18.75" customHeight="1" x14ac:dyDescent="0.25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</row>
    <row r="663" spans="1:26" ht="18.75" customHeight="1" x14ac:dyDescent="0.25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</row>
    <row r="664" spans="1:26" ht="18.75" customHeight="1" x14ac:dyDescent="0.25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</row>
    <row r="665" spans="1:26" ht="18.75" customHeight="1" x14ac:dyDescent="0.25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</row>
    <row r="666" spans="1:26" ht="18.75" customHeight="1" x14ac:dyDescent="0.25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</row>
    <row r="667" spans="1:26" ht="18.75" customHeight="1" x14ac:dyDescent="0.25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</row>
    <row r="668" spans="1:26" ht="18.75" customHeight="1" x14ac:dyDescent="0.25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</row>
    <row r="669" spans="1:26" ht="18.75" customHeight="1" x14ac:dyDescent="0.25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</row>
    <row r="670" spans="1:26" ht="18.75" customHeight="1" x14ac:dyDescent="0.25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</row>
    <row r="671" spans="1:26" ht="18.75" customHeight="1" x14ac:dyDescent="0.25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</row>
    <row r="672" spans="1:26" ht="18.75" customHeight="1" x14ac:dyDescent="0.25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</row>
    <row r="673" spans="1:26" ht="18.75" customHeight="1" x14ac:dyDescent="0.25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</row>
    <row r="674" spans="1:26" ht="18.75" customHeight="1" x14ac:dyDescent="0.25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</row>
    <row r="675" spans="1:26" ht="18.75" customHeight="1" x14ac:dyDescent="0.25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</row>
    <row r="676" spans="1:26" ht="18.75" customHeight="1" x14ac:dyDescent="0.25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</row>
    <row r="677" spans="1:26" ht="18.75" customHeight="1" x14ac:dyDescent="0.25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</row>
    <row r="678" spans="1:26" ht="18.75" customHeight="1" x14ac:dyDescent="0.25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</row>
    <row r="679" spans="1:26" ht="18.75" customHeight="1" x14ac:dyDescent="0.25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</row>
    <row r="680" spans="1:26" ht="18.75" customHeight="1" x14ac:dyDescent="0.25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</row>
    <row r="681" spans="1:26" ht="18.75" customHeight="1" x14ac:dyDescent="0.25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</row>
    <row r="682" spans="1:26" ht="18.75" customHeight="1" x14ac:dyDescent="0.25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</row>
    <row r="683" spans="1:26" ht="18.75" customHeight="1" x14ac:dyDescent="0.25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</row>
    <row r="684" spans="1:26" ht="18.75" customHeight="1" x14ac:dyDescent="0.25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</row>
    <row r="685" spans="1:26" ht="18.75" customHeight="1" x14ac:dyDescent="0.25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</row>
    <row r="686" spans="1:26" ht="18.75" customHeight="1" x14ac:dyDescent="0.25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</row>
    <row r="687" spans="1:26" ht="18.75" customHeight="1" x14ac:dyDescent="0.25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</row>
    <row r="688" spans="1:26" ht="18.75" customHeight="1" x14ac:dyDescent="0.25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</row>
    <row r="689" spans="1:26" ht="18.75" customHeight="1" x14ac:dyDescent="0.25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</row>
    <row r="690" spans="1:26" ht="18.75" customHeight="1" x14ac:dyDescent="0.25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</row>
    <row r="691" spans="1:26" ht="18.75" customHeight="1" x14ac:dyDescent="0.25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</row>
    <row r="692" spans="1:26" ht="18.75" customHeight="1" x14ac:dyDescent="0.25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</row>
    <row r="693" spans="1:26" ht="18.75" customHeight="1" x14ac:dyDescent="0.25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</row>
    <row r="694" spans="1:26" ht="18.75" customHeight="1" x14ac:dyDescent="0.25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</row>
    <row r="695" spans="1:26" ht="18.75" customHeight="1" x14ac:dyDescent="0.25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</row>
    <row r="696" spans="1:26" ht="18.75" customHeight="1" x14ac:dyDescent="0.25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</row>
    <row r="697" spans="1:26" ht="18.75" customHeight="1" x14ac:dyDescent="0.25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</row>
    <row r="698" spans="1:26" ht="18.75" customHeight="1" x14ac:dyDescent="0.25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</row>
    <row r="699" spans="1:26" ht="18.75" customHeight="1" x14ac:dyDescent="0.25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</row>
    <row r="700" spans="1:26" ht="18.75" customHeight="1" x14ac:dyDescent="0.25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</row>
    <row r="701" spans="1:26" ht="18.75" customHeight="1" x14ac:dyDescent="0.25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</row>
    <row r="702" spans="1:26" ht="18.75" customHeight="1" x14ac:dyDescent="0.25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</row>
    <row r="703" spans="1:26" ht="18.75" customHeight="1" x14ac:dyDescent="0.25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</row>
    <row r="704" spans="1:26" ht="18.75" customHeight="1" x14ac:dyDescent="0.25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</row>
    <row r="705" spans="1:26" ht="18.75" customHeight="1" x14ac:dyDescent="0.25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</row>
    <row r="706" spans="1:26" ht="18.75" customHeight="1" x14ac:dyDescent="0.25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</row>
    <row r="707" spans="1:26" ht="18.75" customHeight="1" x14ac:dyDescent="0.25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</row>
    <row r="708" spans="1:26" ht="18.75" customHeight="1" x14ac:dyDescent="0.25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</row>
    <row r="709" spans="1:26" ht="18.75" customHeight="1" x14ac:dyDescent="0.25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</row>
    <row r="710" spans="1:26" ht="18.75" customHeight="1" x14ac:dyDescent="0.25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</row>
    <row r="711" spans="1:26" ht="18.75" customHeight="1" x14ac:dyDescent="0.25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</row>
    <row r="712" spans="1:26" ht="18.75" customHeight="1" x14ac:dyDescent="0.25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</row>
    <row r="713" spans="1:26" ht="18.75" customHeight="1" x14ac:dyDescent="0.25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</row>
    <row r="714" spans="1:26" ht="18.75" customHeight="1" x14ac:dyDescent="0.25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</row>
    <row r="715" spans="1:26" ht="18.75" customHeight="1" x14ac:dyDescent="0.25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</row>
    <row r="716" spans="1:26" ht="18.75" customHeight="1" x14ac:dyDescent="0.25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</row>
    <row r="717" spans="1:26" ht="18.75" customHeight="1" x14ac:dyDescent="0.25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</row>
    <row r="718" spans="1:26" ht="18.75" customHeight="1" x14ac:dyDescent="0.25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</row>
    <row r="719" spans="1:26" ht="18.75" customHeight="1" x14ac:dyDescent="0.25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</row>
    <row r="720" spans="1:26" ht="18.75" customHeight="1" x14ac:dyDescent="0.25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</row>
    <row r="721" spans="1:26" ht="18.75" customHeight="1" x14ac:dyDescent="0.25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</row>
    <row r="722" spans="1:26" ht="18.75" customHeight="1" x14ac:dyDescent="0.25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</row>
    <row r="723" spans="1:26" ht="18.75" customHeight="1" x14ac:dyDescent="0.25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</row>
    <row r="724" spans="1:26" ht="18.75" customHeight="1" x14ac:dyDescent="0.25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</row>
    <row r="725" spans="1:26" ht="18.75" customHeight="1" x14ac:dyDescent="0.25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</row>
    <row r="726" spans="1:26" ht="18.75" customHeight="1" x14ac:dyDescent="0.25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</row>
    <row r="727" spans="1:26" ht="18.75" customHeight="1" x14ac:dyDescent="0.25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</row>
    <row r="728" spans="1:26" ht="18.75" customHeight="1" x14ac:dyDescent="0.25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</row>
    <row r="729" spans="1:26" ht="18.75" customHeight="1" x14ac:dyDescent="0.25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</row>
    <row r="730" spans="1:26" ht="18.75" customHeight="1" x14ac:dyDescent="0.25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</row>
    <row r="731" spans="1:26" ht="18.75" customHeight="1" x14ac:dyDescent="0.25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</row>
    <row r="732" spans="1:26" ht="18.75" customHeight="1" x14ac:dyDescent="0.25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</row>
    <row r="733" spans="1:26" ht="18.75" customHeight="1" x14ac:dyDescent="0.25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</row>
    <row r="734" spans="1:26" ht="18.75" customHeight="1" x14ac:dyDescent="0.25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</row>
    <row r="735" spans="1:26" ht="18.75" customHeight="1" x14ac:dyDescent="0.25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</row>
    <row r="736" spans="1:26" ht="18.75" customHeight="1" x14ac:dyDescent="0.25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</row>
    <row r="737" spans="1:26" ht="18.75" customHeight="1" x14ac:dyDescent="0.25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</row>
    <row r="738" spans="1:26" ht="18.75" customHeight="1" x14ac:dyDescent="0.25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</row>
    <row r="739" spans="1:26" ht="18.75" customHeight="1" x14ac:dyDescent="0.25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</row>
    <row r="740" spans="1:26" ht="18.75" customHeight="1" x14ac:dyDescent="0.25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</row>
    <row r="741" spans="1:26" ht="18.75" customHeight="1" x14ac:dyDescent="0.25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</row>
    <row r="742" spans="1:26" ht="18.75" customHeight="1" x14ac:dyDescent="0.25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</row>
    <row r="743" spans="1:26" ht="18.75" customHeight="1" x14ac:dyDescent="0.25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</row>
    <row r="744" spans="1:26" ht="18.75" customHeight="1" x14ac:dyDescent="0.25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</row>
    <row r="745" spans="1:26" ht="18.75" customHeight="1" x14ac:dyDescent="0.25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</row>
    <row r="746" spans="1:26" ht="18.75" customHeight="1" x14ac:dyDescent="0.25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</row>
    <row r="747" spans="1:26" ht="18.75" customHeight="1" x14ac:dyDescent="0.25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</row>
    <row r="748" spans="1:26" ht="18.75" customHeight="1" x14ac:dyDescent="0.25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</row>
    <row r="749" spans="1:26" ht="18.75" customHeight="1" x14ac:dyDescent="0.25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</row>
    <row r="750" spans="1:26" ht="18.75" customHeight="1" x14ac:dyDescent="0.25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</row>
    <row r="751" spans="1:26" ht="18.75" customHeight="1" x14ac:dyDescent="0.25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</row>
    <row r="752" spans="1:26" ht="18.75" customHeight="1" x14ac:dyDescent="0.25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</row>
    <row r="753" spans="1:26" ht="18.75" customHeight="1" x14ac:dyDescent="0.25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</row>
    <row r="754" spans="1:26" ht="18.75" customHeight="1" x14ac:dyDescent="0.25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</row>
    <row r="755" spans="1:26" ht="18.75" customHeight="1" x14ac:dyDescent="0.25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</row>
    <row r="756" spans="1:26" ht="18.75" customHeight="1" x14ac:dyDescent="0.25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</row>
    <row r="757" spans="1:26" ht="18.75" customHeight="1" x14ac:dyDescent="0.25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</row>
    <row r="758" spans="1:26" ht="18.75" customHeight="1" x14ac:dyDescent="0.25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</row>
    <row r="759" spans="1:26" ht="18.75" customHeight="1" x14ac:dyDescent="0.25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</row>
    <row r="760" spans="1:26" ht="18.75" customHeight="1" x14ac:dyDescent="0.25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</row>
    <row r="761" spans="1:26" ht="18.75" customHeight="1" x14ac:dyDescent="0.25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</row>
    <row r="762" spans="1:26" ht="18.75" customHeight="1" x14ac:dyDescent="0.25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</row>
    <row r="763" spans="1:26" ht="18.75" customHeight="1" x14ac:dyDescent="0.25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</row>
    <row r="764" spans="1:26" ht="18.75" customHeight="1" x14ac:dyDescent="0.25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</row>
    <row r="765" spans="1:26" ht="18.75" customHeight="1" x14ac:dyDescent="0.25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</row>
    <row r="766" spans="1:26" ht="18.75" customHeight="1" x14ac:dyDescent="0.25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</row>
    <row r="767" spans="1:26" ht="18.75" customHeight="1" x14ac:dyDescent="0.25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</row>
    <row r="768" spans="1:26" ht="18.75" customHeight="1" x14ac:dyDescent="0.25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</row>
    <row r="769" spans="1:26" ht="18.75" customHeight="1" x14ac:dyDescent="0.25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</row>
    <row r="770" spans="1:26" ht="18.75" customHeight="1" x14ac:dyDescent="0.25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</row>
    <row r="771" spans="1:26" ht="18.75" customHeight="1" x14ac:dyDescent="0.25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</row>
    <row r="772" spans="1:26" ht="18.75" customHeight="1" x14ac:dyDescent="0.25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</row>
    <row r="773" spans="1:26" ht="18.75" customHeight="1" x14ac:dyDescent="0.25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</row>
    <row r="774" spans="1:26" ht="18.75" customHeight="1" x14ac:dyDescent="0.25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</row>
    <row r="775" spans="1:26" ht="18.75" customHeight="1" x14ac:dyDescent="0.25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</row>
    <row r="776" spans="1:26" ht="18.75" customHeight="1" x14ac:dyDescent="0.25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</row>
    <row r="777" spans="1:26" ht="18.75" customHeight="1" x14ac:dyDescent="0.25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</row>
    <row r="778" spans="1:26" ht="18.75" customHeight="1" x14ac:dyDescent="0.25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</row>
    <row r="779" spans="1:26" ht="18.75" customHeight="1" x14ac:dyDescent="0.25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</row>
    <row r="780" spans="1:26" ht="18.75" customHeight="1" x14ac:dyDescent="0.25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</row>
    <row r="781" spans="1:26" ht="18.75" customHeight="1" x14ac:dyDescent="0.25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</row>
    <row r="782" spans="1:26" ht="18.75" customHeight="1" x14ac:dyDescent="0.25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</row>
    <row r="783" spans="1:26" ht="18.75" customHeight="1" x14ac:dyDescent="0.25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</row>
    <row r="784" spans="1:26" ht="18.75" customHeight="1" x14ac:dyDescent="0.25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</row>
    <row r="785" spans="1:26" ht="18.75" customHeight="1" x14ac:dyDescent="0.25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</row>
    <row r="786" spans="1:26" ht="18.75" customHeight="1" x14ac:dyDescent="0.25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</row>
    <row r="787" spans="1:26" ht="18.75" customHeight="1" x14ac:dyDescent="0.25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</row>
    <row r="788" spans="1:26" ht="18.75" customHeight="1" x14ac:dyDescent="0.25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</row>
    <row r="789" spans="1:26" ht="18.75" customHeight="1" x14ac:dyDescent="0.25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</row>
    <row r="790" spans="1:26" ht="18.75" customHeight="1" x14ac:dyDescent="0.25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</row>
    <row r="791" spans="1:26" ht="18.75" customHeight="1" x14ac:dyDescent="0.25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</row>
    <row r="792" spans="1:26" ht="18.75" customHeight="1" x14ac:dyDescent="0.25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</row>
    <row r="793" spans="1:26" ht="18.75" customHeight="1" x14ac:dyDescent="0.25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</row>
    <row r="794" spans="1:26" ht="18.75" customHeight="1" x14ac:dyDescent="0.25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</row>
    <row r="795" spans="1:26" ht="18.75" customHeight="1" x14ac:dyDescent="0.25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</row>
    <row r="796" spans="1:26" ht="18.75" customHeight="1" x14ac:dyDescent="0.25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</row>
    <row r="797" spans="1:26" ht="18.75" customHeight="1" x14ac:dyDescent="0.25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</row>
    <row r="798" spans="1:26" ht="18.75" customHeight="1" x14ac:dyDescent="0.25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</row>
    <row r="799" spans="1:26" ht="18.75" customHeight="1" x14ac:dyDescent="0.25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</row>
    <row r="800" spans="1:26" ht="18.75" customHeight="1" x14ac:dyDescent="0.25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</row>
    <row r="801" spans="1:26" ht="18.75" customHeight="1" x14ac:dyDescent="0.25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</row>
    <row r="802" spans="1:26" ht="18.75" customHeight="1" x14ac:dyDescent="0.25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</row>
    <row r="803" spans="1:26" ht="18.75" customHeight="1" x14ac:dyDescent="0.25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</row>
    <row r="804" spans="1:26" ht="18.75" customHeight="1" x14ac:dyDescent="0.25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</row>
    <row r="805" spans="1:26" ht="18.75" customHeight="1" x14ac:dyDescent="0.25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</row>
    <row r="806" spans="1:26" ht="18.75" customHeight="1" x14ac:dyDescent="0.25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</row>
    <row r="807" spans="1:26" ht="18.75" customHeight="1" x14ac:dyDescent="0.25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</row>
    <row r="808" spans="1:26" ht="18.75" customHeight="1" x14ac:dyDescent="0.25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</row>
    <row r="809" spans="1:26" ht="18.75" customHeight="1" x14ac:dyDescent="0.25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</row>
    <row r="810" spans="1:26" ht="18.75" customHeight="1" x14ac:dyDescent="0.25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 ht="18.75" customHeight="1" x14ac:dyDescent="0.25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 ht="18.75" customHeight="1" x14ac:dyDescent="0.25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 ht="18.75" customHeight="1" x14ac:dyDescent="0.25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 ht="18.75" customHeight="1" x14ac:dyDescent="0.25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 ht="18.75" customHeight="1" x14ac:dyDescent="0.25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 ht="18.75" customHeight="1" x14ac:dyDescent="0.25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 ht="18.75" customHeight="1" x14ac:dyDescent="0.25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 ht="18.75" customHeight="1" x14ac:dyDescent="0.25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 ht="18.75" customHeight="1" x14ac:dyDescent="0.25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 ht="18.75" customHeight="1" x14ac:dyDescent="0.25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 ht="18.75" customHeight="1" x14ac:dyDescent="0.25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 ht="18.75" customHeight="1" x14ac:dyDescent="0.25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 ht="18.75" customHeight="1" x14ac:dyDescent="0.25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 ht="18.75" customHeight="1" x14ac:dyDescent="0.25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 ht="18.75" customHeight="1" x14ac:dyDescent="0.25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 ht="18.75" customHeight="1" x14ac:dyDescent="0.25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 ht="18.75" customHeight="1" x14ac:dyDescent="0.25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 ht="18.75" customHeight="1" x14ac:dyDescent="0.25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 ht="18.75" customHeight="1" x14ac:dyDescent="0.25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 ht="18.75" customHeight="1" x14ac:dyDescent="0.25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 ht="18.75" customHeight="1" x14ac:dyDescent="0.25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 ht="18.75" customHeight="1" x14ac:dyDescent="0.25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26" ht="18.75" customHeight="1" x14ac:dyDescent="0.25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26" ht="18.75" customHeight="1" x14ac:dyDescent="0.25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26" ht="18.75" customHeight="1" x14ac:dyDescent="0.25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26" ht="18.75" customHeight="1" x14ac:dyDescent="0.25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</row>
    <row r="837" spans="1:26" ht="18.75" customHeight="1" x14ac:dyDescent="0.25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</row>
    <row r="838" spans="1:26" ht="18.75" customHeight="1" x14ac:dyDescent="0.25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</row>
    <row r="839" spans="1:26" ht="18.75" customHeight="1" x14ac:dyDescent="0.25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</row>
    <row r="840" spans="1:26" ht="18.75" customHeight="1" x14ac:dyDescent="0.25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</row>
    <row r="841" spans="1:26" ht="18.75" customHeight="1" x14ac:dyDescent="0.25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</row>
    <row r="842" spans="1:26" ht="18.75" customHeight="1" x14ac:dyDescent="0.25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</row>
    <row r="843" spans="1:26" ht="18.75" customHeight="1" x14ac:dyDescent="0.25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</row>
    <row r="844" spans="1:26" ht="18.75" customHeight="1" x14ac:dyDescent="0.25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</row>
    <row r="845" spans="1:26" ht="18.75" customHeight="1" x14ac:dyDescent="0.25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</row>
    <row r="846" spans="1:26" ht="18.75" customHeight="1" x14ac:dyDescent="0.25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</row>
    <row r="847" spans="1:26" ht="18.75" customHeight="1" x14ac:dyDescent="0.25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</row>
    <row r="848" spans="1:26" ht="18.75" customHeight="1" x14ac:dyDescent="0.25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</row>
    <row r="849" spans="1:26" ht="18.75" customHeight="1" x14ac:dyDescent="0.25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</row>
    <row r="850" spans="1:26" ht="18.75" customHeight="1" x14ac:dyDescent="0.25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</row>
    <row r="851" spans="1:26" ht="18.75" customHeight="1" x14ac:dyDescent="0.25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</row>
    <row r="852" spans="1:26" ht="18.75" customHeight="1" x14ac:dyDescent="0.25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</row>
    <row r="853" spans="1:26" ht="18.75" customHeight="1" x14ac:dyDescent="0.25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</row>
    <row r="854" spans="1:26" ht="18.75" customHeight="1" x14ac:dyDescent="0.25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</row>
    <row r="855" spans="1:26" ht="18.75" customHeight="1" x14ac:dyDescent="0.25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</row>
    <row r="856" spans="1:26" ht="18.75" customHeight="1" x14ac:dyDescent="0.25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</row>
    <row r="857" spans="1:26" ht="18.75" customHeight="1" x14ac:dyDescent="0.25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</row>
    <row r="858" spans="1:26" ht="18.75" customHeight="1" x14ac:dyDescent="0.25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</row>
    <row r="859" spans="1:26" ht="18.75" customHeight="1" x14ac:dyDescent="0.25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</row>
    <row r="860" spans="1:26" ht="18.75" customHeight="1" x14ac:dyDescent="0.25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</row>
    <row r="861" spans="1:26" ht="18.75" customHeight="1" x14ac:dyDescent="0.25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</row>
    <row r="862" spans="1:26" ht="18.75" customHeight="1" x14ac:dyDescent="0.25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</row>
    <row r="863" spans="1:26" ht="18.75" customHeight="1" x14ac:dyDescent="0.25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</row>
    <row r="864" spans="1:26" ht="18.75" customHeight="1" x14ac:dyDescent="0.25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</row>
    <row r="865" spans="1:26" ht="18.75" customHeight="1" x14ac:dyDescent="0.25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</row>
    <row r="866" spans="1:26" ht="18.75" customHeight="1" x14ac:dyDescent="0.25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</row>
    <row r="867" spans="1:26" ht="18.75" customHeight="1" x14ac:dyDescent="0.25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</row>
    <row r="868" spans="1:26" ht="18.75" customHeight="1" x14ac:dyDescent="0.25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</row>
    <row r="869" spans="1:26" ht="18.75" customHeight="1" x14ac:dyDescent="0.25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</row>
    <row r="870" spans="1:26" ht="18.75" customHeight="1" x14ac:dyDescent="0.25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</row>
    <row r="871" spans="1:26" ht="18.75" customHeight="1" x14ac:dyDescent="0.25">
      <c r="A871" s="27"/>
      <c r="B871" s="27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</row>
    <row r="872" spans="1:26" ht="18.75" customHeight="1" x14ac:dyDescent="0.25">
      <c r="A872" s="27"/>
      <c r="B872" s="27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</row>
    <row r="873" spans="1:26" ht="18.75" customHeight="1" x14ac:dyDescent="0.25">
      <c r="A873" s="27"/>
      <c r="B873" s="27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</row>
    <row r="874" spans="1:26" ht="18.75" customHeight="1" x14ac:dyDescent="0.25">
      <c r="A874" s="27"/>
      <c r="B874" s="27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</row>
    <row r="875" spans="1:26" ht="18.75" customHeight="1" x14ac:dyDescent="0.25">
      <c r="A875" s="27"/>
      <c r="B875" s="27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</row>
    <row r="876" spans="1:26" ht="18.75" customHeight="1" x14ac:dyDescent="0.25">
      <c r="A876" s="27"/>
      <c r="B876" s="27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</row>
    <row r="877" spans="1:26" ht="18.75" customHeight="1" x14ac:dyDescent="0.25">
      <c r="A877" s="27"/>
      <c r="B877" s="27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</row>
    <row r="878" spans="1:26" ht="18.75" customHeight="1" x14ac:dyDescent="0.25">
      <c r="A878" s="27"/>
      <c r="B878" s="27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</row>
    <row r="879" spans="1:26" ht="18.75" customHeight="1" x14ac:dyDescent="0.25">
      <c r="A879" s="27"/>
      <c r="B879" s="27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</row>
    <row r="880" spans="1:26" ht="18.75" customHeight="1" x14ac:dyDescent="0.25">
      <c r="A880" s="27"/>
      <c r="B880" s="27"/>
      <c r="C880" s="27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</row>
    <row r="881" spans="1:26" ht="18.75" customHeight="1" x14ac:dyDescent="0.25">
      <c r="A881" s="27"/>
      <c r="B881" s="27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</row>
    <row r="882" spans="1:26" ht="18.75" customHeight="1" x14ac:dyDescent="0.25">
      <c r="A882" s="27"/>
      <c r="B882" s="27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</row>
    <row r="883" spans="1:26" ht="18.75" customHeight="1" x14ac:dyDescent="0.25">
      <c r="A883" s="27"/>
      <c r="B883" s="27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</row>
    <row r="884" spans="1:26" ht="18.75" customHeight="1" x14ac:dyDescent="0.25">
      <c r="A884" s="27"/>
      <c r="B884" s="27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</row>
    <row r="885" spans="1:26" ht="18.75" customHeight="1" x14ac:dyDescent="0.25">
      <c r="A885" s="27"/>
      <c r="B885" s="27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</row>
    <row r="886" spans="1:26" ht="18.75" customHeight="1" x14ac:dyDescent="0.25">
      <c r="A886" s="27"/>
      <c r="B886" s="27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</row>
    <row r="887" spans="1:26" ht="18.75" customHeight="1" x14ac:dyDescent="0.25">
      <c r="A887" s="27"/>
      <c r="B887" s="27"/>
      <c r="C887" s="27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</row>
    <row r="888" spans="1:26" ht="18.75" customHeight="1" x14ac:dyDescent="0.25">
      <c r="A888" s="27"/>
      <c r="B888" s="27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</row>
    <row r="889" spans="1:26" ht="18.75" customHeight="1" x14ac:dyDescent="0.25">
      <c r="A889" s="27"/>
      <c r="B889" s="27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</row>
    <row r="890" spans="1:26" ht="18.75" customHeight="1" x14ac:dyDescent="0.25">
      <c r="A890" s="27"/>
      <c r="B890" s="27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</row>
    <row r="891" spans="1:26" ht="18.75" customHeight="1" x14ac:dyDescent="0.25">
      <c r="A891" s="27"/>
      <c r="B891" s="27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</row>
    <row r="892" spans="1:26" ht="18.75" customHeight="1" x14ac:dyDescent="0.25">
      <c r="A892" s="27"/>
      <c r="B892" s="27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</row>
    <row r="893" spans="1:26" ht="18.75" customHeight="1" x14ac:dyDescent="0.25">
      <c r="A893" s="27"/>
      <c r="B893" s="27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</row>
    <row r="894" spans="1:26" ht="18.75" customHeight="1" x14ac:dyDescent="0.25">
      <c r="A894" s="27"/>
      <c r="B894" s="27"/>
      <c r="C894" s="27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</row>
    <row r="895" spans="1:26" ht="18.75" customHeight="1" x14ac:dyDescent="0.25">
      <c r="A895" s="27"/>
      <c r="B895" s="27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</row>
    <row r="896" spans="1:26" ht="18.75" customHeight="1" x14ac:dyDescent="0.25">
      <c r="A896" s="27"/>
      <c r="B896" s="27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</row>
    <row r="897" spans="1:26" ht="18.75" customHeight="1" x14ac:dyDescent="0.25">
      <c r="A897" s="27"/>
      <c r="B897" s="27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</row>
    <row r="898" spans="1:26" ht="18.75" customHeight="1" x14ac:dyDescent="0.25">
      <c r="A898" s="27"/>
      <c r="B898" s="27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</row>
    <row r="899" spans="1:26" ht="18.75" customHeight="1" x14ac:dyDescent="0.25">
      <c r="A899" s="27"/>
      <c r="B899" s="27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</row>
    <row r="900" spans="1:26" ht="18.75" customHeight="1" x14ac:dyDescent="0.25">
      <c r="A900" s="27"/>
      <c r="B900" s="27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</row>
    <row r="901" spans="1:26" ht="18.75" customHeight="1" x14ac:dyDescent="0.25">
      <c r="A901" s="27"/>
      <c r="B901" s="27"/>
      <c r="C901" s="27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</row>
    <row r="902" spans="1:26" ht="18.75" customHeight="1" x14ac:dyDescent="0.25">
      <c r="A902" s="27"/>
      <c r="B902" s="27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</row>
    <row r="903" spans="1:26" ht="18.75" customHeight="1" x14ac:dyDescent="0.25">
      <c r="A903" s="27"/>
      <c r="B903" s="27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</row>
    <row r="904" spans="1:26" ht="18.75" customHeight="1" x14ac:dyDescent="0.25">
      <c r="A904" s="27"/>
      <c r="B904" s="27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</row>
    <row r="905" spans="1:26" ht="18.75" customHeight="1" x14ac:dyDescent="0.25">
      <c r="A905" s="27"/>
      <c r="B905" s="27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</row>
    <row r="906" spans="1:26" ht="18.75" customHeight="1" x14ac:dyDescent="0.25">
      <c r="A906" s="27"/>
      <c r="B906" s="27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</row>
    <row r="907" spans="1:26" ht="18.75" customHeight="1" x14ac:dyDescent="0.25">
      <c r="A907" s="27"/>
      <c r="B907" s="27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</row>
    <row r="908" spans="1:26" ht="18.75" customHeight="1" x14ac:dyDescent="0.25">
      <c r="A908" s="27"/>
      <c r="B908" s="27"/>
      <c r="C908" s="27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</row>
    <row r="909" spans="1:26" ht="18.75" customHeight="1" x14ac:dyDescent="0.25">
      <c r="A909" s="27"/>
      <c r="B909" s="27"/>
      <c r="C909" s="27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</row>
    <row r="910" spans="1:26" ht="18.75" customHeight="1" x14ac:dyDescent="0.25">
      <c r="A910" s="27"/>
      <c r="B910" s="27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</row>
    <row r="911" spans="1:26" ht="18.75" customHeight="1" x14ac:dyDescent="0.25">
      <c r="A911" s="27"/>
      <c r="B911" s="27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</row>
    <row r="912" spans="1:26" ht="18.75" customHeight="1" x14ac:dyDescent="0.25">
      <c r="A912" s="27"/>
      <c r="B912" s="27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</row>
    <row r="913" spans="1:26" ht="18.75" customHeight="1" x14ac:dyDescent="0.25">
      <c r="A913" s="27"/>
      <c r="B913" s="27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</row>
    <row r="914" spans="1:26" ht="18.75" customHeight="1" x14ac:dyDescent="0.25">
      <c r="A914" s="27"/>
      <c r="B914" s="27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</row>
    <row r="915" spans="1:26" ht="18.75" customHeight="1" x14ac:dyDescent="0.25">
      <c r="A915" s="27"/>
      <c r="B915" s="27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</row>
    <row r="916" spans="1:26" ht="18.75" customHeight="1" x14ac:dyDescent="0.25">
      <c r="A916" s="27"/>
      <c r="B916" s="27"/>
      <c r="C916" s="27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</row>
    <row r="917" spans="1:26" ht="18.75" customHeight="1" x14ac:dyDescent="0.25">
      <c r="A917" s="27"/>
      <c r="B917" s="27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</row>
    <row r="918" spans="1:26" ht="18.75" customHeight="1" x14ac:dyDescent="0.25">
      <c r="A918" s="27"/>
      <c r="B918" s="27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</row>
    <row r="919" spans="1:26" ht="18.75" customHeight="1" x14ac:dyDescent="0.25">
      <c r="A919" s="27"/>
      <c r="B919" s="27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</row>
    <row r="920" spans="1:26" ht="18.75" customHeight="1" x14ac:dyDescent="0.25">
      <c r="A920" s="27"/>
      <c r="B920" s="27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</row>
    <row r="921" spans="1:26" ht="18.75" customHeight="1" x14ac:dyDescent="0.25">
      <c r="A921" s="27"/>
      <c r="B921" s="27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</row>
    <row r="922" spans="1:26" ht="18.75" customHeight="1" x14ac:dyDescent="0.25">
      <c r="A922" s="27"/>
      <c r="B922" s="27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</row>
    <row r="923" spans="1:26" ht="18.75" customHeight="1" x14ac:dyDescent="0.25">
      <c r="A923" s="27"/>
      <c r="B923" s="27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</row>
    <row r="924" spans="1:26" ht="18.75" customHeight="1" x14ac:dyDescent="0.25">
      <c r="A924" s="27"/>
      <c r="B924" s="27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</row>
    <row r="925" spans="1:26" ht="18.75" customHeight="1" x14ac:dyDescent="0.25">
      <c r="A925" s="27"/>
      <c r="B925" s="27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</row>
    <row r="926" spans="1:26" ht="18.75" customHeight="1" x14ac:dyDescent="0.25">
      <c r="A926" s="27"/>
      <c r="B926" s="27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</row>
    <row r="927" spans="1:26" ht="18.75" customHeight="1" x14ac:dyDescent="0.25">
      <c r="A927" s="27"/>
      <c r="B927" s="27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</row>
    <row r="928" spans="1:26" ht="18.75" customHeight="1" x14ac:dyDescent="0.25">
      <c r="A928" s="27"/>
      <c r="B928" s="27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</row>
    <row r="929" spans="1:26" ht="18.75" customHeight="1" x14ac:dyDescent="0.25">
      <c r="A929" s="27"/>
      <c r="B929" s="27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</row>
    <row r="930" spans="1:26" ht="18.75" customHeight="1" x14ac:dyDescent="0.25">
      <c r="A930" s="27"/>
      <c r="B930" s="27"/>
      <c r="C930" s="27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</row>
    <row r="931" spans="1:26" ht="18.75" customHeight="1" x14ac:dyDescent="0.25">
      <c r="A931" s="27"/>
      <c r="B931" s="27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</row>
    <row r="932" spans="1:26" ht="18.75" customHeight="1" x14ac:dyDescent="0.25">
      <c r="A932" s="27"/>
      <c r="B932" s="27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</row>
    <row r="933" spans="1:26" ht="18.75" customHeight="1" x14ac:dyDescent="0.25">
      <c r="A933" s="27"/>
      <c r="B933" s="27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</row>
    <row r="934" spans="1:26" ht="18.75" customHeight="1" x14ac:dyDescent="0.25">
      <c r="A934" s="27"/>
      <c r="B934" s="27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</row>
    <row r="935" spans="1:26" ht="18.75" customHeight="1" x14ac:dyDescent="0.25">
      <c r="A935" s="27"/>
      <c r="B935" s="27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</row>
    <row r="936" spans="1:26" ht="18.75" customHeight="1" x14ac:dyDescent="0.25">
      <c r="A936" s="27"/>
      <c r="B936" s="27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</row>
    <row r="937" spans="1:26" ht="18.75" customHeight="1" x14ac:dyDescent="0.25">
      <c r="A937" s="27"/>
      <c r="B937" s="27"/>
      <c r="C937" s="27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</row>
    <row r="938" spans="1:26" ht="18.75" customHeight="1" x14ac:dyDescent="0.25">
      <c r="A938" s="27"/>
      <c r="B938" s="27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</row>
    <row r="939" spans="1:26" ht="18.75" customHeight="1" x14ac:dyDescent="0.25">
      <c r="A939" s="27"/>
      <c r="B939" s="27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</row>
    <row r="940" spans="1:26" ht="18.75" customHeight="1" x14ac:dyDescent="0.25">
      <c r="A940" s="27"/>
      <c r="B940" s="27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</row>
    <row r="941" spans="1:26" ht="18.75" customHeight="1" x14ac:dyDescent="0.25">
      <c r="A941" s="27"/>
      <c r="B941" s="27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</row>
    <row r="942" spans="1:26" ht="18.75" customHeight="1" x14ac:dyDescent="0.25">
      <c r="A942" s="27"/>
      <c r="B942" s="27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</row>
    <row r="943" spans="1:26" ht="18.75" customHeight="1" x14ac:dyDescent="0.25">
      <c r="A943" s="27"/>
      <c r="B943" s="27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</row>
    <row r="944" spans="1:26" ht="18.75" customHeight="1" x14ac:dyDescent="0.25">
      <c r="A944" s="27"/>
      <c r="B944" s="27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</row>
    <row r="945" spans="1:26" ht="18.75" customHeight="1" x14ac:dyDescent="0.25">
      <c r="A945" s="27"/>
      <c r="B945" s="27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</row>
    <row r="946" spans="1:26" ht="18.75" customHeight="1" x14ac:dyDescent="0.25">
      <c r="A946" s="27"/>
      <c r="B946" s="27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</row>
    <row r="947" spans="1:26" ht="18.75" customHeight="1" x14ac:dyDescent="0.25">
      <c r="A947" s="27"/>
      <c r="B947" s="27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</row>
    <row r="948" spans="1:26" ht="18.75" customHeight="1" x14ac:dyDescent="0.25">
      <c r="A948" s="27"/>
      <c r="B948" s="27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</row>
    <row r="949" spans="1:26" ht="18.75" customHeight="1" x14ac:dyDescent="0.25">
      <c r="A949" s="27"/>
      <c r="B949" s="27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</row>
    <row r="950" spans="1:26" ht="18.75" customHeight="1" x14ac:dyDescent="0.25">
      <c r="A950" s="27"/>
      <c r="B950" s="27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</row>
    <row r="951" spans="1:26" ht="18.75" customHeight="1" x14ac:dyDescent="0.25">
      <c r="A951" s="27"/>
      <c r="B951" s="27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</row>
    <row r="952" spans="1:26" ht="18.75" customHeight="1" x14ac:dyDescent="0.25">
      <c r="A952" s="27"/>
      <c r="B952" s="27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</row>
    <row r="953" spans="1:26" ht="18.75" customHeight="1" x14ac:dyDescent="0.25">
      <c r="A953" s="27"/>
      <c r="B953" s="27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</row>
    <row r="954" spans="1:26" ht="18.75" customHeight="1" x14ac:dyDescent="0.25">
      <c r="A954" s="27"/>
      <c r="B954" s="27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</row>
    <row r="955" spans="1:26" ht="18.75" customHeight="1" x14ac:dyDescent="0.25">
      <c r="A955" s="27"/>
      <c r="B955" s="27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</row>
    <row r="956" spans="1:26" ht="18.75" customHeight="1" x14ac:dyDescent="0.25">
      <c r="A956" s="27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</row>
    <row r="957" spans="1:26" ht="18.75" customHeight="1" x14ac:dyDescent="0.25">
      <c r="A957" s="27"/>
      <c r="B957" s="27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</row>
    <row r="958" spans="1:26" ht="18.75" customHeight="1" x14ac:dyDescent="0.25">
      <c r="A958" s="27"/>
      <c r="B958" s="27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</row>
    <row r="959" spans="1:26" ht="18.75" customHeight="1" x14ac:dyDescent="0.25">
      <c r="A959" s="27"/>
      <c r="B959" s="27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</row>
    <row r="960" spans="1:26" ht="18.75" customHeight="1" x14ac:dyDescent="0.25">
      <c r="A960" s="27"/>
      <c r="B960" s="27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</row>
    <row r="961" spans="1:26" ht="18.75" customHeight="1" x14ac:dyDescent="0.25">
      <c r="A961" s="27"/>
      <c r="B961" s="27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</row>
    <row r="962" spans="1:26" ht="18.75" customHeight="1" x14ac:dyDescent="0.25">
      <c r="A962" s="27"/>
      <c r="B962" s="27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</row>
    <row r="963" spans="1:26" ht="18.75" customHeight="1" x14ac:dyDescent="0.25">
      <c r="A963" s="27"/>
      <c r="B963" s="27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</row>
    <row r="964" spans="1:26" ht="18.75" customHeight="1" x14ac:dyDescent="0.25">
      <c r="A964" s="27"/>
      <c r="B964" s="27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</row>
    <row r="965" spans="1:26" ht="18.75" customHeight="1" x14ac:dyDescent="0.25">
      <c r="A965" s="27"/>
      <c r="B965" s="27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</row>
    <row r="966" spans="1:26" ht="18.75" customHeight="1" x14ac:dyDescent="0.25">
      <c r="A966" s="27"/>
      <c r="B966" s="27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</row>
    <row r="967" spans="1:26" ht="18.75" customHeight="1" x14ac:dyDescent="0.25">
      <c r="A967" s="27"/>
      <c r="B967" s="27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</row>
    <row r="968" spans="1:26" ht="18.75" customHeight="1" x14ac:dyDescent="0.25">
      <c r="A968" s="27"/>
      <c r="B968" s="27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</row>
    <row r="969" spans="1:26" ht="18.75" customHeight="1" x14ac:dyDescent="0.25">
      <c r="A969" s="27"/>
      <c r="B969" s="27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</row>
    <row r="970" spans="1:26" ht="18.75" customHeight="1" x14ac:dyDescent="0.25">
      <c r="A970" s="27"/>
      <c r="B970" s="27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</row>
    <row r="971" spans="1:26" ht="18.75" customHeight="1" x14ac:dyDescent="0.25">
      <c r="A971" s="27"/>
      <c r="B971" s="27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</row>
    <row r="972" spans="1:26" ht="18.75" customHeight="1" x14ac:dyDescent="0.25">
      <c r="A972" s="27"/>
      <c r="B972" s="27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</row>
    <row r="973" spans="1:26" ht="18.75" customHeight="1" x14ac:dyDescent="0.25">
      <c r="A973" s="27"/>
      <c r="B973" s="27"/>
      <c r="C973" s="27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</row>
    <row r="974" spans="1:26" ht="18.75" customHeight="1" x14ac:dyDescent="0.25">
      <c r="A974" s="27"/>
      <c r="B974" s="27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</row>
    <row r="975" spans="1:26" ht="18.75" customHeight="1" x14ac:dyDescent="0.25">
      <c r="A975" s="27"/>
      <c r="B975" s="27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</row>
    <row r="976" spans="1:26" ht="18.75" customHeight="1" x14ac:dyDescent="0.25">
      <c r="A976" s="27"/>
      <c r="B976" s="27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</row>
    <row r="977" spans="1:26" ht="18.75" customHeight="1" x14ac:dyDescent="0.25">
      <c r="A977" s="27"/>
      <c r="B977" s="27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</row>
    <row r="978" spans="1:26" ht="18.75" customHeight="1" x14ac:dyDescent="0.25">
      <c r="A978" s="27"/>
      <c r="B978" s="27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</row>
    <row r="979" spans="1:26" ht="18.75" customHeight="1" x14ac:dyDescent="0.25">
      <c r="A979" s="27"/>
      <c r="B979" s="27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</row>
    <row r="980" spans="1:26" ht="18.75" customHeight="1" x14ac:dyDescent="0.25">
      <c r="A980" s="27"/>
      <c r="B980" s="27"/>
      <c r="C980" s="27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</row>
    <row r="981" spans="1:26" ht="18.75" customHeight="1" x14ac:dyDescent="0.25">
      <c r="A981" s="27"/>
      <c r="B981" s="27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</row>
    <row r="982" spans="1:26" ht="18.75" customHeight="1" x14ac:dyDescent="0.25">
      <c r="A982" s="27"/>
      <c r="B982" s="27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</row>
    <row r="983" spans="1:26" ht="18.75" customHeight="1" x14ac:dyDescent="0.25">
      <c r="A983" s="27"/>
      <c r="B983" s="27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</row>
    <row r="984" spans="1:26" ht="18.75" customHeight="1" x14ac:dyDescent="0.25">
      <c r="A984" s="27"/>
      <c r="B984" s="27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</row>
    <row r="985" spans="1:26" ht="18.75" customHeight="1" x14ac:dyDescent="0.25">
      <c r="A985" s="27"/>
      <c r="B985" s="27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</row>
    <row r="986" spans="1:26" ht="18.75" customHeight="1" x14ac:dyDescent="0.25">
      <c r="A986" s="27"/>
      <c r="B986" s="27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</row>
    <row r="987" spans="1:26" ht="18.75" customHeight="1" x14ac:dyDescent="0.25">
      <c r="A987" s="27"/>
      <c r="B987" s="27"/>
      <c r="C987" s="27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</row>
    <row r="988" spans="1:26" ht="18.75" customHeight="1" x14ac:dyDescent="0.25">
      <c r="A988" s="27"/>
      <c r="B988" s="27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</row>
    <row r="989" spans="1:26" ht="18.75" customHeight="1" x14ac:dyDescent="0.25">
      <c r="A989" s="27"/>
      <c r="B989" s="27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</row>
    <row r="990" spans="1:26" ht="18.75" customHeight="1" x14ac:dyDescent="0.25">
      <c r="A990" s="27"/>
      <c r="B990" s="27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</row>
    <row r="991" spans="1:26" ht="18.75" customHeight="1" x14ac:dyDescent="0.25">
      <c r="A991" s="27"/>
      <c r="B991" s="27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</row>
    <row r="992" spans="1:26" ht="18.75" customHeight="1" x14ac:dyDescent="0.25">
      <c r="A992" s="27"/>
      <c r="B992" s="27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</row>
    <row r="993" spans="1:26" ht="18.75" customHeight="1" x14ac:dyDescent="0.25">
      <c r="A993" s="27"/>
      <c r="B993" s="27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</row>
    <row r="994" spans="1:26" ht="18.75" customHeight="1" x14ac:dyDescent="0.25">
      <c r="A994" s="27"/>
      <c r="B994" s="27"/>
      <c r="C994" s="27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</row>
    <row r="995" spans="1:26" ht="18.75" customHeight="1" x14ac:dyDescent="0.25">
      <c r="A995" s="27"/>
      <c r="B995" s="27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</row>
    <row r="996" spans="1:26" ht="18.75" customHeight="1" x14ac:dyDescent="0.25">
      <c r="A996" s="27"/>
      <c r="B996" s="27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</row>
    <row r="997" spans="1:26" ht="18.75" customHeight="1" x14ac:dyDescent="0.25">
      <c r="A997" s="27"/>
      <c r="B997" s="27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</row>
    <row r="998" spans="1:26" ht="18.75" customHeight="1" x14ac:dyDescent="0.25">
      <c r="A998" s="27"/>
      <c r="B998" s="27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</row>
    <row r="999" spans="1:26" ht="18.75" customHeight="1" x14ac:dyDescent="0.25">
      <c r="A999" s="27"/>
      <c r="B999" s="27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</row>
    <row r="1000" spans="1:26" ht="18.75" customHeight="1" x14ac:dyDescent="0.25">
      <c r="A1000" s="27"/>
      <c r="B1000" s="27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</row>
  </sheetData>
  <conditionalFormatting sqref="B1">
    <cfRule type="expression" dxfId="0" priority="1" stopIfTrue="1">
      <formula>MOD(ROW(),2)</formula>
    </cfRule>
  </conditionalFormatting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1-choix des équipes</vt:lpstr>
      <vt:lpstr>2-Rencontres</vt:lpstr>
      <vt:lpstr>3-Classement</vt:lpstr>
      <vt:lpstr>4-Liste équipes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dcterms:created xsi:type="dcterms:W3CDTF">2016-04-15T02:36:42Z</dcterms:created>
  <dcterms:modified xsi:type="dcterms:W3CDTF">2020-04-11T05:05:54Z</dcterms:modified>
</cp:coreProperties>
</file>