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cnoumeanc-my.sharepoint.com/personal/unss_ac-noumea_nc/Documents/1-COORDO 2025/1-APSA/1-APSA/01-Athlé/Athlé 2025/"/>
    </mc:Choice>
  </mc:AlternateContent>
  <xr:revisionPtr revIDLastSave="26" documentId="8_{1D9C043E-25FF-4C6B-BA22-BD9E72387C8A}" xr6:coauthVersionLast="47" xr6:coauthVersionMax="47" xr10:uidLastSave="{92D1E2CC-1B79-4A48-ADA8-9DE92A8062F6}"/>
  <bookViews>
    <workbookView xWindow="-110" yWindow="-110" windowWidth="19420" windowHeight="10300" xr2:uid="{87FA6662-C945-45EC-AC7F-7C62126F6A36}"/>
  </bookViews>
  <sheets>
    <sheet name="FORMULE" sheetId="1" r:id="rId1"/>
  </sheets>
  <definedNames>
    <definedName name="athlé">#REF!</definedName>
    <definedName name="basket" localSheetId="0">#REF!</definedName>
    <definedName name="basket">#REF!</definedName>
    <definedName name="Classt" localSheetId="0">#REF!</definedName>
    <definedName name="Classt">#REF!</definedName>
    <definedName name="co" localSheetId="0">#REF!</definedName>
    <definedName name="co">#REF!</definedName>
    <definedName name="Etab" localSheetId="0">#REF!</definedName>
    <definedName name="Etab">#REF!</definedName>
    <definedName name="liste" localSheetId="0">#REF!</definedName>
    <definedName name="liste">#REF!</definedName>
    <definedName name="nb_é_classés" localSheetId="0">#REF!</definedName>
    <definedName name="nb_é_classés">#REF!</definedName>
    <definedName name="Nom" localSheetId="0">#REF!</definedName>
    <definedName name="Nom">#REF!</definedName>
    <definedName name="points" localSheetId="0">#REF!,#REF!</definedName>
    <definedName name="points">#REF!,#REF!</definedName>
    <definedName name="pointss">#REF!,#REF!</definedName>
    <definedName name="run" localSheetId="0">#REF!</definedName>
    <definedName name="run">#REF!</definedName>
    <definedName name="TABANNEE">#REF!</definedName>
    <definedName name="TABINSCRIPT">#REF!</definedName>
    <definedName name="tir" localSheetId="0">#REF!</definedName>
    <definedName name="tir">#REF!</definedName>
    <definedName name="trial" localSheetId="0">#REF!</definedName>
    <definedName name="tria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P8" i="1" l="1"/>
  <c r="AP6" i="1"/>
  <c r="AP7" i="1"/>
  <c r="AP9" i="1"/>
  <c r="AB7" i="1" l="1"/>
  <c r="AC7" i="1"/>
  <c r="AD7" i="1"/>
  <c r="AE7" i="1"/>
  <c r="AF7" i="1"/>
  <c r="AG7" i="1"/>
  <c r="AH7" i="1"/>
  <c r="AI7" i="1"/>
  <c r="AJ7" i="1"/>
  <c r="AK7" i="1"/>
  <c r="AB8" i="1"/>
  <c r="AC8" i="1"/>
  <c r="AD8" i="1"/>
  <c r="AE8" i="1"/>
  <c r="AF8" i="1"/>
  <c r="AG8" i="1"/>
  <c r="AH8" i="1"/>
  <c r="AI8" i="1"/>
  <c r="AJ8" i="1"/>
  <c r="AK8" i="1"/>
  <c r="AB9" i="1"/>
  <c r="AC9" i="1"/>
  <c r="AD9" i="1"/>
  <c r="AE9" i="1"/>
  <c r="AF9" i="1"/>
  <c r="AG9" i="1"/>
  <c r="AH9" i="1"/>
  <c r="AN9" i="1" s="1"/>
  <c r="AI9" i="1"/>
  <c r="AJ9" i="1"/>
  <c r="AK9" i="1"/>
  <c r="AI6" i="1"/>
  <c r="AJ6" i="1"/>
  <c r="AK6" i="1"/>
  <c r="AH6" i="1"/>
  <c r="AB6" i="1"/>
  <c r="AF6" i="1"/>
  <c r="AG6" i="1"/>
  <c r="AE6" i="1"/>
  <c r="AD6" i="1"/>
  <c r="AC6" i="1"/>
  <c r="AN6" i="1" l="1"/>
  <c r="AO9" i="1"/>
  <c r="AO7" i="1"/>
  <c r="AM6" i="1"/>
  <c r="AO6" i="1"/>
  <c r="AN8" i="1"/>
  <c r="AN7" i="1"/>
  <c r="AO8" i="1"/>
  <c r="AM9" i="1"/>
  <c r="AM7" i="1"/>
  <c r="AM8" i="1"/>
</calcChain>
</file>

<file path=xl/sharedStrings.xml><?xml version="1.0" encoding="utf-8"?>
<sst xmlns="http://schemas.openxmlformats.org/spreadsheetml/2006/main" count="91" uniqueCount="49">
  <si>
    <t>SAUTS</t>
  </si>
  <si>
    <t>80 M.</t>
  </si>
  <si>
    <t>50H</t>
  </si>
  <si>
    <t>80H</t>
  </si>
  <si>
    <t>1000 M.</t>
  </si>
  <si>
    <t>HAUTEUR</t>
  </si>
  <si>
    <t>LONG</t>
  </si>
  <si>
    <t>TRIPLE</t>
  </si>
  <si>
    <t>3kg</t>
  </si>
  <si>
    <t>4kg</t>
  </si>
  <si>
    <t>800g</t>
  </si>
  <si>
    <t>1250g</t>
  </si>
  <si>
    <t>500g</t>
  </si>
  <si>
    <t>600g</t>
  </si>
  <si>
    <t>N° LIC</t>
  </si>
  <si>
    <t>Nom</t>
  </si>
  <si>
    <t>Prénom</t>
  </si>
  <si>
    <t>Cat/Sex</t>
  </si>
  <si>
    <t>Etab</t>
  </si>
  <si>
    <t>Perf</t>
  </si>
  <si>
    <t>pts</t>
  </si>
  <si>
    <t>COURSES</t>
  </si>
  <si>
    <t>LANCERS</t>
  </si>
  <si>
    <t>MF</t>
  </si>
  <si>
    <t/>
  </si>
  <si>
    <t>Lola</t>
  </si>
  <si>
    <t>ATHLETISME</t>
  </si>
  <si>
    <t>JOJO</t>
  </si>
  <si>
    <t>COCO</t>
  </si>
  <si>
    <t>ALBERT</t>
  </si>
  <si>
    <t>GERTRUDE</t>
  </si>
  <si>
    <t>AS MMD</t>
  </si>
  <si>
    <t>AS LIF</t>
  </si>
  <si>
    <t>AS LABA</t>
  </si>
  <si>
    <t>AS 5</t>
  </si>
  <si>
    <t>ISABELLE</t>
  </si>
  <si>
    <t>CERENA</t>
  </si>
  <si>
    <t>PAULA</t>
  </si>
  <si>
    <t>PERFORMANCE</t>
  </si>
  <si>
    <t>POINTS EN FONCTION DE LA PERF</t>
  </si>
  <si>
    <t>RESULTAT</t>
  </si>
  <si>
    <r>
      <t xml:space="preserve">AP9 =12 -  </t>
    </r>
    <r>
      <rPr>
        <b/>
        <sz val="11"/>
        <color rgb="FF0070C0"/>
        <rFont val="Times New Roman"/>
        <family val="1"/>
      </rPr>
      <t xml:space="preserve"> il FAUDRAIT 0 OU VIDE</t>
    </r>
    <r>
      <rPr>
        <b/>
        <sz val="11"/>
        <color rgb="FFFF0000"/>
        <rFont val="Times New Roman"/>
        <family val="1"/>
      </rPr>
      <t xml:space="preserve">  comme il n'a aucun point en course cela veut dire qu'"il n'a pas fait au moins l'une des 3 épreuves que sont COURSE-SAUT-LANCER</t>
    </r>
  </si>
  <si>
    <r>
      <rPr>
        <b/>
        <sz val="11"/>
        <color rgb="FFFF0000"/>
        <rFont val="Times New Roman"/>
        <family val="1"/>
      </rPr>
      <t>AP</t>
    </r>
    <r>
      <rPr>
        <b/>
        <sz val="11"/>
        <color rgb="FF002060"/>
        <rFont val="Times New Roman"/>
        <family val="1"/>
      </rPr>
      <t xml:space="preserve"> = SOMME DE AM+AN+AO</t>
    </r>
  </si>
  <si>
    <r>
      <rPr>
        <b/>
        <sz val="11"/>
        <color rgb="FFFF0000"/>
        <rFont val="Times New Roman"/>
        <family val="1"/>
      </rPr>
      <t>AM</t>
    </r>
    <r>
      <rPr>
        <b/>
        <sz val="11"/>
        <color rgb="FF002060"/>
        <rFont val="Times New Roman"/>
        <family val="1"/>
      </rPr>
      <t xml:space="preserve"> = MAX DES CELLULES AB-AC-AD-AE</t>
    </r>
  </si>
  <si>
    <r>
      <rPr>
        <b/>
        <sz val="11"/>
        <color rgb="FFFF0000"/>
        <rFont val="Times New Roman"/>
        <family val="1"/>
      </rPr>
      <t>AN</t>
    </r>
    <r>
      <rPr>
        <b/>
        <sz val="11"/>
        <color rgb="FF002060"/>
        <rFont val="Times New Roman"/>
        <family val="1"/>
      </rPr>
      <t xml:space="preserve"> = MAX DES CELLULES AF-AG-AH</t>
    </r>
  </si>
  <si>
    <r>
      <rPr>
        <b/>
        <sz val="11"/>
        <color rgb="FFFF0000"/>
        <rFont val="Times New Roman"/>
        <family val="1"/>
      </rPr>
      <t>AO</t>
    </r>
    <r>
      <rPr>
        <b/>
        <sz val="11"/>
        <color rgb="FF002060"/>
        <rFont val="Times New Roman"/>
        <family val="1"/>
      </rPr>
      <t xml:space="preserve"> = MAX DES CELLULES AI-AJ-AK</t>
    </r>
  </si>
  <si>
    <t>résultat = 0 car pas fait les 3 types d'épreuve</t>
  </si>
  <si>
    <t>3 types d'épreuve</t>
  </si>
  <si>
    <r>
      <t xml:space="preserve">POUR AVOIR DES POINTS EN </t>
    </r>
    <r>
      <rPr>
        <b/>
        <sz val="11"/>
        <color rgb="FFFF0000"/>
        <rFont val="Times New Roman"/>
        <family val="1"/>
      </rPr>
      <t>AP</t>
    </r>
    <r>
      <rPr>
        <b/>
        <sz val="11"/>
        <color rgb="FF0070C0"/>
        <rFont val="Times New Roman"/>
        <family val="1"/>
      </rPr>
      <t xml:space="preserve"> IL FAUT AVOIR PARTICIPE A AU MOINS 1 COURSE + 1 SAUT + 1 LANCER , POUR ETRE CLASSE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</si>
</sst>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&quot;''&quot;#0"/>
    <numFmt numFmtId="165" formatCode="#&quot;'&quot;##&quot;''&quot;0"/>
    <numFmt numFmtId="166" formatCode="#&quot;,&quot;##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  <font>
      <b/>
      <sz val="18"/>
      <color indexed="8"/>
      <name val="Times New Roman"/>
      <family val="1"/>
    </font>
    <font>
      <b/>
      <sz val="9"/>
      <color theme="1"/>
      <name val="Times New Roman"/>
      <family val="1"/>
    </font>
    <font>
      <b/>
      <sz val="9"/>
      <name val="Times New Roman"/>
      <family val="1"/>
    </font>
    <font>
      <b/>
      <sz val="11"/>
      <color theme="1"/>
      <name val="Times New Roman"/>
      <family val="1"/>
    </font>
    <font>
      <b/>
      <sz val="8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8"/>
      <name val="Times New Roman"/>
      <family val="1"/>
    </font>
    <font>
      <b/>
      <sz val="11"/>
      <color rgb="FFFF0000"/>
      <name val="Times New Roman"/>
      <family val="1"/>
    </font>
    <font>
      <b/>
      <sz val="1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9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0070C0"/>
      <name val="Times New Roman"/>
      <family val="1"/>
    </font>
    <font>
      <b/>
      <sz val="11"/>
      <color rgb="FF002060"/>
      <name val="Times New Roman"/>
      <family val="1"/>
    </font>
    <font>
      <sz val="8"/>
      <name val="Calibri"/>
      <family val="2"/>
      <scheme val="minor"/>
    </font>
    <font>
      <b/>
      <sz val="14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left" vertical="center"/>
      <protection locked="0"/>
    </xf>
    <xf numFmtId="0" fontId="8" fillId="0" borderId="8" xfId="0" applyFont="1" applyBorder="1" applyAlignment="1" applyProtection="1">
      <alignment vertical="center" wrapText="1"/>
      <protection hidden="1"/>
    </xf>
    <xf numFmtId="0" fontId="9" fillId="0" borderId="9" xfId="0" applyFont="1" applyBorder="1" applyAlignment="1" applyProtection="1">
      <alignment vertical="center" wrapText="1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left" vertical="center"/>
      <protection hidden="1"/>
    </xf>
    <xf numFmtId="0" fontId="10" fillId="0" borderId="10" xfId="0" applyFont="1" applyBorder="1" applyAlignment="1" applyProtection="1">
      <alignment horizontal="center" vertical="center"/>
      <protection hidden="1"/>
    </xf>
    <xf numFmtId="0" fontId="10" fillId="0" borderId="11" xfId="0" applyFont="1" applyBorder="1" applyAlignment="1" applyProtection="1">
      <alignment horizontal="center" vertical="center"/>
      <protection hidden="1"/>
    </xf>
    <xf numFmtId="0" fontId="10" fillId="0" borderId="1" xfId="0" applyFont="1" applyBorder="1" applyAlignment="1" applyProtection="1">
      <alignment horizontal="center" vertical="center"/>
      <protection hidden="1"/>
    </xf>
    <xf numFmtId="0" fontId="10" fillId="3" borderId="11" xfId="0" applyFont="1" applyFill="1" applyBorder="1" applyAlignment="1" applyProtection="1">
      <alignment horizontal="center" vertical="center"/>
      <protection hidden="1"/>
    </xf>
    <xf numFmtId="0" fontId="10" fillId="0" borderId="3" xfId="0" applyFont="1" applyBorder="1" applyAlignment="1" applyProtection="1">
      <alignment horizontal="center" vertical="center"/>
      <protection hidden="1"/>
    </xf>
    <xf numFmtId="0" fontId="10" fillId="0" borderId="12" xfId="0" applyFont="1" applyBorder="1" applyAlignment="1" applyProtection="1">
      <alignment horizontal="center" vertical="center"/>
      <protection hidden="1"/>
    </xf>
    <xf numFmtId="0" fontId="10" fillId="0" borderId="13" xfId="0" applyFont="1" applyBorder="1" applyAlignment="1" applyProtection="1">
      <alignment horizontal="center" vertical="center"/>
      <protection hidden="1"/>
    </xf>
    <xf numFmtId="0" fontId="6" fillId="0" borderId="0" xfId="0" applyFont="1" applyProtection="1">
      <protection locked="0"/>
    </xf>
    <xf numFmtId="0" fontId="12" fillId="0" borderId="15" xfId="0" applyFont="1" applyBorder="1" applyAlignment="1" applyProtection="1">
      <alignment horizontal="center"/>
      <protection locked="0"/>
    </xf>
    <xf numFmtId="0" fontId="13" fillId="4" borderId="16" xfId="0" applyFont="1" applyFill="1" applyBorder="1" applyAlignment="1" applyProtection="1">
      <alignment horizontal="left" vertical="center"/>
      <protection hidden="1"/>
    </xf>
    <xf numFmtId="0" fontId="14" fillId="4" borderId="16" xfId="0" applyFont="1" applyFill="1" applyBorder="1" applyAlignment="1" applyProtection="1">
      <alignment horizontal="left" vertical="center"/>
      <protection hidden="1"/>
    </xf>
    <xf numFmtId="0" fontId="14" fillId="4" borderId="17" xfId="0" applyFont="1" applyFill="1" applyBorder="1" applyAlignment="1" applyProtection="1">
      <alignment horizontal="center" vertical="center"/>
      <protection hidden="1"/>
    </xf>
    <xf numFmtId="0" fontId="14" fillId="4" borderId="18" xfId="0" applyFont="1" applyFill="1" applyBorder="1" applyAlignment="1" applyProtection="1">
      <alignment horizontal="left" vertical="center"/>
      <protection hidden="1"/>
    </xf>
    <xf numFmtId="164" fontId="15" fillId="3" borderId="19" xfId="0" applyNumberFormat="1" applyFont="1" applyFill="1" applyBorder="1" applyAlignment="1" applyProtection="1">
      <alignment horizontal="center" vertical="center"/>
      <protection locked="0"/>
    </xf>
    <xf numFmtId="0" fontId="15" fillId="4" borderId="20" xfId="0" applyFont="1" applyFill="1" applyBorder="1" applyAlignment="1" applyProtection="1">
      <alignment horizontal="center" vertical="center"/>
      <protection hidden="1"/>
    </xf>
    <xf numFmtId="164" fontId="15" fillId="3" borderId="21" xfId="0" applyNumberFormat="1" applyFont="1" applyFill="1" applyBorder="1" applyAlignment="1" applyProtection="1">
      <alignment horizontal="center" vertical="center"/>
      <protection locked="0"/>
    </xf>
    <xf numFmtId="0" fontId="15" fillId="4" borderId="16" xfId="0" applyFont="1" applyFill="1" applyBorder="1" applyAlignment="1" applyProtection="1">
      <alignment horizontal="center" vertical="center"/>
      <protection hidden="1"/>
    </xf>
    <xf numFmtId="164" fontId="15" fillId="3" borderId="16" xfId="0" applyNumberFormat="1" applyFont="1" applyFill="1" applyBorder="1" applyAlignment="1" applyProtection="1">
      <alignment horizontal="center" vertical="center"/>
      <protection locked="0"/>
    </xf>
    <xf numFmtId="0" fontId="15" fillId="4" borderId="22" xfId="0" applyFont="1" applyFill="1" applyBorder="1" applyAlignment="1" applyProtection="1">
      <alignment horizontal="center" vertical="center"/>
      <protection hidden="1"/>
    </xf>
    <xf numFmtId="165" fontId="15" fillId="3" borderId="23" xfId="0" applyNumberFormat="1" applyFont="1" applyFill="1" applyBorder="1" applyAlignment="1" applyProtection="1">
      <alignment horizontal="center" vertical="center"/>
      <protection locked="0"/>
    </xf>
    <xf numFmtId="0" fontId="15" fillId="4" borderId="24" xfId="0" applyFont="1" applyFill="1" applyBorder="1" applyAlignment="1" applyProtection="1">
      <alignment horizontal="center" vertical="center"/>
      <protection hidden="1"/>
    </xf>
    <xf numFmtId="166" fontId="15" fillId="3" borderId="25" xfId="0" applyNumberFormat="1" applyFont="1" applyFill="1" applyBorder="1" applyAlignment="1" applyProtection="1">
      <alignment horizontal="center" vertical="center"/>
      <protection locked="0"/>
    </xf>
    <xf numFmtId="0" fontId="15" fillId="4" borderId="26" xfId="0" applyFont="1" applyFill="1" applyBorder="1" applyAlignment="1" applyProtection="1">
      <alignment horizontal="center" vertical="center"/>
      <protection hidden="1"/>
    </xf>
    <xf numFmtId="166" fontId="15" fillId="3" borderId="26" xfId="0" applyNumberFormat="1" applyFont="1" applyFill="1" applyBorder="1" applyAlignment="1" applyProtection="1">
      <alignment horizontal="center" vertical="center"/>
      <protection locked="0"/>
    </xf>
    <xf numFmtId="166" fontId="15" fillId="3" borderId="19" xfId="0" applyNumberFormat="1" applyFont="1" applyFill="1" applyBorder="1" applyAlignment="1" applyProtection="1">
      <alignment horizontal="center" vertical="center"/>
      <protection locked="0"/>
    </xf>
    <xf numFmtId="166" fontId="15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1" fillId="4" borderId="14" xfId="0" applyFont="1" applyFill="1" applyBorder="1" applyAlignment="1" applyProtection="1">
      <alignment horizontal="center" vertical="center"/>
      <protection locked="0"/>
    </xf>
    <xf numFmtId="0" fontId="1" fillId="5" borderId="14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2" fillId="0" borderId="27" xfId="0" applyFont="1" applyBorder="1" applyAlignment="1" applyProtection="1">
      <alignment horizontal="center"/>
      <protection locked="0"/>
    </xf>
    <xf numFmtId="0" fontId="13" fillId="4" borderId="14" xfId="0" applyFont="1" applyFill="1" applyBorder="1" applyAlignment="1" applyProtection="1">
      <alignment horizontal="left" vertical="center"/>
      <protection hidden="1"/>
    </xf>
    <xf numFmtId="0" fontId="14" fillId="4" borderId="14" xfId="0" applyFont="1" applyFill="1" applyBorder="1" applyAlignment="1" applyProtection="1">
      <alignment horizontal="left" vertical="center"/>
      <protection hidden="1"/>
    </xf>
    <xf numFmtId="0" fontId="14" fillId="4" borderId="28" xfId="0" applyFont="1" applyFill="1" applyBorder="1" applyAlignment="1" applyProtection="1">
      <alignment horizontal="center" vertical="center"/>
      <protection hidden="1"/>
    </xf>
    <xf numFmtId="0" fontId="14" fillId="4" borderId="29" xfId="0" applyFont="1" applyFill="1" applyBorder="1" applyAlignment="1" applyProtection="1">
      <alignment horizontal="left" vertical="center"/>
      <protection hidden="1"/>
    </xf>
    <xf numFmtId="164" fontId="15" fillId="3" borderId="30" xfId="0" applyNumberFormat="1" applyFont="1" applyFill="1" applyBorder="1" applyAlignment="1" applyProtection="1">
      <alignment horizontal="center" vertical="center"/>
      <protection locked="0"/>
    </xf>
    <xf numFmtId="164" fontId="15" fillId="3" borderId="31" xfId="0" applyNumberFormat="1" applyFont="1" applyFill="1" applyBorder="1" applyAlignment="1" applyProtection="1">
      <alignment horizontal="center" vertical="center"/>
      <protection locked="0"/>
    </xf>
    <xf numFmtId="0" fontId="15" fillId="4" borderId="14" xfId="0" applyFont="1" applyFill="1" applyBorder="1" applyAlignment="1" applyProtection="1">
      <alignment horizontal="center" vertical="center"/>
      <protection hidden="1"/>
    </xf>
    <xf numFmtId="164" fontId="15" fillId="3" borderId="14" xfId="0" applyNumberFormat="1" applyFont="1" applyFill="1" applyBorder="1" applyAlignment="1" applyProtection="1">
      <alignment horizontal="center" vertical="center"/>
      <protection locked="0"/>
    </xf>
    <xf numFmtId="0" fontId="15" fillId="4" borderId="32" xfId="0" applyFont="1" applyFill="1" applyBorder="1" applyAlignment="1" applyProtection="1">
      <alignment horizontal="center" vertical="center"/>
      <protection hidden="1"/>
    </xf>
    <xf numFmtId="165" fontId="15" fillId="3" borderId="33" xfId="0" applyNumberFormat="1" applyFont="1" applyFill="1" applyBorder="1" applyAlignment="1" applyProtection="1">
      <alignment horizontal="center" vertical="center"/>
      <protection locked="0"/>
    </xf>
    <xf numFmtId="0" fontId="15" fillId="4" borderId="34" xfId="0" applyFont="1" applyFill="1" applyBorder="1" applyAlignment="1" applyProtection="1">
      <alignment horizontal="center" vertical="center"/>
      <protection hidden="1"/>
    </xf>
    <xf numFmtId="166" fontId="15" fillId="3" borderId="30" xfId="0" applyNumberFormat="1" applyFont="1" applyFill="1" applyBorder="1" applyAlignment="1" applyProtection="1">
      <alignment horizontal="center" vertical="center"/>
      <protection locked="0"/>
    </xf>
    <xf numFmtId="0" fontId="15" fillId="4" borderId="35" xfId="0" applyFont="1" applyFill="1" applyBorder="1" applyAlignment="1" applyProtection="1">
      <alignment horizontal="center" vertical="center"/>
      <protection hidden="1"/>
    </xf>
    <xf numFmtId="166" fontId="15" fillId="3" borderId="33" xfId="0" applyNumberFormat="1" applyFont="1" applyFill="1" applyBorder="1" applyAlignment="1" applyProtection="1">
      <alignment horizontal="center" vertical="center"/>
      <protection locked="0"/>
    </xf>
    <xf numFmtId="166" fontId="15" fillId="3" borderId="35" xfId="0" applyNumberFormat="1" applyFont="1" applyFill="1" applyBorder="1" applyAlignment="1" applyProtection="1">
      <alignment horizontal="center" vertical="center"/>
      <protection locked="0"/>
    </xf>
    <xf numFmtId="0" fontId="1" fillId="7" borderId="0" xfId="0" applyFont="1" applyFill="1" applyAlignment="1" applyProtection="1">
      <alignment vertical="top"/>
      <protection locked="0"/>
    </xf>
    <xf numFmtId="0" fontId="1" fillId="4" borderId="0" xfId="0" applyFont="1" applyFill="1" applyProtection="1">
      <protection locked="0"/>
    </xf>
    <xf numFmtId="0" fontId="7" fillId="8" borderId="6" xfId="0" applyFont="1" applyFill="1" applyBorder="1" applyAlignment="1" applyProtection="1">
      <alignment horizontal="center" vertical="center"/>
      <protection hidden="1"/>
    </xf>
    <xf numFmtId="0" fontId="7" fillId="8" borderId="7" xfId="0" applyFont="1" applyFill="1" applyBorder="1" applyAlignment="1" applyProtection="1">
      <alignment horizontal="center" vertical="center"/>
      <protection hidden="1"/>
    </xf>
    <xf numFmtId="0" fontId="7" fillId="8" borderId="5" xfId="0" applyFont="1" applyFill="1" applyBorder="1" applyAlignment="1" applyProtection="1">
      <alignment horizontal="center" vertical="center"/>
      <protection hidden="1"/>
    </xf>
    <xf numFmtId="0" fontId="2" fillId="2" borderId="14" xfId="0" applyFont="1" applyFill="1" applyBorder="1" applyAlignment="1" applyProtection="1">
      <alignment horizontal="center" vertical="center"/>
      <protection locked="0"/>
    </xf>
    <xf numFmtId="0" fontId="16" fillId="3" borderId="14" xfId="0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18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17" fillId="0" borderId="0" xfId="0" applyFont="1" applyAlignment="1" applyProtection="1">
      <alignment horizontal="left" vertical="center" wrapText="1"/>
      <protection locked="0"/>
    </xf>
    <xf numFmtId="0" fontId="11" fillId="0" borderId="0" xfId="0" applyFont="1" applyAlignment="1" applyProtection="1">
      <alignment horizontal="left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0" fontId="4" fillId="4" borderId="5" xfId="0" applyFont="1" applyFill="1" applyBorder="1" applyAlignment="1" applyProtection="1">
      <alignment horizontal="center" vertical="center" wrapText="1"/>
      <protection hidden="1"/>
    </xf>
    <xf numFmtId="0" fontId="4" fillId="4" borderId="3" xfId="0" applyFont="1" applyFill="1" applyBorder="1" applyAlignment="1" applyProtection="1">
      <alignment horizontal="center" vertical="center" wrapText="1"/>
      <protection hidden="1"/>
    </xf>
    <xf numFmtId="0" fontId="5" fillId="4" borderId="2" xfId="0" applyFont="1" applyFill="1" applyBorder="1" applyAlignment="1" applyProtection="1">
      <alignment horizontal="center" vertical="center" wrapText="1"/>
      <protection hidden="1"/>
    </xf>
    <xf numFmtId="0" fontId="5" fillId="4" borderId="3" xfId="0" applyFont="1" applyFill="1" applyBorder="1" applyAlignment="1" applyProtection="1">
      <alignment horizontal="center" vertical="center" wrapText="1"/>
      <protection hidden="1"/>
    </xf>
    <xf numFmtId="0" fontId="5" fillId="5" borderId="1" xfId="0" applyFont="1" applyFill="1" applyBorder="1" applyAlignment="1" applyProtection="1">
      <alignment horizontal="center" vertical="center" wrapText="1"/>
      <protection hidden="1"/>
    </xf>
    <xf numFmtId="0" fontId="5" fillId="5" borderId="3" xfId="0" applyFont="1" applyFill="1" applyBorder="1" applyAlignment="1" applyProtection="1">
      <alignment horizontal="center" vertical="center" wrapText="1"/>
      <protection hidden="1"/>
    </xf>
    <xf numFmtId="0" fontId="11" fillId="4" borderId="14" xfId="0" applyFont="1" applyFill="1" applyBorder="1" applyAlignment="1" applyProtection="1">
      <alignment horizontal="center" vertical="center"/>
      <protection locked="0"/>
    </xf>
    <xf numFmtId="0" fontId="11" fillId="5" borderId="14" xfId="0" applyFont="1" applyFill="1" applyBorder="1" applyAlignment="1" applyProtection="1">
      <alignment horizontal="center" vertical="center"/>
      <protection locked="0"/>
    </xf>
    <xf numFmtId="0" fontId="11" fillId="6" borderId="14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20" fillId="0" borderId="28" xfId="0" applyFont="1" applyBorder="1" applyAlignment="1" applyProtection="1">
      <alignment horizontal="center" vertical="center"/>
      <protection locked="0"/>
    </xf>
    <xf numFmtId="0" fontId="20" fillId="0" borderId="36" xfId="0" applyFont="1" applyBorder="1" applyAlignment="1" applyProtection="1">
      <alignment horizontal="center" vertical="center"/>
      <protection locked="0"/>
    </xf>
    <xf numFmtId="0" fontId="20" fillId="0" borderId="37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D2960-110C-4C92-974B-5315A058F4FA}">
  <sheetPr codeName="Feuil20">
    <tabColor rgb="FF00B0F0"/>
    <pageSetUpPr fitToPage="1"/>
  </sheetPr>
  <dimension ref="A1:BH20"/>
  <sheetViews>
    <sheetView tabSelected="1" topLeftCell="N1" zoomScale="80" zoomScaleNormal="80" workbookViewId="0">
      <selection activeCell="AQ8" sqref="AQ8"/>
    </sheetView>
  </sheetViews>
  <sheetFormatPr baseColWidth="10" defaultColWidth="11.453125" defaultRowHeight="14" x14ac:dyDescent="0.3"/>
  <cols>
    <col min="1" max="1" width="3.1796875" style="1" customWidth="1"/>
    <col min="2" max="2" width="11" style="1" customWidth="1"/>
    <col min="3" max="3" width="14.453125" style="1" customWidth="1"/>
    <col min="4" max="4" width="11.81640625" style="1" customWidth="1"/>
    <col min="5" max="5" width="7.1796875" style="2" customWidth="1"/>
    <col min="6" max="6" width="10.453125" style="3" customWidth="1"/>
    <col min="7" max="7" width="6.81640625" style="1" customWidth="1"/>
    <col min="8" max="8" width="5.81640625" style="1" customWidth="1"/>
    <col min="9" max="9" width="5.453125" style="1" customWidth="1"/>
    <col min="10" max="10" width="6" style="1" customWidth="1"/>
    <col min="11" max="11" width="6.453125" style="1" customWidth="1"/>
    <col min="12" max="12" width="6.1796875" style="1" customWidth="1"/>
    <col min="13" max="13" width="8.453125" style="1" customWidth="1"/>
    <col min="14" max="14" width="5.453125" style="1" customWidth="1"/>
    <col min="15" max="15" width="5" style="1" customWidth="1"/>
    <col min="16" max="16" width="6.453125" style="1" customWidth="1"/>
    <col min="17" max="17" width="4.54296875" style="1" customWidth="1"/>
    <col min="18" max="18" width="5.453125" style="1" customWidth="1"/>
    <col min="19" max="19" width="6.453125" style="1" customWidth="1"/>
    <col min="20" max="21" width="5.453125" style="1" customWidth="1"/>
    <col min="22" max="22" width="5.81640625" style="1" customWidth="1"/>
    <col min="23" max="23" width="7.453125" style="1" customWidth="1"/>
    <col min="24" max="26" width="6.453125" style="1" customWidth="1"/>
    <col min="27" max="27" width="2.1796875" style="1" customWidth="1"/>
    <col min="28" max="37" width="6.26953125" style="1" customWidth="1"/>
    <col min="38" max="38" width="3.453125" style="1" customWidth="1"/>
    <col min="39" max="39" width="4.81640625" style="1" customWidth="1"/>
    <col min="40" max="41" width="4.81640625" style="4" customWidth="1"/>
    <col min="42" max="42" width="15.81640625" style="4" customWidth="1"/>
    <col min="43" max="43" width="8.1796875" style="5" customWidth="1"/>
    <col min="44" max="54" width="4" style="5" customWidth="1"/>
    <col min="55" max="55" width="11.453125" style="3"/>
    <col min="56" max="57" width="11.453125" style="1"/>
    <col min="58" max="58" width="5.54296875" style="1" customWidth="1"/>
    <col min="59" max="59" width="17.453125" style="1" customWidth="1"/>
    <col min="60" max="16384" width="11.453125" style="1"/>
  </cols>
  <sheetData>
    <row r="1" spans="1:60" ht="7.5" customHeight="1" thickBot="1" x14ac:dyDescent="0.35">
      <c r="D1" s="2"/>
    </row>
    <row r="2" spans="1:60" ht="58.5" customHeight="1" thickBot="1" x14ac:dyDescent="0.35">
      <c r="B2" s="71" t="s">
        <v>26</v>
      </c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3"/>
      <c r="AM2" s="74" t="s">
        <v>48</v>
      </c>
      <c r="AN2" s="74"/>
      <c r="AO2" s="74"/>
      <c r="AP2" s="74"/>
      <c r="AQ2" s="74"/>
      <c r="AR2" s="74"/>
      <c r="AS2" s="74"/>
      <c r="AT2" s="74"/>
      <c r="AU2" s="74"/>
      <c r="AV2" s="74"/>
      <c r="AW2" s="74"/>
    </row>
    <row r="3" spans="1:60" ht="18" customHeight="1" thickBot="1" x14ac:dyDescent="0.35">
      <c r="B3" s="6"/>
      <c r="C3" s="6"/>
      <c r="D3" s="6"/>
      <c r="E3" s="7"/>
      <c r="F3" s="8"/>
      <c r="G3" s="6"/>
      <c r="H3" s="6"/>
    </row>
    <row r="4" spans="1:60" s="5" customFormat="1" ht="26.25" customHeight="1" thickBot="1" x14ac:dyDescent="0.35">
      <c r="A4" s="1"/>
      <c r="B4" s="1"/>
      <c r="C4" s="1"/>
      <c r="D4" s="1"/>
      <c r="E4" s="1"/>
      <c r="F4" s="1"/>
      <c r="G4" s="76" t="s">
        <v>1</v>
      </c>
      <c r="H4" s="77"/>
      <c r="I4" s="76" t="s">
        <v>2</v>
      </c>
      <c r="J4" s="78"/>
      <c r="K4" s="76" t="s">
        <v>3</v>
      </c>
      <c r="L4" s="78"/>
      <c r="M4" s="79" t="s">
        <v>4</v>
      </c>
      <c r="N4" s="80"/>
      <c r="O4" s="81" t="s">
        <v>5</v>
      </c>
      <c r="P4" s="82"/>
      <c r="Q4" s="81" t="s">
        <v>6</v>
      </c>
      <c r="R4" s="82"/>
      <c r="S4" s="81" t="s">
        <v>7</v>
      </c>
      <c r="T4" s="82"/>
      <c r="U4" s="61" t="s">
        <v>8</v>
      </c>
      <c r="V4" s="62" t="s">
        <v>9</v>
      </c>
      <c r="W4" s="61" t="s">
        <v>10</v>
      </c>
      <c r="X4" s="62" t="s">
        <v>11</v>
      </c>
      <c r="Y4" s="63" t="s">
        <v>12</v>
      </c>
      <c r="Z4" s="62" t="s">
        <v>13</v>
      </c>
      <c r="AA4" s="2"/>
      <c r="AB4" s="87" t="s">
        <v>47</v>
      </c>
      <c r="AC4" s="88"/>
      <c r="AD4" s="88"/>
      <c r="AE4" s="88"/>
      <c r="AF4" s="88"/>
      <c r="AG4" s="88"/>
      <c r="AH4" s="88"/>
      <c r="AI4" s="88"/>
      <c r="AJ4" s="88"/>
      <c r="AK4" s="89"/>
      <c r="AL4" s="2"/>
      <c r="AM4" s="2"/>
      <c r="AN4" s="4"/>
      <c r="AO4" s="4"/>
      <c r="AP4" s="4"/>
      <c r="BC4" s="3"/>
    </row>
    <row r="5" spans="1:60" s="5" customFormat="1" ht="16" thickBot="1" x14ac:dyDescent="0.35">
      <c r="A5" s="1"/>
      <c r="B5" s="9" t="s">
        <v>14</v>
      </c>
      <c r="C5" s="10" t="s">
        <v>15</v>
      </c>
      <c r="D5" s="10" t="s">
        <v>16</v>
      </c>
      <c r="E5" s="11" t="s">
        <v>17</v>
      </c>
      <c r="F5" s="12" t="s">
        <v>18</v>
      </c>
      <c r="G5" s="13" t="s">
        <v>19</v>
      </c>
      <c r="H5" s="14" t="s">
        <v>20</v>
      </c>
      <c r="I5" s="15" t="s">
        <v>19</v>
      </c>
      <c r="J5" s="16" t="s">
        <v>20</v>
      </c>
      <c r="K5" s="14" t="s">
        <v>19</v>
      </c>
      <c r="L5" s="17" t="s">
        <v>20</v>
      </c>
      <c r="M5" s="18" t="s">
        <v>19</v>
      </c>
      <c r="N5" s="19" t="s">
        <v>20</v>
      </c>
      <c r="O5" s="13" t="s">
        <v>19</v>
      </c>
      <c r="P5" s="16" t="s">
        <v>20</v>
      </c>
      <c r="Q5" s="14" t="s">
        <v>19</v>
      </c>
      <c r="R5" s="16" t="s">
        <v>20</v>
      </c>
      <c r="S5" s="14" t="s">
        <v>19</v>
      </c>
      <c r="T5" s="16" t="s">
        <v>20</v>
      </c>
      <c r="U5" s="13" t="s">
        <v>19</v>
      </c>
      <c r="V5" s="14" t="s">
        <v>20</v>
      </c>
      <c r="W5" s="14" t="s">
        <v>19</v>
      </c>
      <c r="X5" s="14" t="s">
        <v>20</v>
      </c>
      <c r="Y5" s="14" t="s">
        <v>19</v>
      </c>
      <c r="Z5" s="19" t="s">
        <v>20</v>
      </c>
      <c r="AA5" s="1"/>
      <c r="AB5" s="83" t="s">
        <v>21</v>
      </c>
      <c r="AC5" s="83"/>
      <c r="AD5" s="83"/>
      <c r="AE5" s="83"/>
      <c r="AF5" s="84" t="s">
        <v>0</v>
      </c>
      <c r="AG5" s="84"/>
      <c r="AH5" s="84"/>
      <c r="AI5" s="85" t="s">
        <v>22</v>
      </c>
      <c r="AJ5" s="85"/>
      <c r="AK5" s="85"/>
      <c r="AL5" s="1"/>
      <c r="AM5" s="1"/>
      <c r="AN5" s="4"/>
      <c r="AO5" s="4"/>
      <c r="AP5" s="67" t="s">
        <v>40</v>
      </c>
      <c r="BC5" s="3"/>
    </row>
    <row r="6" spans="1:60" s="5" customFormat="1" ht="15" customHeight="1" x14ac:dyDescent="0.3">
      <c r="A6" s="20">
        <v>1</v>
      </c>
      <c r="B6" s="21">
        <v>15</v>
      </c>
      <c r="C6" s="22" t="s">
        <v>27</v>
      </c>
      <c r="D6" s="23" t="s">
        <v>35</v>
      </c>
      <c r="E6" s="24" t="s">
        <v>23</v>
      </c>
      <c r="F6" s="25" t="s">
        <v>34</v>
      </c>
      <c r="G6" s="26">
        <v>1020</v>
      </c>
      <c r="H6" s="27">
        <v>37</v>
      </c>
      <c r="I6" s="28">
        <v>810</v>
      </c>
      <c r="J6" s="29">
        <v>39</v>
      </c>
      <c r="K6" s="30"/>
      <c r="L6" s="31" t="s">
        <v>24</v>
      </c>
      <c r="M6" s="32">
        <v>3900</v>
      </c>
      <c r="N6" s="33">
        <v>17</v>
      </c>
      <c r="O6" s="34">
        <v>145</v>
      </c>
      <c r="P6" s="35">
        <v>31</v>
      </c>
      <c r="Q6" s="36">
        <v>450</v>
      </c>
      <c r="R6" s="35">
        <v>29</v>
      </c>
      <c r="S6" s="36">
        <v>980</v>
      </c>
      <c r="T6" s="35">
        <v>27</v>
      </c>
      <c r="U6" s="37">
        <v>910</v>
      </c>
      <c r="V6" s="27">
        <v>31</v>
      </c>
      <c r="W6" s="38">
        <v>2560</v>
      </c>
      <c r="X6" s="27">
        <v>30</v>
      </c>
      <c r="Y6" s="38">
        <v>3100</v>
      </c>
      <c r="Z6" s="33">
        <v>36</v>
      </c>
      <c r="AA6" s="1"/>
      <c r="AB6" s="40">
        <f>H6</f>
        <v>37</v>
      </c>
      <c r="AC6" s="40">
        <f>J6</f>
        <v>39</v>
      </c>
      <c r="AD6" s="40" t="str">
        <f>L6</f>
        <v/>
      </c>
      <c r="AE6" s="40">
        <f>N6</f>
        <v>17</v>
      </c>
      <c r="AF6" s="41">
        <f>P6</f>
        <v>31</v>
      </c>
      <c r="AG6" s="41">
        <f>R6</f>
        <v>29</v>
      </c>
      <c r="AH6" s="41">
        <f>T6</f>
        <v>27</v>
      </c>
      <c r="AI6" s="42">
        <f>V6</f>
        <v>31</v>
      </c>
      <c r="AJ6" s="42">
        <f>X6</f>
        <v>30</v>
      </c>
      <c r="AK6" s="42">
        <f>Z6</f>
        <v>36</v>
      </c>
      <c r="AL6" s="1"/>
      <c r="AM6" s="39">
        <f>IF(SUM(AB6:AE6)&lt;1,"0",MAX(AB6:AE6))</f>
        <v>39</v>
      </c>
      <c r="AN6" s="39">
        <f>IF(SUM(AF6:AH6)&lt;1,"",MAX(AF6:AH6))</f>
        <v>31</v>
      </c>
      <c r="AO6" s="39">
        <f>IF(SUM(AI6:AK6)&lt;1,"0",MAX(AI6:AK6))</f>
        <v>36</v>
      </c>
      <c r="AP6" s="65">
        <f t="shared" ref="AP6:AP7" si="0">IF(AND(AM6&gt;1,AN6&gt;1,AO6&gt;1),(AM6+AN6+AO6),0)</f>
        <v>106</v>
      </c>
      <c r="BC6" s="3"/>
    </row>
    <row r="7" spans="1:60" s="5" customFormat="1" ht="15" customHeight="1" x14ac:dyDescent="0.3">
      <c r="A7" s="20">
        <v>2</v>
      </c>
      <c r="B7" s="43">
        <v>16</v>
      </c>
      <c r="C7" s="44" t="s">
        <v>28</v>
      </c>
      <c r="D7" s="45" t="s">
        <v>25</v>
      </c>
      <c r="E7" s="46" t="s">
        <v>23</v>
      </c>
      <c r="F7" s="47" t="s">
        <v>31</v>
      </c>
      <c r="G7" s="48">
        <v>1129</v>
      </c>
      <c r="H7" s="27">
        <v>23</v>
      </c>
      <c r="I7" s="49">
        <v>892</v>
      </c>
      <c r="J7" s="50">
        <v>27</v>
      </c>
      <c r="K7" s="51"/>
      <c r="L7" s="52" t="s">
        <v>24</v>
      </c>
      <c r="M7" s="53">
        <v>3200</v>
      </c>
      <c r="N7" s="54">
        <v>34</v>
      </c>
      <c r="O7" s="55">
        <v>135</v>
      </c>
      <c r="P7" s="56">
        <v>25</v>
      </c>
      <c r="Q7" s="57">
        <v>420</v>
      </c>
      <c r="R7" s="56">
        <v>25</v>
      </c>
      <c r="S7" s="58"/>
      <c r="T7" s="56" t="s">
        <v>24</v>
      </c>
      <c r="U7" s="55">
        <v>890</v>
      </c>
      <c r="V7" s="56">
        <v>30</v>
      </c>
      <c r="W7" s="58">
        <v>2100</v>
      </c>
      <c r="X7" s="56">
        <v>24</v>
      </c>
      <c r="Y7" s="58"/>
      <c r="Z7" s="54" t="s">
        <v>24</v>
      </c>
      <c r="AA7" s="1"/>
      <c r="AB7" s="40">
        <f>H7</f>
        <v>23</v>
      </c>
      <c r="AC7" s="40">
        <f>J7</f>
        <v>27</v>
      </c>
      <c r="AD7" s="40" t="str">
        <f>L7</f>
        <v/>
      </c>
      <c r="AE7" s="40">
        <f>N7</f>
        <v>34</v>
      </c>
      <c r="AF7" s="41">
        <f>P7</f>
        <v>25</v>
      </c>
      <c r="AG7" s="41">
        <f>R7</f>
        <v>25</v>
      </c>
      <c r="AH7" s="41" t="str">
        <f>T7</f>
        <v/>
      </c>
      <c r="AI7" s="42">
        <f>V7</f>
        <v>30</v>
      </c>
      <c r="AJ7" s="42">
        <f>X7</f>
        <v>24</v>
      </c>
      <c r="AK7" s="42" t="str">
        <f>Z7</f>
        <v/>
      </c>
      <c r="AL7" s="1"/>
      <c r="AM7" s="39">
        <f>IF(SUM(AB7:AE7)&lt;1,"0",MAX(AB7:AE7))</f>
        <v>34</v>
      </c>
      <c r="AN7" s="39">
        <f>IF(SUM(AF7:AH7)&lt;1,"",MAX(AF7:AH7))</f>
        <v>25</v>
      </c>
      <c r="AO7" s="39">
        <f>IF(SUM(AI7:AK7)&lt;1,"0",MAX(AI7:AK7))</f>
        <v>30</v>
      </c>
      <c r="AP7" s="65">
        <f t="shared" si="0"/>
        <v>89</v>
      </c>
      <c r="BC7" s="3"/>
    </row>
    <row r="8" spans="1:60" s="5" customFormat="1" ht="15" customHeight="1" x14ac:dyDescent="0.3">
      <c r="A8" s="20">
        <v>3</v>
      </c>
      <c r="B8" s="43">
        <v>17</v>
      </c>
      <c r="C8" s="44" t="s">
        <v>29</v>
      </c>
      <c r="D8" s="45" t="s">
        <v>36</v>
      </c>
      <c r="E8" s="46" t="s">
        <v>23</v>
      </c>
      <c r="F8" s="47" t="s">
        <v>32</v>
      </c>
      <c r="G8" s="48">
        <v>1229</v>
      </c>
      <c r="H8" s="27">
        <v>15</v>
      </c>
      <c r="I8" s="49"/>
      <c r="J8" s="50" t="s">
        <v>24</v>
      </c>
      <c r="K8" s="51"/>
      <c r="L8" s="52" t="s">
        <v>24</v>
      </c>
      <c r="M8" s="53"/>
      <c r="N8" s="54" t="s">
        <v>24</v>
      </c>
      <c r="O8" s="55"/>
      <c r="P8" s="56" t="s">
        <v>24</v>
      </c>
      <c r="Q8" s="57">
        <v>336</v>
      </c>
      <c r="R8" s="56">
        <v>14</v>
      </c>
      <c r="S8" s="58"/>
      <c r="T8" s="56" t="s">
        <v>24</v>
      </c>
      <c r="U8" s="55"/>
      <c r="V8" s="56" t="s">
        <v>24</v>
      </c>
      <c r="W8" s="58"/>
      <c r="X8" s="56" t="s">
        <v>24</v>
      </c>
      <c r="Y8" s="58"/>
      <c r="Z8" s="54" t="s">
        <v>24</v>
      </c>
      <c r="AA8" s="1"/>
      <c r="AB8" s="40">
        <f>H8</f>
        <v>15</v>
      </c>
      <c r="AC8" s="40" t="str">
        <f>J8</f>
        <v/>
      </c>
      <c r="AD8" s="40" t="str">
        <f>L8</f>
        <v/>
      </c>
      <c r="AE8" s="40" t="str">
        <f>N8</f>
        <v/>
      </c>
      <c r="AF8" s="41" t="str">
        <f>P8</f>
        <v/>
      </c>
      <c r="AG8" s="41">
        <f>R8</f>
        <v>14</v>
      </c>
      <c r="AH8" s="41" t="str">
        <f>T8</f>
        <v/>
      </c>
      <c r="AI8" s="42" t="str">
        <f>V8</f>
        <v/>
      </c>
      <c r="AJ8" s="42" t="str">
        <f>X8</f>
        <v/>
      </c>
      <c r="AK8" s="42" t="str">
        <f>Z8</f>
        <v/>
      </c>
      <c r="AL8" s="1"/>
      <c r="AM8" s="39">
        <f>IF(SUM(AB8:AE8)&lt;1,"0",MAX(AB8:AE8))</f>
        <v>15</v>
      </c>
      <c r="AN8" s="39">
        <f>IF(SUM(AF8:AH8)&lt;1,"",MAX(AF8:AH8))</f>
        <v>14</v>
      </c>
      <c r="AO8" s="64" t="str">
        <f>IF(SUM(AI8:AK8)&lt;1,"0",MAX(AI8:AK8))</f>
        <v>0</v>
      </c>
      <c r="AP8" s="65">
        <f>IF(AND(AM8&gt;1,AN8&gt;1,AO8&gt;1),(AM8+AN8+AO8),1)</f>
        <v>29</v>
      </c>
      <c r="AQ8" s="67">
        <v>0</v>
      </c>
      <c r="AR8" s="86" t="s">
        <v>46</v>
      </c>
      <c r="BC8" s="3"/>
    </row>
    <row r="9" spans="1:60" s="5" customFormat="1" ht="15" customHeight="1" x14ac:dyDescent="0.3">
      <c r="A9" s="20">
        <v>4</v>
      </c>
      <c r="B9" s="43">
        <v>18</v>
      </c>
      <c r="C9" s="44" t="s">
        <v>30</v>
      </c>
      <c r="D9" s="45" t="s">
        <v>37</v>
      </c>
      <c r="E9" s="46" t="s">
        <v>23</v>
      </c>
      <c r="F9" s="47" t="s">
        <v>33</v>
      </c>
      <c r="G9" s="48"/>
      <c r="H9" s="27" t="s">
        <v>24</v>
      </c>
      <c r="I9" s="49"/>
      <c r="J9" s="50" t="s">
        <v>24</v>
      </c>
      <c r="K9" s="51"/>
      <c r="L9" s="52" t="s">
        <v>24</v>
      </c>
      <c r="M9" s="53"/>
      <c r="N9" s="54" t="s">
        <v>24</v>
      </c>
      <c r="O9" s="55"/>
      <c r="P9" s="56" t="s">
        <v>24</v>
      </c>
      <c r="Q9" s="57">
        <v>320</v>
      </c>
      <c r="R9" s="56">
        <v>12</v>
      </c>
      <c r="S9" s="58"/>
      <c r="T9" s="56" t="s">
        <v>24</v>
      </c>
      <c r="U9" s="55"/>
      <c r="V9" s="56" t="s">
        <v>24</v>
      </c>
      <c r="W9" s="58"/>
      <c r="X9" s="56" t="s">
        <v>24</v>
      </c>
      <c r="Y9" s="58"/>
      <c r="Z9" s="54" t="s">
        <v>24</v>
      </c>
      <c r="AA9" s="1"/>
      <c r="AB9" s="40" t="str">
        <f>H9</f>
        <v/>
      </c>
      <c r="AC9" s="40" t="str">
        <f>J9</f>
        <v/>
      </c>
      <c r="AD9" s="40" t="str">
        <f>L9</f>
        <v/>
      </c>
      <c r="AE9" s="40" t="str">
        <f>N9</f>
        <v/>
      </c>
      <c r="AF9" s="41" t="str">
        <f>P9</f>
        <v/>
      </c>
      <c r="AG9" s="41">
        <f>R9</f>
        <v>12</v>
      </c>
      <c r="AH9" s="41" t="str">
        <f>T9</f>
        <v/>
      </c>
      <c r="AI9" s="42" t="str">
        <f>V9</f>
        <v/>
      </c>
      <c r="AJ9" s="42" t="str">
        <f>X9</f>
        <v/>
      </c>
      <c r="AK9" s="42" t="str">
        <f>Z9</f>
        <v/>
      </c>
      <c r="AL9" s="1"/>
      <c r="AM9" s="64" t="str">
        <f>IF(SUM(AB9:AE9)&lt;1,"0",MAX(AB9:AE9))</f>
        <v>0</v>
      </c>
      <c r="AN9" s="39">
        <f>IF(SUM(AF9:AH9)&lt;1,"",MAX(AF9:AH9))</f>
        <v>12</v>
      </c>
      <c r="AO9" s="64" t="str">
        <f>IF(SUM(AI9:AK9)&lt;1,"0",MAX(AI9:AK9))</f>
        <v>0</v>
      </c>
      <c r="AP9" s="65">
        <f>IF(AND(AM9&gt;1,AN9&gt;1,AO9&gt;1),(AM9+AN9+AO9),0)</f>
        <v>12</v>
      </c>
      <c r="AQ9" s="67">
        <v>0</v>
      </c>
      <c r="AR9" s="86" t="s">
        <v>46</v>
      </c>
      <c r="BC9" s="3"/>
    </row>
    <row r="10" spans="1:60" ht="57.75" customHeight="1" x14ac:dyDescent="0.3">
      <c r="AM10" s="75" t="s">
        <v>41</v>
      </c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68"/>
      <c r="AY10" s="68"/>
      <c r="AZ10" s="68"/>
      <c r="BA10" s="68"/>
      <c r="BB10" s="68"/>
      <c r="BC10" s="68"/>
      <c r="BD10" s="68"/>
      <c r="BE10" s="66"/>
      <c r="BF10" s="66"/>
      <c r="BG10" s="66"/>
      <c r="BH10" s="66"/>
    </row>
    <row r="11" spans="1:60" ht="30" customHeight="1" x14ac:dyDescent="0.3">
      <c r="AM11" s="69" t="s">
        <v>42</v>
      </c>
    </row>
    <row r="12" spans="1:60" ht="36.75" customHeight="1" x14ac:dyDescent="0.3">
      <c r="G12" s="59" t="s">
        <v>38</v>
      </c>
      <c r="AM12" s="69" t="s">
        <v>43</v>
      </c>
    </row>
    <row r="13" spans="1:60" ht="28.5" customHeight="1" x14ac:dyDescent="0.3">
      <c r="H13" s="60" t="s">
        <v>39</v>
      </c>
      <c r="AM13" s="69" t="s">
        <v>44</v>
      </c>
    </row>
    <row r="14" spans="1:60" ht="25.5" customHeight="1" x14ac:dyDescent="0.3">
      <c r="AM14" s="69" t="s">
        <v>45</v>
      </c>
    </row>
    <row r="20" spans="3:3" x14ac:dyDescent="0.3">
      <c r="C20" s="70"/>
    </row>
  </sheetData>
  <protectedRanges>
    <protectedRange sqref="U6:U9 S6:S9 Q6:Q9 O6:O9 M6:M9 K6:K9 I6:I9 Y6:Y9 G6:G9 B6:B9 W6:W9" name="Plage1"/>
  </protectedRanges>
  <mergeCells count="14">
    <mergeCell ref="B2:Z2"/>
    <mergeCell ref="AM2:AW2"/>
    <mergeCell ref="AM10:AW10"/>
    <mergeCell ref="G4:H4"/>
    <mergeCell ref="I4:J4"/>
    <mergeCell ref="K4:L4"/>
    <mergeCell ref="M4:N4"/>
    <mergeCell ref="O4:P4"/>
    <mergeCell ref="Q4:R4"/>
    <mergeCell ref="S4:T4"/>
    <mergeCell ref="AB5:AE5"/>
    <mergeCell ref="AF5:AH5"/>
    <mergeCell ref="AI5:AK5"/>
    <mergeCell ref="AB4:AK4"/>
  </mergeCells>
  <phoneticPr fontId="19" type="noConversion"/>
  <conditionalFormatting sqref="G6:G9 I6:I9 K6:K9 M6:M9 O6:O9 Q6:Q9 S6:S9 U6:U9 W6:W9 Y6:Y9">
    <cfRule type="expression" dxfId="0" priority="11">
      <formula>G6&lt;&gt;""</formula>
    </cfRule>
  </conditionalFormatting>
  <pageMargins left="0.11811023622047245" right="0.11811023622047245" top="0.19685039370078741" bottom="0.19685039370078741" header="0.31496062992125984" footer="0.31496062992125984"/>
  <pageSetup paperSize="8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UNSS Nouméa</dc:creator>
  <cp:lastModifiedBy>Jean-Emmanuel MARTINI</cp:lastModifiedBy>
  <dcterms:created xsi:type="dcterms:W3CDTF">2024-11-25T06:01:55Z</dcterms:created>
  <dcterms:modified xsi:type="dcterms:W3CDTF">2024-11-25T08:35:05Z</dcterms:modified>
</cp:coreProperties>
</file>