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dhervillez\Documents\"/>
    </mc:Choice>
  </mc:AlternateContent>
  <bookViews>
    <workbookView xWindow="0" yWindow="0" windowWidth="28800" windowHeight="11870"/>
  </bookViews>
  <sheets>
    <sheet name="Explications" sheetId="2" r:id="rId1"/>
    <sheet name="Feuil1 + macro" sheetId="1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B140" i="1" l="1"/>
  <c r="CA140" i="1" s="1"/>
  <c r="BZ140" i="1"/>
  <c r="BX140" i="1"/>
  <c r="BY140" i="1" s="1"/>
  <c r="BW140" i="1"/>
  <c r="BH140" i="1"/>
  <c r="BG140" i="1"/>
  <c r="BF140" i="1"/>
  <c r="BE140" i="1" s="1"/>
  <c r="BD140" i="1"/>
  <c r="BC140" i="1"/>
  <c r="BA140" i="1"/>
  <c r="AX140" i="1"/>
  <c r="AU140" i="1"/>
  <c r="AR140" i="1"/>
  <c r="AQ140" i="1"/>
  <c r="AO140" i="1"/>
  <c r="AL140" i="1"/>
  <c r="AI140" i="1"/>
  <c r="AF140" i="1"/>
  <c r="AC140" i="1"/>
  <c r="Z140" i="1"/>
  <c r="W140" i="1"/>
  <c r="S140" i="1"/>
  <c r="O140" i="1"/>
  <c r="L140" i="1"/>
  <c r="CB139" i="1"/>
  <c r="CA139" i="1" s="1"/>
  <c r="BZ139" i="1"/>
  <c r="BW139" i="1"/>
  <c r="BX139" i="1" s="1"/>
  <c r="BY139" i="1" s="1"/>
  <c r="BH139" i="1"/>
  <c r="BG139" i="1"/>
  <c r="BF139" i="1"/>
  <c r="BE139" i="1" s="1"/>
  <c r="BD139" i="1"/>
  <c r="BC139" i="1"/>
  <c r="BA139" i="1"/>
  <c r="AX139" i="1"/>
  <c r="AU139" i="1"/>
  <c r="AR139" i="1"/>
  <c r="AQ139" i="1"/>
  <c r="AO139" i="1"/>
  <c r="AL139" i="1"/>
  <c r="AI139" i="1"/>
  <c r="AF139" i="1"/>
  <c r="AC139" i="1"/>
  <c r="Z139" i="1"/>
  <c r="W139" i="1"/>
  <c r="S139" i="1"/>
  <c r="O139" i="1"/>
  <c r="L139" i="1"/>
  <c r="CB138" i="1"/>
  <c r="CA138" i="1" s="1"/>
  <c r="BZ138" i="1"/>
  <c r="BW138" i="1"/>
  <c r="BH138" i="1"/>
  <c r="BG138" i="1"/>
  <c r="BF138" i="1"/>
  <c r="BE138" i="1" s="1"/>
  <c r="BD138" i="1"/>
  <c r="BC138" i="1"/>
  <c r="BA138" i="1"/>
  <c r="AX138" i="1"/>
  <c r="AU138" i="1"/>
  <c r="AR138" i="1"/>
  <c r="AQ138" i="1"/>
  <c r="AO138" i="1"/>
  <c r="AL138" i="1"/>
  <c r="AI138" i="1"/>
  <c r="AF138" i="1"/>
  <c r="AC138" i="1"/>
  <c r="Z138" i="1"/>
  <c r="W138" i="1"/>
  <c r="S138" i="1"/>
  <c r="O138" i="1"/>
  <c r="L138" i="1"/>
  <c r="CB137" i="1"/>
  <c r="CA137" i="1" s="1"/>
  <c r="BZ137" i="1"/>
  <c r="BW137" i="1"/>
  <c r="BH137" i="1"/>
  <c r="BG137" i="1"/>
  <c r="BF137" i="1"/>
  <c r="BE137" i="1" s="1"/>
  <c r="BD137" i="1"/>
  <c r="BC137" i="1"/>
  <c r="BA137" i="1"/>
  <c r="AX137" i="1"/>
  <c r="AU137" i="1"/>
  <c r="AR137" i="1"/>
  <c r="AQ137" i="1"/>
  <c r="AO137" i="1"/>
  <c r="AL137" i="1"/>
  <c r="AI137" i="1"/>
  <c r="AF137" i="1"/>
  <c r="AC137" i="1"/>
  <c r="Z137" i="1"/>
  <c r="W137" i="1"/>
  <c r="S137" i="1"/>
  <c r="O137" i="1"/>
  <c r="L137" i="1"/>
  <c r="CB136" i="1"/>
  <c r="CA136" i="1" s="1"/>
  <c r="BZ136" i="1"/>
  <c r="BX136" i="1" s="1"/>
  <c r="BY136" i="1" s="1"/>
  <c r="BW136" i="1"/>
  <c r="BH136" i="1"/>
  <c r="BG136" i="1"/>
  <c r="BF136" i="1"/>
  <c r="BE136" i="1" s="1"/>
  <c r="BD136" i="1"/>
  <c r="BC136" i="1"/>
  <c r="BA136" i="1"/>
  <c r="AX136" i="1"/>
  <c r="AU136" i="1"/>
  <c r="AR136" i="1"/>
  <c r="AQ136" i="1"/>
  <c r="AO136" i="1"/>
  <c r="AL136" i="1"/>
  <c r="AI136" i="1"/>
  <c r="AF136" i="1"/>
  <c r="AC136" i="1"/>
  <c r="Z136" i="1"/>
  <c r="W136" i="1"/>
  <c r="S136" i="1"/>
  <c r="O136" i="1"/>
  <c r="L136" i="1"/>
  <c r="CB135" i="1"/>
  <c r="CA135" i="1" s="1"/>
  <c r="BZ135" i="1"/>
  <c r="BW135" i="1"/>
  <c r="BH135" i="1"/>
  <c r="BG135" i="1"/>
  <c r="BF135" i="1"/>
  <c r="BE135" i="1" s="1"/>
  <c r="BD135" i="1"/>
  <c r="BC135" i="1"/>
  <c r="BA135" i="1"/>
  <c r="AX135" i="1"/>
  <c r="AU135" i="1"/>
  <c r="AR135" i="1"/>
  <c r="AQ135" i="1"/>
  <c r="AO135" i="1"/>
  <c r="AL135" i="1"/>
  <c r="AI135" i="1"/>
  <c r="AF135" i="1"/>
  <c r="AC135" i="1"/>
  <c r="Z135" i="1"/>
  <c r="W135" i="1"/>
  <c r="S135" i="1"/>
  <c r="O135" i="1"/>
  <c r="L135" i="1"/>
  <c r="CB134" i="1"/>
  <c r="CA134" i="1" s="1"/>
  <c r="BZ134" i="1"/>
  <c r="BW134" i="1"/>
  <c r="BH134" i="1"/>
  <c r="BG134" i="1"/>
  <c r="BF134" i="1"/>
  <c r="BE134" i="1" s="1"/>
  <c r="BD134" i="1"/>
  <c r="BC134" i="1"/>
  <c r="BA134" i="1"/>
  <c r="AX134" i="1"/>
  <c r="AU134" i="1"/>
  <c r="AR134" i="1"/>
  <c r="AQ134" i="1"/>
  <c r="AO134" i="1"/>
  <c r="AL134" i="1"/>
  <c r="AI134" i="1"/>
  <c r="AF134" i="1"/>
  <c r="AC134" i="1"/>
  <c r="Z134" i="1"/>
  <c r="W134" i="1"/>
  <c r="S134" i="1"/>
  <c r="O134" i="1"/>
  <c r="L134" i="1"/>
  <c r="CB133" i="1"/>
  <c r="CA133" i="1" s="1"/>
  <c r="BZ133" i="1"/>
  <c r="BW133" i="1"/>
  <c r="BH133" i="1"/>
  <c r="BG133" i="1"/>
  <c r="BF133" i="1"/>
  <c r="BE133" i="1" s="1"/>
  <c r="BD133" i="1"/>
  <c r="BC133" i="1"/>
  <c r="BA133" i="1"/>
  <c r="AX133" i="1"/>
  <c r="AU133" i="1"/>
  <c r="AR133" i="1"/>
  <c r="AQ133" i="1"/>
  <c r="AO133" i="1"/>
  <c r="AL133" i="1"/>
  <c r="AI133" i="1"/>
  <c r="AF133" i="1"/>
  <c r="AC133" i="1"/>
  <c r="Z133" i="1"/>
  <c r="W133" i="1"/>
  <c r="S133" i="1"/>
  <c r="O133" i="1"/>
  <c r="L133" i="1"/>
  <c r="CB132" i="1"/>
  <c r="CA132" i="1" s="1"/>
  <c r="BZ132" i="1"/>
  <c r="BW132" i="1"/>
  <c r="BH132" i="1"/>
  <c r="BG132" i="1"/>
  <c r="BF132" i="1"/>
  <c r="BE132" i="1" s="1"/>
  <c r="BD132" i="1"/>
  <c r="BC132" i="1"/>
  <c r="BA132" i="1"/>
  <c r="AX132" i="1"/>
  <c r="AU132" i="1"/>
  <c r="AR132" i="1"/>
  <c r="AQ132" i="1"/>
  <c r="AO132" i="1"/>
  <c r="AL132" i="1"/>
  <c r="AI132" i="1"/>
  <c r="AF132" i="1"/>
  <c r="AC132" i="1"/>
  <c r="Z132" i="1"/>
  <c r="W132" i="1"/>
  <c r="S132" i="1"/>
  <c r="O132" i="1"/>
  <c r="L132" i="1"/>
  <c r="CB131" i="1"/>
  <c r="CA131" i="1" s="1"/>
  <c r="BZ131" i="1"/>
  <c r="BW131" i="1"/>
  <c r="BH131" i="1"/>
  <c r="BG131" i="1"/>
  <c r="BF131" i="1"/>
  <c r="BE131" i="1" s="1"/>
  <c r="BD131" i="1"/>
  <c r="BC131" i="1"/>
  <c r="BA131" i="1"/>
  <c r="AX131" i="1"/>
  <c r="AU131" i="1"/>
  <c r="AR131" i="1"/>
  <c r="AQ131" i="1"/>
  <c r="AO131" i="1"/>
  <c r="AL131" i="1"/>
  <c r="AI131" i="1"/>
  <c r="AF131" i="1"/>
  <c r="AC131" i="1"/>
  <c r="Z131" i="1"/>
  <c r="W131" i="1"/>
  <c r="S131" i="1"/>
  <c r="O131" i="1"/>
  <c r="L131" i="1"/>
  <c r="CB130" i="1"/>
  <c r="CA130" i="1" s="1"/>
  <c r="BZ130" i="1"/>
  <c r="BW130" i="1"/>
  <c r="BH130" i="1"/>
  <c r="BG130" i="1"/>
  <c r="BF130" i="1"/>
  <c r="BE130" i="1" s="1"/>
  <c r="BD130" i="1"/>
  <c r="BC130" i="1"/>
  <c r="BA130" i="1"/>
  <c r="AX130" i="1"/>
  <c r="AU130" i="1"/>
  <c r="AR130" i="1"/>
  <c r="AQ130" i="1"/>
  <c r="AO130" i="1"/>
  <c r="AL130" i="1"/>
  <c r="AI130" i="1"/>
  <c r="AF130" i="1"/>
  <c r="AC130" i="1"/>
  <c r="Z130" i="1"/>
  <c r="W130" i="1"/>
  <c r="S130" i="1"/>
  <c r="O130" i="1"/>
  <c r="L130" i="1"/>
  <c r="CB129" i="1"/>
  <c r="CA129" i="1" s="1"/>
  <c r="BZ129" i="1"/>
  <c r="BW129" i="1"/>
  <c r="BH129" i="1"/>
  <c r="BG129" i="1"/>
  <c r="BF129" i="1"/>
  <c r="BE129" i="1" s="1"/>
  <c r="BD129" i="1"/>
  <c r="BC129" i="1"/>
  <c r="BA129" i="1"/>
  <c r="AX129" i="1"/>
  <c r="AU129" i="1"/>
  <c r="AR129" i="1"/>
  <c r="AQ129" i="1"/>
  <c r="AO129" i="1"/>
  <c r="AL129" i="1"/>
  <c r="AI129" i="1"/>
  <c r="AF129" i="1"/>
  <c r="AC129" i="1"/>
  <c r="Z129" i="1"/>
  <c r="W129" i="1"/>
  <c r="S129" i="1"/>
  <c r="O129" i="1"/>
  <c r="L129" i="1"/>
  <c r="CB128" i="1"/>
  <c r="CA128" i="1" s="1"/>
  <c r="BZ128" i="1"/>
  <c r="BW128" i="1"/>
  <c r="BH128" i="1"/>
  <c r="BG128" i="1"/>
  <c r="BF128" i="1"/>
  <c r="BE128" i="1" s="1"/>
  <c r="BD128" i="1"/>
  <c r="BC128" i="1"/>
  <c r="BA128" i="1"/>
  <c r="AX128" i="1"/>
  <c r="AU128" i="1"/>
  <c r="AR128" i="1"/>
  <c r="AQ128" i="1"/>
  <c r="AO128" i="1"/>
  <c r="AL128" i="1"/>
  <c r="AI128" i="1"/>
  <c r="AF128" i="1"/>
  <c r="AC128" i="1"/>
  <c r="Z128" i="1"/>
  <c r="W128" i="1"/>
  <c r="S128" i="1"/>
  <c r="O128" i="1"/>
  <c r="L128" i="1"/>
  <c r="CB127" i="1"/>
  <c r="CA127" i="1" s="1"/>
  <c r="BZ127" i="1"/>
  <c r="BW127" i="1"/>
  <c r="BH127" i="1"/>
  <c r="BG127" i="1"/>
  <c r="BF127" i="1"/>
  <c r="BE127" i="1" s="1"/>
  <c r="BD127" i="1"/>
  <c r="BC127" i="1"/>
  <c r="BA127" i="1"/>
  <c r="AX127" i="1"/>
  <c r="AU127" i="1"/>
  <c r="AR127" i="1"/>
  <c r="AQ127" i="1"/>
  <c r="AO127" i="1"/>
  <c r="AL127" i="1"/>
  <c r="AI127" i="1"/>
  <c r="AF127" i="1"/>
  <c r="AC127" i="1"/>
  <c r="Z127" i="1"/>
  <c r="W127" i="1"/>
  <c r="S127" i="1"/>
  <c r="O127" i="1"/>
  <c r="L127" i="1"/>
  <c r="CB126" i="1"/>
  <c r="CA126" i="1" s="1"/>
  <c r="BZ126" i="1"/>
  <c r="BW126" i="1"/>
  <c r="BH126" i="1"/>
  <c r="BG126" i="1"/>
  <c r="BF126" i="1"/>
  <c r="BE126" i="1" s="1"/>
  <c r="BD126" i="1"/>
  <c r="BC126" i="1"/>
  <c r="BA126" i="1"/>
  <c r="AX126" i="1"/>
  <c r="AU126" i="1"/>
  <c r="AR126" i="1"/>
  <c r="AQ126" i="1"/>
  <c r="AO126" i="1"/>
  <c r="AL126" i="1"/>
  <c r="AI126" i="1"/>
  <c r="AF126" i="1"/>
  <c r="AC126" i="1"/>
  <c r="Z126" i="1"/>
  <c r="W126" i="1"/>
  <c r="S126" i="1"/>
  <c r="O126" i="1"/>
  <c r="L126" i="1"/>
  <c r="CB125" i="1"/>
  <c r="CA125" i="1" s="1"/>
  <c r="BZ125" i="1"/>
  <c r="BW125" i="1"/>
  <c r="BH125" i="1"/>
  <c r="BG125" i="1"/>
  <c r="BF125" i="1"/>
  <c r="BE125" i="1" s="1"/>
  <c r="BD125" i="1"/>
  <c r="BC125" i="1"/>
  <c r="BA125" i="1"/>
  <c r="AX125" i="1"/>
  <c r="AU125" i="1"/>
  <c r="AR125" i="1"/>
  <c r="AQ125" i="1"/>
  <c r="AO125" i="1"/>
  <c r="AL125" i="1"/>
  <c r="AI125" i="1"/>
  <c r="AF125" i="1"/>
  <c r="AC125" i="1"/>
  <c r="Z125" i="1"/>
  <c r="W125" i="1"/>
  <c r="S125" i="1"/>
  <c r="O125" i="1"/>
  <c r="L125" i="1"/>
  <c r="CB124" i="1"/>
  <c r="CA124" i="1" s="1"/>
  <c r="BZ124" i="1"/>
  <c r="BW124" i="1"/>
  <c r="BH124" i="1"/>
  <c r="BG124" i="1"/>
  <c r="BF124" i="1"/>
  <c r="BE124" i="1" s="1"/>
  <c r="BD124" i="1"/>
  <c r="BC124" i="1"/>
  <c r="BA124" i="1"/>
  <c r="AX124" i="1"/>
  <c r="AU124" i="1"/>
  <c r="AR124" i="1"/>
  <c r="AQ124" i="1"/>
  <c r="AO124" i="1"/>
  <c r="AL124" i="1"/>
  <c r="AI124" i="1"/>
  <c r="AF124" i="1"/>
  <c r="AC124" i="1"/>
  <c r="Z124" i="1"/>
  <c r="W124" i="1"/>
  <c r="S124" i="1"/>
  <c r="O124" i="1"/>
  <c r="L124" i="1"/>
  <c r="CB123" i="1"/>
  <c r="CA123" i="1" s="1"/>
  <c r="BZ123" i="1"/>
  <c r="BW123" i="1"/>
  <c r="BH123" i="1"/>
  <c r="BG123" i="1"/>
  <c r="BF123" i="1"/>
  <c r="BE123" i="1" s="1"/>
  <c r="BD123" i="1"/>
  <c r="BC123" i="1"/>
  <c r="BA123" i="1"/>
  <c r="AX123" i="1"/>
  <c r="AU123" i="1"/>
  <c r="AR123" i="1"/>
  <c r="AQ123" i="1"/>
  <c r="AO123" i="1"/>
  <c r="AL123" i="1"/>
  <c r="AI123" i="1"/>
  <c r="AF123" i="1"/>
  <c r="AC123" i="1"/>
  <c r="Z123" i="1"/>
  <c r="W123" i="1"/>
  <c r="S123" i="1"/>
  <c r="O123" i="1"/>
  <c r="L123" i="1"/>
  <c r="CB122" i="1"/>
  <c r="CA122" i="1" s="1"/>
  <c r="BZ122" i="1"/>
  <c r="BW122" i="1"/>
  <c r="BH122" i="1"/>
  <c r="BG122" i="1"/>
  <c r="BF122" i="1"/>
  <c r="BE122" i="1" s="1"/>
  <c r="BD122" i="1"/>
  <c r="BC122" i="1"/>
  <c r="BA122" i="1"/>
  <c r="AX122" i="1"/>
  <c r="AU122" i="1"/>
  <c r="AR122" i="1"/>
  <c r="AQ122" i="1"/>
  <c r="AO122" i="1"/>
  <c r="AL122" i="1"/>
  <c r="AI122" i="1"/>
  <c r="AF122" i="1"/>
  <c r="AC122" i="1"/>
  <c r="Z122" i="1"/>
  <c r="W122" i="1"/>
  <c r="S122" i="1"/>
  <c r="O122" i="1"/>
  <c r="L122" i="1"/>
  <c r="CB121" i="1"/>
  <c r="CA121" i="1" s="1"/>
  <c r="BZ121" i="1"/>
  <c r="BW121" i="1"/>
  <c r="BH121" i="1"/>
  <c r="BG121" i="1"/>
  <c r="BF121" i="1"/>
  <c r="BE121" i="1" s="1"/>
  <c r="BD121" i="1"/>
  <c r="BC121" i="1"/>
  <c r="BA121" i="1"/>
  <c r="AX121" i="1"/>
  <c r="AU121" i="1"/>
  <c r="AR121" i="1"/>
  <c r="AQ121" i="1"/>
  <c r="AO121" i="1"/>
  <c r="AL121" i="1"/>
  <c r="AI121" i="1"/>
  <c r="AF121" i="1"/>
  <c r="AC121" i="1"/>
  <c r="Z121" i="1"/>
  <c r="W121" i="1"/>
  <c r="S121" i="1"/>
  <c r="O121" i="1"/>
  <c r="L121" i="1"/>
  <c r="CB120" i="1"/>
  <c r="CA120" i="1" s="1"/>
  <c r="BZ120" i="1"/>
  <c r="BW120" i="1"/>
  <c r="BH120" i="1"/>
  <c r="BG120" i="1"/>
  <c r="BF120" i="1"/>
  <c r="BE120" i="1" s="1"/>
  <c r="BD120" i="1"/>
  <c r="BC120" i="1"/>
  <c r="BA120" i="1"/>
  <c r="AX120" i="1"/>
  <c r="AU120" i="1"/>
  <c r="AR120" i="1"/>
  <c r="AQ120" i="1"/>
  <c r="AO120" i="1"/>
  <c r="AL120" i="1"/>
  <c r="AI120" i="1"/>
  <c r="AF120" i="1"/>
  <c r="AC120" i="1"/>
  <c r="Z120" i="1"/>
  <c r="W120" i="1"/>
  <c r="S120" i="1"/>
  <c r="O120" i="1"/>
  <c r="L120" i="1"/>
  <c r="CB119" i="1"/>
  <c r="CA119" i="1" s="1"/>
  <c r="BZ119" i="1"/>
  <c r="BW119" i="1"/>
  <c r="BH119" i="1"/>
  <c r="BG119" i="1"/>
  <c r="BF119" i="1"/>
  <c r="BE119" i="1" s="1"/>
  <c r="BD119" i="1"/>
  <c r="BC119" i="1"/>
  <c r="BA119" i="1"/>
  <c r="AX119" i="1"/>
  <c r="AU119" i="1"/>
  <c r="AR119" i="1"/>
  <c r="AQ119" i="1"/>
  <c r="AO119" i="1"/>
  <c r="AL119" i="1"/>
  <c r="AI119" i="1"/>
  <c r="AF119" i="1"/>
  <c r="AC119" i="1"/>
  <c r="Z119" i="1"/>
  <c r="W119" i="1"/>
  <c r="S119" i="1"/>
  <c r="O119" i="1"/>
  <c r="L119" i="1"/>
  <c r="CB118" i="1"/>
  <c r="CA118" i="1" s="1"/>
  <c r="BZ118" i="1"/>
  <c r="BW118" i="1"/>
  <c r="BH118" i="1"/>
  <c r="BG118" i="1"/>
  <c r="BF118" i="1"/>
  <c r="BE118" i="1" s="1"/>
  <c r="BD118" i="1"/>
  <c r="BC118" i="1"/>
  <c r="BA118" i="1"/>
  <c r="AX118" i="1"/>
  <c r="AU118" i="1"/>
  <c r="AR118" i="1"/>
  <c r="AQ118" i="1"/>
  <c r="AO118" i="1"/>
  <c r="AL118" i="1"/>
  <c r="AI118" i="1"/>
  <c r="AF118" i="1"/>
  <c r="AC118" i="1"/>
  <c r="Z118" i="1"/>
  <c r="W118" i="1"/>
  <c r="S118" i="1"/>
  <c r="O118" i="1"/>
  <c r="L118" i="1"/>
  <c r="CB117" i="1"/>
  <c r="CA117" i="1" s="1"/>
  <c r="BZ117" i="1"/>
  <c r="BW117" i="1"/>
  <c r="BH117" i="1"/>
  <c r="BG117" i="1"/>
  <c r="BF117" i="1"/>
  <c r="BE117" i="1" s="1"/>
  <c r="BD117" i="1"/>
  <c r="BC117" i="1"/>
  <c r="BA117" i="1"/>
  <c r="AX117" i="1"/>
  <c r="AU117" i="1"/>
  <c r="AR117" i="1"/>
  <c r="AQ117" i="1"/>
  <c r="AO117" i="1"/>
  <c r="AL117" i="1"/>
  <c r="AI117" i="1"/>
  <c r="AF117" i="1"/>
  <c r="AC117" i="1"/>
  <c r="Z117" i="1"/>
  <c r="W117" i="1"/>
  <c r="S117" i="1"/>
  <c r="O117" i="1"/>
  <c r="L117" i="1"/>
  <c r="CB116" i="1"/>
  <c r="CA116" i="1" s="1"/>
  <c r="BZ116" i="1"/>
  <c r="BW116" i="1"/>
  <c r="BH116" i="1"/>
  <c r="BG116" i="1"/>
  <c r="BF116" i="1"/>
  <c r="BE116" i="1" s="1"/>
  <c r="BD116" i="1"/>
  <c r="BC116" i="1"/>
  <c r="BA116" i="1"/>
  <c r="AX116" i="1"/>
  <c r="AU116" i="1"/>
  <c r="AR116" i="1"/>
  <c r="AQ116" i="1"/>
  <c r="AO116" i="1"/>
  <c r="AL116" i="1"/>
  <c r="AI116" i="1"/>
  <c r="AF116" i="1"/>
  <c r="AC116" i="1"/>
  <c r="Z116" i="1"/>
  <c r="W116" i="1"/>
  <c r="S116" i="1"/>
  <c r="O116" i="1"/>
  <c r="L116" i="1"/>
  <c r="CB115" i="1"/>
  <c r="CA115" i="1" s="1"/>
  <c r="BZ115" i="1"/>
  <c r="BW115" i="1"/>
  <c r="BH115" i="1"/>
  <c r="BG115" i="1"/>
  <c r="BF115" i="1"/>
  <c r="BE115" i="1" s="1"/>
  <c r="BD115" i="1"/>
  <c r="BC115" i="1"/>
  <c r="BA115" i="1"/>
  <c r="AX115" i="1"/>
  <c r="AU115" i="1"/>
  <c r="AR115" i="1"/>
  <c r="AQ115" i="1"/>
  <c r="AO115" i="1"/>
  <c r="AL115" i="1"/>
  <c r="AI115" i="1"/>
  <c r="AF115" i="1"/>
  <c r="AC115" i="1"/>
  <c r="Z115" i="1"/>
  <c r="W115" i="1"/>
  <c r="S115" i="1"/>
  <c r="O115" i="1"/>
  <c r="L115" i="1"/>
  <c r="CB114" i="1"/>
  <c r="CA114" i="1" s="1"/>
  <c r="BZ114" i="1"/>
  <c r="BW114" i="1"/>
  <c r="BH114" i="1"/>
  <c r="BG114" i="1"/>
  <c r="BF114" i="1"/>
  <c r="BE114" i="1" s="1"/>
  <c r="BD114" i="1"/>
  <c r="BC114" i="1"/>
  <c r="BA114" i="1"/>
  <c r="AX114" i="1"/>
  <c r="AU114" i="1"/>
  <c r="AR114" i="1"/>
  <c r="AQ114" i="1"/>
  <c r="AO114" i="1"/>
  <c r="AL114" i="1"/>
  <c r="AI114" i="1"/>
  <c r="AF114" i="1"/>
  <c r="AC114" i="1"/>
  <c r="Z114" i="1"/>
  <c r="W114" i="1"/>
  <c r="S114" i="1"/>
  <c r="O114" i="1"/>
  <c r="L114" i="1"/>
  <c r="CB113" i="1"/>
  <c r="CA113" i="1" s="1"/>
  <c r="BZ113" i="1"/>
  <c r="BW113" i="1"/>
  <c r="BH113" i="1"/>
  <c r="BG113" i="1"/>
  <c r="BF113" i="1"/>
  <c r="BE113" i="1" s="1"/>
  <c r="BD113" i="1"/>
  <c r="BC113" i="1"/>
  <c r="BA113" i="1"/>
  <c r="AX113" i="1"/>
  <c r="AU113" i="1"/>
  <c r="AR113" i="1"/>
  <c r="AQ113" i="1"/>
  <c r="AO113" i="1"/>
  <c r="AL113" i="1"/>
  <c r="AI113" i="1"/>
  <c r="AF113" i="1"/>
  <c r="AC113" i="1"/>
  <c r="Z113" i="1"/>
  <c r="W113" i="1"/>
  <c r="S113" i="1"/>
  <c r="O113" i="1"/>
  <c r="L113" i="1"/>
  <c r="BZ146" i="1"/>
  <c r="BX146" i="1"/>
  <c r="BW146" i="1"/>
  <c r="BV146" i="1"/>
  <c r="BT146" i="1"/>
  <c r="BR146" i="1"/>
  <c r="BP146" i="1"/>
  <c r="BN146" i="1"/>
  <c r="BL146" i="1"/>
  <c r="BJ146" i="1"/>
  <c r="BE146" i="1"/>
  <c r="BB146" i="1"/>
  <c r="AY146" i="1"/>
  <c r="AV146" i="1"/>
  <c r="AP146" i="1"/>
  <c r="AM146" i="1"/>
  <c r="AJ146" i="1"/>
  <c r="AG146" i="1"/>
  <c r="AD146" i="1"/>
  <c r="AA146" i="1"/>
  <c r="X146" i="1"/>
  <c r="T146" i="1"/>
  <c r="P146" i="1"/>
  <c r="M146" i="1"/>
  <c r="J146" i="1"/>
  <c r="N145" i="1"/>
  <c r="A144" i="1"/>
  <c r="A18" i="1" s="1"/>
  <c r="CB143" i="1"/>
  <c r="CB146" i="1" s="1"/>
  <c r="BU143" i="1"/>
  <c r="BU146" i="1" s="1"/>
  <c r="BS143" i="1"/>
  <c r="BS146" i="1" s="1"/>
  <c r="BQ143" i="1"/>
  <c r="BQ146" i="1" s="1"/>
  <c r="BO143" i="1"/>
  <c r="BO146" i="1" s="1"/>
  <c r="BM143" i="1"/>
  <c r="BM146" i="1" s="1"/>
  <c r="BK143" i="1"/>
  <c r="BK146" i="1" s="1"/>
  <c r="BI143" i="1"/>
  <c r="BI146" i="1" s="1"/>
  <c r="I143" i="1"/>
  <c r="I146" i="1" s="1"/>
  <c r="CB142" i="1"/>
  <c r="CA142" i="1" s="1"/>
  <c r="BZ142" i="1"/>
  <c r="BW142" i="1"/>
  <c r="BH142" i="1"/>
  <c r="BG142" i="1"/>
  <c r="BF142" i="1"/>
  <c r="BE142" i="1" s="1"/>
  <c r="BD142" i="1"/>
  <c r="BC142" i="1"/>
  <c r="BA142" i="1"/>
  <c r="AX142" i="1"/>
  <c r="AU142" i="1"/>
  <c r="AR142" i="1"/>
  <c r="AQ142" i="1"/>
  <c r="AO142" i="1"/>
  <c r="AL142" i="1"/>
  <c r="AI142" i="1"/>
  <c r="AF142" i="1"/>
  <c r="AC142" i="1"/>
  <c r="Z142" i="1"/>
  <c r="W142" i="1"/>
  <c r="S142" i="1"/>
  <c r="O142" i="1"/>
  <c r="L142" i="1"/>
  <c r="CB141" i="1"/>
  <c r="CA141" i="1" s="1"/>
  <c r="BZ141" i="1"/>
  <c r="BW141" i="1"/>
  <c r="BH141" i="1"/>
  <c r="BG141" i="1"/>
  <c r="BF141" i="1"/>
  <c r="BE141" i="1" s="1"/>
  <c r="BD141" i="1"/>
  <c r="BC141" i="1"/>
  <c r="BA141" i="1"/>
  <c r="AX141" i="1"/>
  <c r="AU141" i="1"/>
  <c r="AR141" i="1"/>
  <c r="AQ141" i="1"/>
  <c r="AO141" i="1"/>
  <c r="AL141" i="1"/>
  <c r="AI141" i="1"/>
  <c r="AF141" i="1"/>
  <c r="AC141" i="1"/>
  <c r="Z141" i="1"/>
  <c r="W141" i="1"/>
  <c r="S141" i="1"/>
  <c r="O141" i="1"/>
  <c r="L141" i="1"/>
  <c r="CB112" i="1"/>
  <c r="CA112" i="1" s="1"/>
  <c r="BZ112" i="1"/>
  <c r="BW112" i="1"/>
  <c r="BH112" i="1"/>
  <c r="BG112" i="1"/>
  <c r="BF112" i="1"/>
  <c r="BE112" i="1" s="1"/>
  <c r="BD112" i="1"/>
  <c r="BC112" i="1"/>
  <c r="BA112" i="1"/>
  <c r="AX112" i="1"/>
  <c r="AU112" i="1"/>
  <c r="AR112" i="1"/>
  <c r="AQ112" i="1"/>
  <c r="AO112" i="1"/>
  <c r="AL112" i="1"/>
  <c r="AI112" i="1"/>
  <c r="AF112" i="1"/>
  <c r="AC112" i="1"/>
  <c r="Z112" i="1"/>
  <c r="W112" i="1"/>
  <c r="S112" i="1"/>
  <c r="O112" i="1"/>
  <c r="L112" i="1"/>
  <c r="CB111" i="1"/>
  <c r="CA111" i="1" s="1"/>
  <c r="BZ111" i="1"/>
  <c r="BW111" i="1"/>
  <c r="BH111" i="1"/>
  <c r="BG111" i="1"/>
  <c r="BF111" i="1"/>
  <c r="BE111" i="1" s="1"/>
  <c r="BD111" i="1"/>
  <c r="BC111" i="1"/>
  <c r="BA111" i="1"/>
  <c r="AX111" i="1"/>
  <c r="AU111" i="1"/>
  <c r="AR111" i="1"/>
  <c r="AQ111" i="1"/>
  <c r="AO111" i="1"/>
  <c r="AL111" i="1"/>
  <c r="AI111" i="1"/>
  <c r="AF111" i="1"/>
  <c r="AC111" i="1"/>
  <c r="Z111" i="1"/>
  <c r="W111" i="1"/>
  <c r="S111" i="1"/>
  <c r="O111" i="1"/>
  <c r="L111" i="1"/>
  <c r="CB110" i="1"/>
  <c r="CA110" i="1" s="1"/>
  <c r="BZ110" i="1"/>
  <c r="BW110" i="1"/>
  <c r="BH110" i="1"/>
  <c r="BG110" i="1"/>
  <c r="BF110" i="1"/>
  <c r="BE110" i="1" s="1"/>
  <c r="BD110" i="1"/>
  <c r="BC110" i="1"/>
  <c r="BA110" i="1"/>
  <c r="AX110" i="1"/>
  <c r="AU110" i="1"/>
  <c r="AR110" i="1"/>
  <c r="AQ110" i="1"/>
  <c r="AO110" i="1"/>
  <c r="AL110" i="1"/>
  <c r="AI110" i="1"/>
  <c r="AF110" i="1"/>
  <c r="AC110" i="1"/>
  <c r="Z110" i="1"/>
  <c r="W110" i="1"/>
  <c r="S110" i="1"/>
  <c r="O110" i="1"/>
  <c r="L110" i="1"/>
  <c r="CB109" i="1"/>
  <c r="CA109" i="1" s="1"/>
  <c r="BZ109" i="1"/>
  <c r="BW109" i="1"/>
  <c r="BH109" i="1"/>
  <c r="BG109" i="1"/>
  <c r="BF109" i="1"/>
  <c r="BE109" i="1" s="1"/>
  <c r="BD109" i="1"/>
  <c r="BC109" i="1"/>
  <c r="BA109" i="1"/>
  <c r="AX109" i="1"/>
  <c r="AU109" i="1"/>
  <c r="AR109" i="1"/>
  <c r="AQ109" i="1"/>
  <c r="AO109" i="1"/>
  <c r="AL109" i="1"/>
  <c r="AI109" i="1"/>
  <c r="AF109" i="1"/>
  <c r="AC109" i="1"/>
  <c r="Z109" i="1"/>
  <c r="W109" i="1"/>
  <c r="S109" i="1"/>
  <c r="O109" i="1"/>
  <c r="L109" i="1"/>
  <c r="CB108" i="1"/>
  <c r="CA108" i="1" s="1"/>
  <c r="BZ108" i="1"/>
  <c r="BW108" i="1"/>
  <c r="BH108" i="1"/>
  <c r="BG108" i="1"/>
  <c r="BF108" i="1"/>
  <c r="BE108" i="1" s="1"/>
  <c r="BD108" i="1"/>
  <c r="BC108" i="1"/>
  <c r="BA108" i="1"/>
  <c r="AX108" i="1"/>
  <c r="AU108" i="1"/>
  <c r="AR108" i="1"/>
  <c r="AQ108" i="1"/>
  <c r="AO108" i="1"/>
  <c r="AL108" i="1"/>
  <c r="AI108" i="1"/>
  <c r="AF108" i="1"/>
  <c r="AC108" i="1"/>
  <c r="Z108" i="1"/>
  <c r="W108" i="1"/>
  <c r="S108" i="1"/>
  <c r="O108" i="1"/>
  <c r="L108" i="1"/>
  <c r="CB107" i="1"/>
  <c r="CA107" i="1" s="1"/>
  <c r="BZ107" i="1"/>
  <c r="BW107" i="1"/>
  <c r="BH107" i="1"/>
  <c r="BG107" i="1"/>
  <c r="BF107" i="1"/>
  <c r="BE107" i="1" s="1"/>
  <c r="BD107" i="1"/>
  <c r="BC107" i="1"/>
  <c r="BA107" i="1"/>
  <c r="AX107" i="1"/>
  <c r="AU107" i="1"/>
  <c r="AR107" i="1"/>
  <c r="AQ107" i="1"/>
  <c r="AO107" i="1"/>
  <c r="AL107" i="1"/>
  <c r="AI107" i="1"/>
  <c r="AF107" i="1"/>
  <c r="AC107" i="1"/>
  <c r="Z107" i="1"/>
  <c r="W107" i="1"/>
  <c r="S107" i="1"/>
  <c r="O107" i="1"/>
  <c r="L107" i="1"/>
  <c r="CB106" i="1"/>
  <c r="CA106" i="1" s="1"/>
  <c r="BZ106" i="1"/>
  <c r="BW106" i="1"/>
  <c r="BH106" i="1"/>
  <c r="BG106" i="1"/>
  <c r="BF106" i="1"/>
  <c r="BE106" i="1" s="1"/>
  <c r="BD106" i="1"/>
  <c r="BC106" i="1"/>
  <c r="BA106" i="1"/>
  <c r="AX106" i="1"/>
  <c r="AU106" i="1"/>
  <c r="AR106" i="1"/>
  <c r="AQ106" i="1"/>
  <c r="AO106" i="1"/>
  <c r="AL106" i="1"/>
  <c r="AI106" i="1"/>
  <c r="AF106" i="1"/>
  <c r="AC106" i="1"/>
  <c r="Z106" i="1"/>
  <c r="W106" i="1"/>
  <c r="S106" i="1"/>
  <c r="O106" i="1"/>
  <c r="L106" i="1"/>
  <c r="CB105" i="1"/>
  <c r="CA105" i="1" s="1"/>
  <c r="BZ105" i="1"/>
  <c r="BW105" i="1"/>
  <c r="BH105" i="1"/>
  <c r="BG105" i="1"/>
  <c r="BF105" i="1"/>
  <c r="BE105" i="1" s="1"/>
  <c r="BD105" i="1"/>
  <c r="BC105" i="1"/>
  <c r="BA105" i="1"/>
  <c r="AX105" i="1"/>
  <c r="AU105" i="1"/>
  <c r="AR105" i="1"/>
  <c r="AQ105" i="1"/>
  <c r="AO105" i="1"/>
  <c r="AL105" i="1"/>
  <c r="AI105" i="1"/>
  <c r="AF105" i="1"/>
  <c r="AC105" i="1"/>
  <c r="Z105" i="1"/>
  <c r="W105" i="1"/>
  <c r="S105" i="1"/>
  <c r="O105" i="1"/>
  <c r="L105" i="1"/>
  <c r="CB104" i="1"/>
  <c r="CA104" i="1" s="1"/>
  <c r="BZ104" i="1"/>
  <c r="BW104" i="1"/>
  <c r="BH104" i="1"/>
  <c r="BG104" i="1"/>
  <c r="BF104" i="1"/>
  <c r="BE104" i="1" s="1"/>
  <c r="BD104" i="1"/>
  <c r="BC104" i="1"/>
  <c r="BA104" i="1"/>
  <c r="AX104" i="1"/>
  <c r="AU104" i="1"/>
  <c r="AR104" i="1"/>
  <c r="AQ104" i="1"/>
  <c r="AO104" i="1"/>
  <c r="AL104" i="1"/>
  <c r="AI104" i="1"/>
  <c r="AF104" i="1"/>
  <c r="AC104" i="1"/>
  <c r="Z104" i="1"/>
  <c r="W104" i="1"/>
  <c r="S104" i="1"/>
  <c r="O104" i="1"/>
  <c r="L104" i="1"/>
  <c r="CB103" i="1"/>
  <c r="CA103" i="1" s="1"/>
  <c r="BZ103" i="1"/>
  <c r="BW103" i="1"/>
  <c r="BH103" i="1"/>
  <c r="BG103" i="1"/>
  <c r="BF103" i="1"/>
  <c r="BE103" i="1" s="1"/>
  <c r="BD103" i="1"/>
  <c r="BC103" i="1"/>
  <c r="BA103" i="1"/>
  <c r="AX103" i="1"/>
  <c r="AU103" i="1"/>
  <c r="AR103" i="1"/>
  <c r="AQ103" i="1"/>
  <c r="AO103" i="1"/>
  <c r="AL103" i="1"/>
  <c r="AI103" i="1"/>
  <c r="AF103" i="1"/>
  <c r="AC103" i="1"/>
  <c r="Z103" i="1"/>
  <c r="W103" i="1"/>
  <c r="S103" i="1"/>
  <c r="O103" i="1"/>
  <c r="L103" i="1"/>
  <c r="CB102" i="1"/>
  <c r="CA102" i="1" s="1"/>
  <c r="BZ102" i="1"/>
  <c r="BW102" i="1"/>
  <c r="BH102" i="1"/>
  <c r="BG102" i="1"/>
  <c r="BF102" i="1"/>
  <c r="BE102" i="1" s="1"/>
  <c r="BD102" i="1"/>
  <c r="BC102" i="1"/>
  <c r="BA102" i="1"/>
  <c r="AX102" i="1"/>
  <c r="AU102" i="1"/>
  <c r="AR102" i="1"/>
  <c r="AQ102" i="1"/>
  <c r="AO102" i="1"/>
  <c r="AL102" i="1"/>
  <c r="AI102" i="1"/>
  <c r="AF102" i="1"/>
  <c r="AC102" i="1"/>
  <c r="Z102" i="1"/>
  <c r="W102" i="1"/>
  <c r="S102" i="1"/>
  <c r="O102" i="1"/>
  <c r="L102" i="1"/>
  <c r="CB101" i="1"/>
  <c r="CA101" i="1" s="1"/>
  <c r="BZ101" i="1"/>
  <c r="BW101" i="1"/>
  <c r="BH101" i="1"/>
  <c r="BG101" i="1"/>
  <c r="BF101" i="1"/>
  <c r="BE101" i="1" s="1"/>
  <c r="BD101" i="1"/>
  <c r="BC101" i="1"/>
  <c r="BA101" i="1"/>
  <c r="AX101" i="1"/>
  <c r="AU101" i="1"/>
  <c r="AR101" i="1"/>
  <c r="AQ101" i="1"/>
  <c r="AO101" i="1"/>
  <c r="AL101" i="1"/>
  <c r="AI101" i="1"/>
  <c r="AF101" i="1"/>
  <c r="AC101" i="1"/>
  <c r="Z101" i="1"/>
  <c r="W101" i="1"/>
  <c r="S101" i="1"/>
  <c r="O101" i="1"/>
  <c r="L101" i="1"/>
  <c r="CB100" i="1"/>
  <c r="CA100" i="1" s="1"/>
  <c r="BZ100" i="1"/>
  <c r="BW100" i="1"/>
  <c r="BH100" i="1"/>
  <c r="BG100" i="1"/>
  <c r="BF100" i="1"/>
  <c r="BE100" i="1" s="1"/>
  <c r="BD100" i="1"/>
  <c r="BC100" i="1"/>
  <c r="BA100" i="1"/>
  <c r="AX100" i="1"/>
  <c r="AU100" i="1"/>
  <c r="AR100" i="1"/>
  <c r="AQ100" i="1"/>
  <c r="AO100" i="1"/>
  <c r="AL100" i="1"/>
  <c r="AI100" i="1"/>
  <c r="AF100" i="1"/>
  <c r="AC100" i="1"/>
  <c r="Z100" i="1"/>
  <c r="W100" i="1"/>
  <c r="S100" i="1"/>
  <c r="O100" i="1"/>
  <c r="L100" i="1"/>
  <c r="CB99" i="1"/>
  <c r="CA99" i="1" s="1"/>
  <c r="BZ99" i="1"/>
  <c r="BW99" i="1"/>
  <c r="BH99" i="1"/>
  <c r="BG99" i="1"/>
  <c r="BF99" i="1"/>
  <c r="BE99" i="1" s="1"/>
  <c r="BD99" i="1"/>
  <c r="BC99" i="1"/>
  <c r="BA99" i="1"/>
  <c r="AX99" i="1"/>
  <c r="AU99" i="1"/>
  <c r="AR99" i="1"/>
  <c r="AQ99" i="1"/>
  <c r="AO99" i="1"/>
  <c r="AL99" i="1"/>
  <c r="AI99" i="1"/>
  <c r="AF99" i="1"/>
  <c r="AC99" i="1"/>
  <c r="Z99" i="1"/>
  <c r="W99" i="1"/>
  <c r="S99" i="1"/>
  <c r="O99" i="1"/>
  <c r="L99" i="1"/>
  <c r="CB98" i="1"/>
  <c r="CA98" i="1" s="1"/>
  <c r="BZ98" i="1"/>
  <c r="BW98" i="1"/>
  <c r="BH98" i="1"/>
  <c r="BG98" i="1"/>
  <c r="BF98" i="1"/>
  <c r="BE98" i="1" s="1"/>
  <c r="BD98" i="1"/>
  <c r="BC98" i="1"/>
  <c r="BA98" i="1"/>
  <c r="AX98" i="1"/>
  <c r="AU98" i="1"/>
  <c r="AR98" i="1"/>
  <c r="AQ98" i="1"/>
  <c r="AO98" i="1"/>
  <c r="AL98" i="1"/>
  <c r="AI98" i="1"/>
  <c r="AF98" i="1"/>
  <c r="AC98" i="1"/>
  <c r="Z98" i="1"/>
  <c r="W98" i="1"/>
  <c r="S98" i="1"/>
  <c r="O98" i="1"/>
  <c r="L98" i="1"/>
  <c r="CB97" i="1"/>
  <c r="CA97" i="1" s="1"/>
  <c r="BZ97" i="1"/>
  <c r="BW97" i="1"/>
  <c r="BH97" i="1"/>
  <c r="BG97" i="1"/>
  <c r="BF97" i="1"/>
  <c r="BE97" i="1" s="1"/>
  <c r="BD97" i="1"/>
  <c r="BC97" i="1"/>
  <c r="BA97" i="1"/>
  <c r="AX97" i="1"/>
  <c r="AU97" i="1"/>
  <c r="AR97" i="1"/>
  <c r="AQ97" i="1"/>
  <c r="AO97" i="1"/>
  <c r="AL97" i="1"/>
  <c r="AI97" i="1"/>
  <c r="AF97" i="1"/>
  <c r="AC97" i="1"/>
  <c r="Z97" i="1"/>
  <c r="W97" i="1"/>
  <c r="S97" i="1"/>
  <c r="O97" i="1"/>
  <c r="L97" i="1"/>
  <c r="CB96" i="1"/>
  <c r="CA96" i="1" s="1"/>
  <c r="BZ96" i="1"/>
  <c r="BW96" i="1"/>
  <c r="BH96" i="1"/>
  <c r="BG96" i="1"/>
  <c r="BF96" i="1"/>
  <c r="BE96" i="1" s="1"/>
  <c r="BD96" i="1"/>
  <c r="BC96" i="1"/>
  <c r="BA96" i="1"/>
  <c r="AX96" i="1"/>
  <c r="AU96" i="1"/>
  <c r="AR96" i="1"/>
  <c r="AQ96" i="1"/>
  <c r="AO96" i="1"/>
  <c r="AL96" i="1"/>
  <c r="AI96" i="1"/>
  <c r="AF96" i="1"/>
  <c r="AC96" i="1"/>
  <c r="Z96" i="1"/>
  <c r="W96" i="1"/>
  <c r="S96" i="1"/>
  <c r="O96" i="1"/>
  <c r="L96" i="1"/>
  <c r="CB95" i="1"/>
  <c r="CA95" i="1" s="1"/>
  <c r="BZ95" i="1"/>
  <c r="BW95" i="1"/>
  <c r="BH95" i="1"/>
  <c r="BG95" i="1"/>
  <c r="BF95" i="1"/>
  <c r="BE95" i="1" s="1"/>
  <c r="BD95" i="1"/>
  <c r="BC95" i="1"/>
  <c r="BA95" i="1"/>
  <c r="AX95" i="1"/>
  <c r="AU95" i="1"/>
  <c r="AR95" i="1"/>
  <c r="AQ95" i="1"/>
  <c r="AO95" i="1"/>
  <c r="AL95" i="1"/>
  <c r="AI95" i="1"/>
  <c r="AF95" i="1"/>
  <c r="AC95" i="1"/>
  <c r="Z95" i="1"/>
  <c r="W95" i="1"/>
  <c r="S95" i="1"/>
  <c r="O95" i="1"/>
  <c r="L95" i="1"/>
  <c r="CB94" i="1"/>
  <c r="CA94" i="1" s="1"/>
  <c r="BZ94" i="1"/>
  <c r="BW94" i="1"/>
  <c r="BH94" i="1"/>
  <c r="BG94" i="1"/>
  <c r="BF94" i="1"/>
  <c r="BE94" i="1" s="1"/>
  <c r="BD94" i="1"/>
  <c r="BC94" i="1"/>
  <c r="BA94" i="1"/>
  <c r="AX94" i="1"/>
  <c r="AU94" i="1"/>
  <c r="AR94" i="1"/>
  <c r="AQ94" i="1"/>
  <c r="AO94" i="1"/>
  <c r="AL94" i="1"/>
  <c r="AI94" i="1"/>
  <c r="AF94" i="1"/>
  <c r="AC94" i="1"/>
  <c r="Z94" i="1"/>
  <c r="W94" i="1"/>
  <c r="S94" i="1"/>
  <c r="O94" i="1"/>
  <c r="L94" i="1"/>
  <c r="CB93" i="1"/>
  <c r="CA93" i="1" s="1"/>
  <c r="BZ93" i="1"/>
  <c r="BW93" i="1"/>
  <c r="BH93" i="1"/>
  <c r="BG93" i="1"/>
  <c r="BF93" i="1"/>
  <c r="BE93" i="1" s="1"/>
  <c r="BD93" i="1"/>
  <c r="BC93" i="1"/>
  <c r="BA93" i="1"/>
  <c r="AX93" i="1"/>
  <c r="AU93" i="1"/>
  <c r="AR93" i="1"/>
  <c r="AQ93" i="1"/>
  <c r="AO93" i="1"/>
  <c r="AL93" i="1"/>
  <c r="AI93" i="1"/>
  <c r="AF93" i="1"/>
  <c r="AC93" i="1"/>
  <c r="Z93" i="1"/>
  <c r="W93" i="1"/>
  <c r="S93" i="1"/>
  <c r="O93" i="1"/>
  <c r="L93" i="1"/>
  <c r="CB92" i="1"/>
  <c r="CA92" i="1" s="1"/>
  <c r="BZ92" i="1"/>
  <c r="BW92" i="1"/>
  <c r="BH92" i="1"/>
  <c r="BG92" i="1"/>
  <c r="BF92" i="1"/>
  <c r="BE92" i="1" s="1"/>
  <c r="BD92" i="1"/>
  <c r="BC92" i="1"/>
  <c r="BA92" i="1"/>
  <c r="AX92" i="1"/>
  <c r="AU92" i="1"/>
  <c r="AR92" i="1"/>
  <c r="AQ92" i="1"/>
  <c r="AO92" i="1"/>
  <c r="AL92" i="1"/>
  <c r="AI92" i="1"/>
  <c r="AF92" i="1"/>
  <c r="AC92" i="1"/>
  <c r="Z92" i="1"/>
  <c r="W92" i="1"/>
  <c r="S92" i="1"/>
  <c r="O92" i="1"/>
  <c r="L92" i="1"/>
  <c r="CB91" i="1"/>
  <c r="CA91" i="1" s="1"/>
  <c r="BZ91" i="1"/>
  <c r="BW91" i="1"/>
  <c r="BH91" i="1"/>
  <c r="BG91" i="1"/>
  <c r="BF91" i="1"/>
  <c r="BE91" i="1" s="1"/>
  <c r="BD91" i="1"/>
  <c r="BC91" i="1"/>
  <c r="BA91" i="1"/>
  <c r="AX91" i="1"/>
  <c r="AU91" i="1"/>
  <c r="AR91" i="1"/>
  <c r="AQ91" i="1"/>
  <c r="AO91" i="1"/>
  <c r="AL91" i="1"/>
  <c r="AI91" i="1"/>
  <c r="AF91" i="1"/>
  <c r="AC91" i="1"/>
  <c r="Z91" i="1"/>
  <c r="W91" i="1"/>
  <c r="S91" i="1"/>
  <c r="O91" i="1"/>
  <c r="L91" i="1"/>
  <c r="CB90" i="1"/>
  <c r="CA90" i="1" s="1"/>
  <c r="BZ90" i="1"/>
  <c r="BW90" i="1"/>
  <c r="BH90" i="1"/>
  <c r="BG90" i="1"/>
  <c r="BF90" i="1"/>
  <c r="BE90" i="1" s="1"/>
  <c r="BD90" i="1"/>
  <c r="BC90" i="1"/>
  <c r="BA90" i="1"/>
  <c r="AX90" i="1"/>
  <c r="AU90" i="1"/>
  <c r="AR90" i="1"/>
  <c r="AQ90" i="1"/>
  <c r="AO90" i="1"/>
  <c r="AL90" i="1"/>
  <c r="AI90" i="1"/>
  <c r="AF90" i="1"/>
  <c r="AC90" i="1"/>
  <c r="Z90" i="1"/>
  <c r="W90" i="1"/>
  <c r="S90" i="1"/>
  <c r="O90" i="1"/>
  <c r="L90" i="1"/>
  <c r="CB89" i="1"/>
  <c r="CA89" i="1" s="1"/>
  <c r="BZ89" i="1"/>
  <c r="BW89" i="1"/>
  <c r="BH89" i="1"/>
  <c r="BG89" i="1"/>
  <c r="BF89" i="1"/>
  <c r="BE89" i="1" s="1"/>
  <c r="BD89" i="1"/>
  <c r="BC89" i="1"/>
  <c r="BA89" i="1"/>
  <c r="AX89" i="1"/>
  <c r="AU89" i="1"/>
  <c r="AR89" i="1"/>
  <c r="AQ89" i="1"/>
  <c r="AO89" i="1"/>
  <c r="AL89" i="1"/>
  <c r="AI89" i="1"/>
  <c r="AF89" i="1"/>
  <c r="AC89" i="1"/>
  <c r="Z89" i="1"/>
  <c r="W89" i="1"/>
  <c r="S89" i="1"/>
  <c r="O89" i="1"/>
  <c r="L89" i="1"/>
  <c r="CB88" i="1"/>
  <c r="CA88" i="1" s="1"/>
  <c r="BZ88" i="1"/>
  <c r="BW88" i="1"/>
  <c r="BH88" i="1"/>
  <c r="BG88" i="1"/>
  <c r="BF88" i="1"/>
  <c r="BE88" i="1" s="1"/>
  <c r="BD88" i="1"/>
  <c r="BC88" i="1"/>
  <c r="BA88" i="1"/>
  <c r="AX88" i="1"/>
  <c r="AU88" i="1"/>
  <c r="AR88" i="1"/>
  <c r="AQ88" i="1"/>
  <c r="AO88" i="1"/>
  <c r="AL88" i="1"/>
  <c r="AI88" i="1"/>
  <c r="AF88" i="1"/>
  <c r="AC88" i="1"/>
  <c r="Z88" i="1"/>
  <c r="W88" i="1"/>
  <c r="S88" i="1"/>
  <c r="O88" i="1"/>
  <c r="L88" i="1"/>
  <c r="CB87" i="1"/>
  <c r="CA87" i="1" s="1"/>
  <c r="BZ87" i="1"/>
  <c r="BW87" i="1"/>
  <c r="BH87" i="1"/>
  <c r="BG87" i="1"/>
  <c r="BF87" i="1"/>
  <c r="BE87" i="1" s="1"/>
  <c r="BD87" i="1"/>
  <c r="BC87" i="1"/>
  <c r="BA87" i="1"/>
  <c r="AX87" i="1"/>
  <c r="AU87" i="1"/>
  <c r="AR87" i="1"/>
  <c r="AQ87" i="1"/>
  <c r="AO87" i="1"/>
  <c r="AL87" i="1"/>
  <c r="AI87" i="1"/>
  <c r="AF87" i="1"/>
  <c r="AC87" i="1"/>
  <c r="Z87" i="1"/>
  <c r="W87" i="1"/>
  <c r="S87" i="1"/>
  <c r="O87" i="1"/>
  <c r="L87" i="1"/>
  <c r="CB86" i="1"/>
  <c r="CA86" i="1" s="1"/>
  <c r="BZ86" i="1"/>
  <c r="BW86" i="1"/>
  <c r="BH86" i="1"/>
  <c r="BG86" i="1"/>
  <c r="BF86" i="1"/>
  <c r="BE86" i="1" s="1"/>
  <c r="BD86" i="1"/>
  <c r="BC86" i="1"/>
  <c r="BA86" i="1"/>
  <c r="AX86" i="1"/>
  <c r="AU86" i="1"/>
  <c r="AR86" i="1"/>
  <c r="AQ86" i="1"/>
  <c r="AO86" i="1"/>
  <c r="AL86" i="1"/>
  <c r="AI86" i="1"/>
  <c r="AF86" i="1"/>
  <c r="AC86" i="1"/>
  <c r="Z86" i="1"/>
  <c r="W86" i="1"/>
  <c r="S86" i="1"/>
  <c r="O86" i="1"/>
  <c r="L86" i="1"/>
  <c r="CB85" i="1"/>
  <c r="CA85" i="1" s="1"/>
  <c r="BZ85" i="1"/>
  <c r="BW85" i="1"/>
  <c r="BH85" i="1"/>
  <c r="BG85" i="1"/>
  <c r="BF85" i="1"/>
  <c r="BE85" i="1" s="1"/>
  <c r="BD85" i="1"/>
  <c r="BC85" i="1"/>
  <c r="BA85" i="1"/>
  <c r="AX85" i="1"/>
  <c r="AU85" i="1"/>
  <c r="AR85" i="1"/>
  <c r="AQ85" i="1"/>
  <c r="AO85" i="1"/>
  <c r="AL85" i="1"/>
  <c r="AI85" i="1"/>
  <c r="AF85" i="1"/>
  <c r="AC85" i="1"/>
  <c r="Z85" i="1"/>
  <c r="W85" i="1"/>
  <c r="S85" i="1"/>
  <c r="O85" i="1"/>
  <c r="L85" i="1"/>
  <c r="CB84" i="1"/>
  <c r="CA84" i="1" s="1"/>
  <c r="BZ84" i="1"/>
  <c r="BW84" i="1"/>
  <c r="BH84" i="1"/>
  <c r="BG84" i="1"/>
  <c r="BF84" i="1"/>
  <c r="BE84" i="1" s="1"/>
  <c r="BD84" i="1"/>
  <c r="BC84" i="1"/>
  <c r="BA84" i="1"/>
  <c r="AX84" i="1"/>
  <c r="AU84" i="1"/>
  <c r="AR84" i="1"/>
  <c r="AQ84" i="1"/>
  <c r="AO84" i="1"/>
  <c r="AL84" i="1"/>
  <c r="AI84" i="1"/>
  <c r="AF84" i="1"/>
  <c r="AC84" i="1"/>
  <c r="Z84" i="1"/>
  <c r="W84" i="1"/>
  <c r="S84" i="1"/>
  <c r="O84" i="1"/>
  <c r="L84" i="1"/>
  <c r="CB83" i="1"/>
  <c r="CA83" i="1" s="1"/>
  <c r="BZ83" i="1"/>
  <c r="BW83" i="1"/>
  <c r="BH83" i="1"/>
  <c r="BG83" i="1"/>
  <c r="BF83" i="1"/>
  <c r="BE83" i="1" s="1"/>
  <c r="BD83" i="1"/>
  <c r="BC83" i="1"/>
  <c r="BA83" i="1"/>
  <c r="AX83" i="1"/>
  <c r="AU83" i="1"/>
  <c r="AR83" i="1"/>
  <c r="AQ83" i="1"/>
  <c r="AO83" i="1"/>
  <c r="AL83" i="1"/>
  <c r="AI83" i="1"/>
  <c r="AF83" i="1"/>
  <c r="AC83" i="1"/>
  <c r="Z83" i="1"/>
  <c r="W83" i="1"/>
  <c r="S83" i="1"/>
  <c r="O83" i="1"/>
  <c r="L83" i="1"/>
  <c r="CB82" i="1"/>
  <c r="CA82" i="1" s="1"/>
  <c r="BZ82" i="1"/>
  <c r="BW82" i="1"/>
  <c r="BH82" i="1"/>
  <c r="BG82" i="1"/>
  <c r="BF82" i="1"/>
  <c r="BE82" i="1" s="1"/>
  <c r="BD82" i="1"/>
  <c r="BC82" i="1"/>
  <c r="BA82" i="1"/>
  <c r="AX82" i="1"/>
  <c r="AU82" i="1"/>
  <c r="AR82" i="1"/>
  <c r="AQ82" i="1"/>
  <c r="AO82" i="1"/>
  <c r="AL82" i="1"/>
  <c r="AI82" i="1"/>
  <c r="AF82" i="1"/>
  <c r="AC82" i="1"/>
  <c r="Z82" i="1"/>
  <c r="W82" i="1"/>
  <c r="S82" i="1"/>
  <c r="O82" i="1"/>
  <c r="L82" i="1"/>
  <c r="CB81" i="1"/>
  <c r="CA81" i="1" s="1"/>
  <c r="BZ81" i="1"/>
  <c r="BW81" i="1"/>
  <c r="BH81" i="1"/>
  <c r="BG81" i="1"/>
  <c r="BF81" i="1"/>
  <c r="BE81" i="1" s="1"/>
  <c r="BD81" i="1"/>
  <c r="BC81" i="1"/>
  <c r="BA81" i="1"/>
  <c r="AX81" i="1"/>
  <c r="AU81" i="1"/>
  <c r="AR81" i="1"/>
  <c r="AQ81" i="1"/>
  <c r="AO81" i="1"/>
  <c r="AL81" i="1"/>
  <c r="AI81" i="1"/>
  <c r="AF81" i="1"/>
  <c r="AC81" i="1"/>
  <c r="Z81" i="1"/>
  <c r="W81" i="1"/>
  <c r="S81" i="1"/>
  <c r="O81" i="1"/>
  <c r="L81" i="1"/>
  <c r="CB80" i="1"/>
  <c r="CA80" i="1" s="1"/>
  <c r="BZ80" i="1"/>
  <c r="BW80" i="1"/>
  <c r="BH80" i="1"/>
  <c r="BG80" i="1"/>
  <c r="BF80" i="1"/>
  <c r="BE80" i="1" s="1"/>
  <c r="BD80" i="1"/>
  <c r="BC80" i="1"/>
  <c r="BA80" i="1"/>
  <c r="AX80" i="1"/>
  <c r="AU80" i="1"/>
  <c r="AR80" i="1"/>
  <c r="AQ80" i="1"/>
  <c r="AO80" i="1"/>
  <c r="AL80" i="1"/>
  <c r="AI80" i="1"/>
  <c r="AF80" i="1"/>
  <c r="AC80" i="1"/>
  <c r="Z80" i="1"/>
  <c r="W80" i="1"/>
  <c r="S80" i="1"/>
  <c r="O80" i="1"/>
  <c r="L80" i="1"/>
  <c r="CB79" i="1"/>
  <c r="CA79" i="1" s="1"/>
  <c r="BZ79" i="1"/>
  <c r="BW79" i="1"/>
  <c r="BH79" i="1"/>
  <c r="BG79" i="1"/>
  <c r="BF79" i="1"/>
  <c r="BE79" i="1" s="1"/>
  <c r="BD79" i="1"/>
  <c r="BC79" i="1"/>
  <c r="BA79" i="1"/>
  <c r="AX79" i="1"/>
  <c r="AU79" i="1"/>
  <c r="AR79" i="1"/>
  <c r="AQ79" i="1"/>
  <c r="AO79" i="1"/>
  <c r="AL79" i="1"/>
  <c r="AI79" i="1"/>
  <c r="AF79" i="1"/>
  <c r="AC79" i="1"/>
  <c r="Z79" i="1"/>
  <c r="W79" i="1"/>
  <c r="S79" i="1"/>
  <c r="O79" i="1"/>
  <c r="L79" i="1"/>
  <c r="CB78" i="1"/>
  <c r="CA78" i="1" s="1"/>
  <c r="BZ78" i="1"/>
  <c r="BW78" i="1"/>
  <c r="BH78" i="1"/>
  <c r="BG78" i="1"/>
  <c r="BF78" i="1"/>
  <c r="BE78" i="1" s="1"/>
  <c r="BD78" i="1"/>
  <c r="BC78" i="1"/>
  <c r="BA78" i="1"/>
  <c r="AX78" i="1"/>
  <c r="AU78" i="1"/>
  <c r="AR78" i="1"/>
  <c r="AQ78" i="1"/>
  <c r="AO78" i="1"/>
  <c r="AL78" i="1"/>
  <c r="AI78" i="1"/>
  <c r="AF78" i="1"/>
  <c r="AC78" i="1"/>
  <c r="Z78" i="1"/>
  <c r="W78" i="1"/>
  <c r="S78" i="1"/>
  <c r="O78" i="1"/>
  <c r="L78" i="1"/>
  <c r="CB77" i="1"/>
  <c r="CA77" i="1" s="1"/>
  <c r="BZ77" i="1"/>
  <c r="BW77" i="1"/>
  <c r="BH77" i="1"/>
  <c r="BG77" i="1"/>
  <c r="BF77" i="1"/>
  <c r="BE77" i="1" s="1"/>
  <c r="BD77" i="1"/>
  <c r="BC77" i="1"/>
  <c r="BA77" i="1"/>
  <c r="AX77" i="1"/>
  <c r="AU77" i="1"/>
  <c r="AR77" i="1"/>
  <c r="AQ77" i="1"/>
  <c r="AO77" i="1"/>
  <c r="AL77" i="1"/>
  <c r="AI77" i="1"/>
  <c r="AF77" i="1"/>
  <c r="AC77" i="1"/>
  <c r="Z77" i="1"/>
  <c r="W77" i="1"/>
  <c r="S77" i="1"/>
  <c r="O77" i="1"/>
  <c r="L77" i="1"/>
  <c r="CB76" i="1"/>
  <c r="CA76" i="1" s="1"/>
  <c r="BZ76" i="1"/>
  <c r="BW76" i="1"/>
  <c r="BH76" i="1"/>
  <c r="BG76" i="1"/>
  <c r="BF76" i="1"/>
  <c r="BE76" i="1" s="1"/>
  <c r="BD76" i="1"/>
  <c r="BC76" i="1"/>
  <c r="BA76" i="1"/>
  <c r="AX76" i="1"/>
  <c r="AU76" i="1"/>
  <c r="AR76" i="1"/>
  <c r="AQ76" i="1"/>
  <c r="AO76" i="1"/>
  <c r="AL76" i="1"/>
  <c r="AI76" i="1"/>
  <c r="AF76" i="1"/>
  <c r="AC76" i="1"/>
  <c r="Z76" i="1"/>
  <c r="W76" i="1"/>
  <c r="S76" i="1"/>
  <c r="O76" i="1"/>
  <c r="L76" i="1"/>
  <c r="CB75" i="1"/>
  <c r="CA75" i="1" s="1"/>
  <c r="BZ75" i="1"/>
  <c r="BW75" i="1"/>
  <c r="BH75" i="1"/>
  <c r="BG75" i="1"/>
  <c r="BF75" i="1"/>
  <c r="BE75" i="1" s="1"/>
  <c r="BD75" i="1"/>
  <c r="BC75" i="1"/>
  <c r="BA75" i="1"/>
  <c r="AX75" i="1"/>
  <c r="AU75" i="1"/>
  <c r="AR75" i="1"/>
  <c r="AQ75" i="1"/>
  <c r="AO75" i="1"/>
  <c r="AL75" i="1"/>
  <c r="AI75" i="1"/>
  <c r="AF75" i="1"/>
  <c r="AC75" i="1"/>
  <c r="Z75" i="1"/>
  <c r="W75" i="1"/>
  <c r="S75" i="1"/>
  <c r="O75" i="1"/>
  <c r="L75" i="1"/>
  <c r="CB74" i="1"/>
  <c r="CA74" i="1" s="1"/>
  <c r="BZ74" i="1"/>
  <c r="BW74" i="1"/>
  <c r="BH74" i="1"/>
  <c r="BG74" i="1"/>
  <c r="BF74" i="1"/>
  <c r="BE74" i="1" s="1"/>
  <c r="BD74" i="1"/>
  <c r="BC74" i="1"/>
  <c r="BA74" i="1"/>
  <c r="AX74" i="1"/>
  <c r="AU74" i="1"/>
  <c r="AR74" i="1"/>
  <c r="AQ74" i="1"/>
  <c r="AO74" i="1"/>
  <c r="AL74" i="1"/>
  <c r="AI74" i="1"/>
  <c r="AF74" i="1"/>
  <c r="AC74" i="1"/>
  <c r="Z74" i="1"/>
  <c r="W74" i="1"/>
  <c r="S74" i="1"/>
  <c r="O74" i="1"/>
  <c r="L74" i="1"/>
  <c r="CB73" i="1"/>
  <c r="CA73" i="1" s="1"/>
  <c r="BZ73" i="1"/>
  <c r="BW73" i="1"/>
  <c r="BH73" i="1"/>
  <c r="BG73" i="1"/>
  <c r="BF73" i="1"/>
  <c r="BE73" i="1" s="1"/>
  <c r="BD73" i="1"/>
  <c r="BC73" i="1"/>
  <c r="BA73" i="1"/>
  <c r="AX73" i="1"/>
  <c r="AU73" i="1"/>
  <c r="AR73" i="1"/>
  <c r="AQ73" i="1"/>
  <c r="AO73" i="1"/>
  <c r="AL73" i="1"/>
  <c r="AI73" i="1"/>
  <c r="AF73" i="1"/>
  <c r="AC73" i="1"/>
  <c r="Z73" i="1"/>
  <c r="W73" i="1"/>
  <c r="S73" i="1"/>
  <c r="O73" i="1"/>
  <c r="L73" i="1"/>
  <c r="CB72" i="1"/>
  <c r="CA72" i="1" s="1"/>
  <c r="BZ72" i="1"/>
  <c r="BW72" i="1"/>
  <c r="BH72" i="1"/>
  <c r="BG72" i="1"/>
  <c r="BF72" i="1"/>
  <c r="BE72" i="1" s="1"/>
  <c r="BD72" i="1"/>
  <c r="BC72" i="1"/>
  <c r="BA72" i="1"/>
  <c r="AX72" i="1"/>
  <c r="AU72" i="1"/>
  <c r="AR72" i="1"/>
  <c r="AQ72" i="1"/>
  <c r="AO72" i="1"/>
  <c r="AL72" i="1"/>
  <c r="AI72" i="1"/>
  <c r="AF72" i="1"/>
  <c r="AC72" i="1"/>
  <c r="Z72" i="1"/>
  <c r="W72" i="1"/>
  <c r="S72" i="1"/>
  <c r="O72" i="1"/>
  <c r="L72" i="1"/>
  <c r="CB71" i="1"/>
  <c r="CA71" i="1" s="1"/>
  <c r="BZ71" i="1"/>
  <c r="BW71" i="1"/>
  <c r="BH71" i="1"/>
  <c r="BG71" i="1"/>
  <c r="BF71" i="1"/>
  <c r="BE71" i="1" s="1"/>
  <c r="BD71" i="1"/>
  <c r="BC71" i="1"/>
  <c r="BA71" i="1"/>
  <c r="AX71" i="1"/>
  <c r="AU71" i="1"/>
  <c r="AR71" i="1"/>
  <c r="AQ71" i="1"/>
  <c r="AO71" i="1"/>
  <c r="AL71" i="1"/>
  <c r="AI71" i="1"/>
  <c r="AF71" i="1"/>
  <c r="AC71" i="1"/>
  <c r="Z71" i="1"/>
  <c r="W71" i="1"/>
  <c r="S71" i="1"/>
  <c r="O71" i="1"/>
  <c r="L71" i="1"/>
  <c r="CB70" i="1"/>
  <c r="CA70" i="1" s="1"/>
  <c r="BZ70" i="1"/>
  <c r="BW70" i="1"/>
  <c r="BH70" i="1"/>
  <c r="BG70" i="1"/>
  <c r="BF70" i="1"/>
  <c r="BE70" i="1" s="1"/>
  <c r="BD70" i="1"/>
  <c r="BC70" i="1"/>
  <c r="BA70" i="1"/>
  <c r="AX70" i="1"/>
  <c r="AU70" i="1"/>
  <c r="AR70" i="1"/>
  <c r="AQ70" i="1"/>
  <c r="AO70" i="1"/>
  <c r="AL70" i="1"/>
  <c r="AI70" i="1"/>
  <c r="AF70" i="1"/>
  <c r="AC70" i="1"/>
  <c r="Z70" i="1"/>
  <c r="W70" i="1"/>
  <c r="S70" i="1"/>
  <c r="O70" i="1"/>
  <c r="L70" i="1"/>
  <c r="CB69" i="1"/>
  <c r="CA69" i="1" s="1"/>
  <c r="BZ69" i="1"/>
  <c r="BW69" i="1"/>
  <c r="BH69" i="1"/>
  <c r="BG69" i="1"/>
  <c r="BF69" i="1"/>
  <c r="BE69" i="1" s="1"/>
  <c r="BD69" i="1"/>
  <c r="BC69" i="1"/>
  <c r="BA69" i="1"/>
  <c r="AX69" i="1"/>
  <c r="AU69" i="1"/>
  <c r="AR69" i="1"/>
  <c r="AQ69" i="1"/>
  <c r="AO69" i="1"/>
  <c r="AL69" i="1"/>
  <c r="AI69" i="1"/>
  <c r="AF69" i="1"/>
  <c r="AC69" i="1"/>
  <c r="Z69" i="1"/>
  <c r="W69" i="1"/>
  <c r="S69" i="1"/>
  <c r="O69" i="1"/>
  <c r="L69" i="1"/>
  <c r="CB68" i="1"/>
  <c r="CA68" i="1" s="1"/>
  <c r="BZ68" i="1"/>
  <c r="BW68" i="1"/>
  <c r="BH68" i="1"/>
  <c r="BG68" i="1"/>
  <c r="BF68" i="1"/>
  <c r="BE68" i="1" s="1"/>
  <c r="BD68" i="1"/>
  <c r="BC68" i="1"/>
  <c r="BA68" i="1"/>
  <c r="AX68" i="1"/>
  <c r="AU68" i="1"/>
  <c r="AR68" i="1"/>
  <c r="AQ68" i="1"/>
  <c r="AO68" i="1"/>
  <c r="AL68" i="1"/>
  <c r="AI68" i="1"/>
  <c r="AF68" i="1"/>
  <c r="AC68" i="1"/>
  <c r="Z68" i="1"/>
  <c r="W68" i="1"/>
  <c r="S68" i="1"/>
  <c r="O68" i="1"/>
  <c r="L68" i="1"/>
  <c r="CB67" i="1"/>
  <c r="CA67" i="1" s="1"/>
  <c r="BZ67" i="1"/>
  <c r="BW67" i="1"/>
  <c r="BH67" i="1"/>
  <c r="BG67" i="1"/>
  <c r="BF67" i="1"/>
  <c r="BE67" i="1" s="1"/>
  <c r="BD67" i="1"/>
  <c r="BC67" i="1"/>
  <c r="BA67" i="1"/>
  <c r="AX67" i="1"/>
  <c r="AU67" i="1"/>
  <c r="AR67" i="1"/>
  <c r="AQ67" i="1"/>
  <c r="AO67" i="1"/>
  <c r="AL67" i="1"/>
  <c r="AI67" i="1"/>
  <c r="AF67" i="1"/>
  <c r="AC67" i="1"/>
  <c r="Z67" i="1"/>
  <c r="W67" i="1"/>
  <c r="S67" i="1"/>
  <c r="O67" i="1"/>
  <c r="L67" i="1"/>
  <c r="CB66" i="1"/>
  <c r="CA66" i="1" s="1"/>
  <c r="BZ66" i="1"/>
  <c r="BW66" i="1"/>
  <c r="BH66" i="1"/>
  <c r="BG66" i="1"/>
  <c r="BF66" i="1"/>
  <c r="BE66" i="1" s="1"/>
  <c r="BD66" i="1"/>
  <c r="BC66" i="1"/>
  <c r="BA66" i="1"/>
  <c r="AX66" i="1"/>
  <c r="AU66" i="1"/>
  <c r="AR66" i="1"/>
  <c r="AQ66" i="1"/>
  <c r="AO66" i="1"/>
  <c r="AL66" i="1"/>
  <c r="AI66" i="1"/>
  <c r="AF66" i="1"/>
  <c r="AC66" i="1"/>
  <c r="Z66" i="1"/>
  <c r="W66" i="1"/>
  <c r="S66" i="1"/>
  <c r="O66" i="1"/>
  <c r="L66" i="1"/>
  <c r="CB65" i="1"/>
  <c r="CA65" i="1" s="1"/>
  <c r="BZ65" i="1"/>
  <c r="BW65" i="1"/>
  <c r="BH65" i="1"/>
  <c r="BG65" i="1"/>
  <c r="BF65" i="1"/>
  <c r="BE65" i="1" s="1"/>
  <c r="BD65" i="1"/>
  <c r="BC65" i="1"/>
  <c r="BA65" i="1"/>
  <c r="AX65" i="1"/>
  <c r="AU65" i="1"/>
  <c r="AR65" i="1"/>
  <c r="AQ65" i="1"/>
  <c r="AO65" i="1"/>
  <c r="AL65" i="1"/>
  <c r="AI65" i="1"/>
  <c r="AF65" i="1"/>
  <c r="AC65" i="1"/>
  <c r="Z65" i="1"/>
  <c r="W65" i="1"/>
  <c r="S65" i="1"/>
  <c r="O65" i="1"/>
  <c r="L65" i="1"/>
  <c r="CB64" i="1"/>
  <c r="CA64" i="1" s="1"/>
  <c r="BZ64" i="1"/>
  <c r="BW64" i="1"/>
  <c r="BH64" i="1"/>
  <c r="BG64" i="1"/>
  <c r="BF64" i="1"/>
  <c r="BE64" i="1" s="1"/>
  <c r="BD64" i="1"/>
  <c r="BC64" i="1"/>
  <c r="BA64" i="1"/>
  <c r="AX64" i="1"/>
  <c r="AU64" i="1"/>
  <c r="AR64" i="1"/>
  <c r="AQ64" i="1"/>
  <c r="AO64" i="1"/>
  <c r="AL64" i="1"/>
  <c r="AI64" i="1"/>
  <c r="AF64" i="1"/>
  <c r="AC64" i="1"/>
  <c r="Z64" i="1"/>
  <c r="W64" i="1"/>
  <c r="S64" i="1"/>
  <c r="O64" i="1"/>
  <c r="L64" i="1"/>
  <c r="CB63" i="1"/>
  <c r="CA63" i="1" s="1"/>
  <c r="BZ63" i="1"/>
  <c r="BW63" i="1"/>
  <c r="BH63" i="1"/>
  <c r="BG63" i="1"/>
  <c r="BF63" i="1"/>
  <c r="BE63" i="1" s="1"/>
  <c r="BD63" i="1"/>
  <c r="BC63" i="1"/>
  <c r="BA63" i="1"/>
  <c r="AX63" i="1"/>
  <c r="AU63" i="1"/>
  <c r="AR63" i="1"/>
  <c r="AQ63" i="1"/>
  <c r="AO63" i="1"/>
  <c r="AL63" i="1"/>
  <c r="AI63" i="1"/>
  <c r="AF63" i="1"/>
  <c r="AC63" i="1"/>
  <c r="Z63" i="1"/>
  <c r="W63" i="1"/>
  <c r="S63" i="1"/>
  <c r="O63" i="1"/>
  <c r="L63" i="1"/>
  <c r="CB62" i="1"/>
  <c r="CA62" i="1" s="1"/>
  <c r="BZ62" i="1"/>
  <c r="BW62" i="1"/>
  <c r="BH62" i="1"/>
  <c r="BG62" i="1"/>
  <c r="BF62" i="1"/>
  <c r="BE62" i="1" s="1"/>
  <c r="BD62" i="1"/>
  <c r="BC62" i="1"/>
  <c r="BA62" i="1"/>
  <c r="AX62" i="1"/>
  <c r="AU62" i="1"/>
  <c r="AR62" i="1"/>
  <c r="AQ62" i="1"/>
  <c r="AO62" i="1"/>
  <c r="AL62" i="1"/>
  <c r="AI62" i="1"/>
  <c r="AF62" i="1"/>
  <c r="AC62" i="1"/>
  <c r="Z62" i="1"/>
  <c r="W62" i="1"/>
  <c r="S62" i="1"/>
  <c r="O62" i="1"/>
  <c r="L62" i="1"/>
  <c r="CB61" i="1"/>
  <c r="CA61" i="1" s="1"/>
  <c r="BZ61" i="1"/>
  <c r="BW61" i="1"/>
  <c r="BH61" i="1"/>
  <c r="BG61" i="1"/>
  <c r="BF61" i="1"/>
  <c r="BE61" i="1" s="1"/>
  <c r="BD61" i="1"/>
  <c r="BC61" i="1"/>
  <c r="BA61" i="1"/>
  <c r="AX61" i="1"/>
  <c r="AU61" i="1"/>
  <c r="AR61" i="1"/>
  <c r="AQ61" i="1"/>
  <c r="AO61" i="1"/>
  <c r="AL61" i="1"/>
  <c r="AI61" i="1"/>
  <c r="AF61" i="1"/>
  <c r="AC61" i="1"/>
  <c r="Z61" i="1"/>
  <c r="W61" i="1"/>
  <c r="S61" i="1"/>
  <c r="O61" i="1"/>
  <c r="L61" i="1"/>
  <c r="CB60" i="1"/>
  <c r="CA60" i="1" s="1"/>
  <c r="BZ60" i="1"/>
  <c r="BW60" i="1"/>
  <c r="BH60" i="1"/>
  <c r="BG60" i="1"/>
  <c r="BF60" i="1"/>
  <c r="BE60" i="1" s="1"/>
  <c r="BD60" i="1"/>
  <c r="BC60" i="1"/>
  <c r="BA60" i="1"/>
  <c r="AX60" i="1"/>
  <c r="AU60" i="1"/>
  <c r="AR60" i="1"/>
  <c r="AQ60" i="1"/>
  <c r="AO60" i="1"/>
  <c r="AL60" i="1"/>
  <c r="AI60" i="1"/>
  <c r="AF60" i="1"/>
  <c r="AC60" i="1"/>
  <c r="Z60" i="1"/>
  <c r="W60" i="1"/>
  <c r="S60" i="1"/>
  <c r="O60" i="1"/>
  <c r="L60" i="1"/>
  <c r="CB59" i="1"/>
  <c r="CA59" i="1" s="1"/>
  <c r="BZ59" i="1"/>
  <c r="BW59" i="1"/>
  <c r="BH59" i="1"/>
  <c r="BG59" i="1"/>
  <c r="BF59" i="1"/>
  <c r="BE59" i="1" s="1"/>
  <c r="BD59" i="1"/>
  <c r="BC59" i="1"/>
  <c r="BA59" i="1"/>
  <c r="AX59" i="1"/>
  <c r="AU59" i="1"/>
  <c r="AR59" i="1"/>
  <c r="AQ59" i="1"/>
  <c r="AO59" i="1"/>
  <c r="AL59" i="1"/>
  <c r="AI59" i="1"/>
  <c r="AF59" i="1"/>
  <c r="AC59" i="1"/>
  <c r="Z59" i="1"/>
  <c r="W59" i="1"/>
  <c r="S59" i="1"/>
  <c r="O59" i="1"/>
  <c r="L59" i="1"/>
  <c r="CB58" i="1"/>
  <c r="CA58" i="1" s="1"/>
  <c r="BZ58" i="1"/>
  <c r="BW58" i="1"/>
  <c r="BH58" i="1"/>
  <c r="BG58" i="1"/>
  <c r="BF58" i="1"/>
  <c r="BE58" i="1" s="1"/>
  <c r="BD58" i="1"/>
  <c r="BC58" i="1"/>
  <c r="BA58" i="1"/>
  <c r="AX58" i="1"/>
  <c r="AU58" i="1"/>
  <c r="AR58" i="1"/>
  <c r="AQ58" i="1"/>
  <c r="AO58" i="1"/>
  <c r="AL58" i="1"/>
  <c r="AI58" i="1"/>
  <c r="AF58" i="1"/>
  <c r="AC58" i="1"/>
  <c r="Z58" i="1"/>
  <c r="W58" i="1"/>
  <c r="S58" i="1"/>
  <c r="O58" i="1"/>
  <c r="L58" i="1"/>
  <c r="CB57" i="1"/>
  <c r="CA57" i="1" s="1"/>
  <c r="BZ57" i="1"/>
  <c r="BW57" i="1"/>
  <c r="BH57" i="1"/>
  <c r="BG57" i="1"/>
  <c r="BF57" i="1"/>
  <c r="BE57" i="1" s="1"/>
  <c r="BD57" i="1"/>
  <c r="BC57" i="1"/>
  <c r="BA57" i="1"/>
  <c r="AX57" i="1"/>
  <c r="AU57" i="1"/>
  <c r="AR57" i="1"/>
  <c r="AQ57" i="1"/>
  <c r="AO57" i="1"/>
  <c r="AL57" i="1"/>
  <c r="AI57" i="1"/>
  <c r="AF57" i="1"/>
  <c r="AC57" i="1"/>
  <c r="Z57" i="1"/>
  <c r="W57" i="1"/>
  <c r="S57" i="1"/>
  <c r="O57" i="1"/>
  <c r="L57" i="1"/>
  <c r="CB56" i="1"/>
  <c r="CA56" i="1" s="1"/>
  <c r="BZ56" i="1"/>
  <c r="BW56" i="1"/>
  <c r="BH56" i="1"/>
  <c r="BG56" i="1"/>
  <c r="BF56" i="1"/>
  <c r="BE56" i="1" s="1"/>
  <c r="BD56" i="1"/>
  <c r="BC56" i="1"/>
  <c r="BA56" i="1"/>
  <c r="AX56" i="1"/>
  <c r="AU56" i="1"/>
  <c r="AR56" i="1"/>
  <c r="AQ56" i="1"/>
  <c r="AO56" i="1"/>
  <c r="AL56" i="1"/>
  <c r="AI56" i="1"/>
  <c r="AF56" i="1"/>
  <c r="AC56" i="1"/>
  <c r="Z56" i="1"/>
  <c r="W56" i="1"/>
  <c r="S56" i="1"/>
  <c r="O56" i="1"/>
  <c r="L56" i="1"/>
  <c r="CB55" i="1"/>
  <c r="CA55" i="1" s="1"/>
  <c r="BZ55" i="1"/>
  <c r="BW55" i="1"/>
  <c r="BH55" i="1"/>
  <c r="BG55" i="1"/>
  <c r="BF55" i="1"/>
  <c r="BE55" i="1" s="1"/>
  <c r="BD55" i="1"/>
  <c r="BC55" i="1"/>
  <c r="BA55" i="1"/>
  <c r="AX55" i="1"/>
  <c r="AU55" i="1"/>
  <c r="AR55" i="1"/>
  <c r="AQ55" i="1"/>
  <c r="AO55" i="1"/>
  <c r="AL55" i="1"/>
  <c r="AI55" i="1"/>
  <c r="AF55" i="1"/>
  <c r="AC55" i="1"/>
  <c r="Z55" i="1"/>
  <c r="W55" i="1"/>
  <c r="S55" i="1"/>
  <c r="O55" i="1"/>
  <c r="L55" i="1"/>
  <c r="CB54" i="1"/>
  <c r="CA54" i="1" s="1"/>
  <c r="BZ54" i="1"/>
  <c r="BW54" i="1"/>
  <c r="BH54" i="1"/>
  <c r="BG54" i="1"/>
  <c r="BF54" i="1"/>
  <c r="BE54" i="1" s="1"/>
  <c r="BD54" i="1"/>
  <c r="BC54" i="1"/>
  <c r="BA54" i="1"/>
  <c r="AX54" i="1"/>
  <c r="AU54" i="1"/>
  <c r="AR54" i="1"/>
  <c r="AQ54" i="1"/>
  <c r="AO54" i="1"/>
  <c r="AL54" i="1"/>
  <c r="AI54" i="1"/>
  <c r="AF54" i="1"/>
  <c r="AC54" i="1"/>
  <c r="Z54" i="1"/>
  <c r="W54" i="1"/>
  <c r="S54" i="1"/>
  <c r="O54" i="1"/>
  <c r="L54" i="1"/>
  <c r="CB53" i="1"/>
  <c r="CA53" i="1" s="1"/>
  <c r="BZ53" i="1"/>
  <c r="BW53" i="1"/>
  <c r="BH53" i="1"/>
  <c r="BG53" i="1"/>
  <c r="BF53" i="1"/>
  <c r="BE53" i="1" s="1"/>
  <c r="BD53" i="1"/>
  <c r="BC53" i="1"/>
  <c r="BA53" i="1"/>
  <c r="AX53" i="1"/>
  <c r="AU53" i="1"/>
  <c r="AR53" i="1"/>
  <c r="AQ53" i="1"/>
  <c r="AO53" i="1"/>
  <c r="AL53" i="1"/>
  <c r="AI53" i="1"/>
  <c r="AF53" i="1"/>
  <c r="AC53" i="1"/>
  <c r="Z53" i="1"/>
  <c r="W53" i="1"/>
  <c r="S53" i="1"/>
  <c r="O53" i="1"/>
  <c r="L53" i="1"/>
  <c r="CB52" i="1"/>
  <c r="CA52" i="1" s="1"/>
  <c r="BZ52" i="1"/>
  <c r="BW52" i="1"/>
  <c r="BH52" i="1"/>
  <c r="BG52" i="1"/>
  <c r="BF52" i="1"/>
  <c r="BE52" i="1" s="1"/>
  <c r="BD52" i="1"/>
  <c r="BC52" i="1"/>
  <c r="BA52" i="1"/>
  <c r="AX52" i="1"/>
  <c r="AU52" i="1"/>
  <c r="AR52" i="1"/>
  <c r="AQ52" i="1"/>
  <c r="AO52" i="1"/>
  <c r="AL52" i="1"/>
  <c r="AI52" i="1"/>
  <c r="AF52" i="1"/>
  <c r="AC52" i="1"/>
  <c r="Z52" i="1"/>
  <c r="W52" i="1"/>
  <c r="S52" i="1"/>
  <c r="O52" i="1"/>
  <c r="L52" i="1"/>
  <c r="CB51" i="1"/>
  <c r="CA51" i="1" s="1"/>
  <c r="BZ51" i="1"/>
  <c r="BW51" i="1"/>
  <c r="BH51" i="1"/>
  <c r="BG51" i="1"/>
  <c r="BF51" i="1"/>
  <c r="BE51" i="1" s="1"/>
  <c r="BD51" i="1"/>
  <c r="BC51" i="1"/>
  <c r="BA51" i="1"/>
  <c r="AX51" i="1"/>
  <c r="AU51" i="1"/>
  <c r="AR51" i="1"/>
  <c r="AQ51" i="1"/>
  <c r="AO51" i="1"/>
  <c r="AL51" i="1"/>
  <c r="AI51" i="1"/>
  <c r="AF51" i="1"/>
  <c r="AC51" i="1"/>
  <c r="Z51" i="1"/>
  <c r="W51" i="1"/>
  <c r="S51" i="1"/>
  <c r="O51" i="1"/>
  <c r="L51" i="1"/>
  <c r="CB50" i="1"/>
  <c r="CA50" i="1" s="1"/>
  <c r="BZ50" i="1"/>
  <c r="BW50" i="1"/>
  <c r="BH50" i="1"/>
  <c r="BG50" i="1"/>
  <c r="BF50" i="1"/>
  <c r="BE50" i="1" s="1"/>
  <c r="BD50" i="1"/>
  <c r="BC50" i="1"/>
  <c r="BA50" i="1"/>
  <c r="AX50" i="1"/>
  <c r="AU50" i="1"/>
  <c r="AR50" i="1"/>
  <c r="AQ50" i="1"/>
  <c r="AO50" i="1"/>
  <c r="AL50" i="1"/>
  <c r="AI50" i="1"/>
  <c r="AF50" i="1"/>
  <c r="AC50" i="1"/>
  <c r="Z50" i="1"/>
  <c r="W50" i="1"/>
  <c r="S50" i="1"/>
  <c r="O50" i="1"/>
  <c r="L50" i="1"/>
  <c r="CB49" i="1"/>
  <c r="CA49" i="1" s="1"/>
  <c r="BZ49" i="1"/>
  <c r="BW49" i="1"/>
  <c r="BH49" i="1"/>
  <c r="BG49" i="1"/>
  <c r="BF49" i="1"/>
  <c r="BE49" i="1" s="1"/>
  <c r="BD49" i="1"/>
  <c r="BC49" i="1"/>
  <c r="BA49" i="1"/>
  <c r="AX49" i="1"/>
  <c r="AU49" i="1"/>
  <c r="AR49" i="1"/>
  <c r="AQ49" i="1"/>
  <c r="AO49" i="1"/>
  <c r="AL49" i="1"/>
  <c r="AI49" i="1"/>
  <c r="AF49" i="1"/>
  <c r="AC49" i="1"/>
  <c r="Z49" i="1"/>
  <c r="W49" i="1"/>
  <c r="S49" i="1"/>
  <c r="O49" i="1"/>
  <c r="L49" i="1"/>
  <c r="CB48" i="1"/>
  <c r="CA48" i="1" s="1"/>
  <c r="BZ48" i="1"/>
  <c r="BW48" i="1"/>
  <c r="BH48" i="1"/>
  <c r="BG48" i="1"/>
  <c r="BF48" i="1"/>
  <c r="BE48" i="1" s="1"/>
  <c r="BD48" i="1"/>
  <c r="BC48" i="1"/>
  <c r="BA48" i="1"/>
  <c r="AX48" i="1"/>
  <c r="AU48" i="1"/>
  <c r="AR48" i="1"/>
  <c r="AQ48" i="1"/>
  <c r="AO48" i="1"/>
  <c r="AL48" i="1"/>
  <c r="AI48" i="1"/>
  <c r="AF48" i="1"/>
  <c r="AC48" i="1"/>
  <c r="Z48" i="1"/>
  <c r="W48" i="1"/>
  <c r="S48" i="1"/>
  <c r="O48" i="1"/>
  <c r="L48" i="1"/>
  <c r="CB47" i="1"/>
  <c r="CA47" i="1" s="1"/>
  <c r="BZ47" i="1"/>
  <c r="BW47" i="1"/>
  <c r="BH47" i="1"/>
  <c r="BG47" i="1"/>
  <c r="BF47" i="1"/>
  <c r="BE47" i="1" s="1"/>
  <c r="BD47" i="1"/>
  <c r="BC47" i="1"/>
  <c r="BA47" i="1"/>
  <c r="AX47" i="1"/>
  <c r="AU47" i="1"/>
  <c r="AR47" i="1"/>
  <c r="AQ47" i="1"/>
  <c r="AO47" i="1"/>
  <c r="AL47" i="1"/>
  <c r="AI47" i="1"/>
  <c r="AF47" i="1"/>
  <c r="AC47" i="1"/>
  <c r="Z47" i="1"/>
  <c r="W47" i="1"/>
  <c r="S47" i="1"/>
  <c r="O47" i="1"/>
  <c r="L47" i="1"/>
  <c r="CB46" i="1"/>
  <c r="CA46" i="1" s="1"/>
  <c r="BZ46" i="1"/>
  <c r="BW46" i="1"/>
  <c r="BH46" i="1"/>
  <c r="BG46" i="1"/>
  <c r="BF46" i="1"/>
  <c r="BE46" i="1" s="1"/>
  <c r="BD46" i="1"/>
  <c r="BC46" i="1"/>
  <c r="BA46" i="1"/>
  <c r="AX46" i="1"/>
  <c r="AU46" i="1"/>
  <c r="AR46" i="1"/>
  <c r="AQ46" i="1"/>
  <c r="AO46" i="1"/>
  <c r="AL46" i="1"/>
  <c r="AI46" i="1"/>
  <c r="AF46" i="1"/>
  <c r="AC46" i="1"/>
  <c r="Z46" i="1"/>
  <c r="W46" i="1"/>
  <c r="S46" i="1"/>
  <c r="O46" i="1"/>
  <c r="L46" i="1"/>
  <c r="CB45" i="1"/>
  <c r="CA45" i="1" s="1"/>
  <c r="BZ45" i="1"/>
  <c r="BW45" i="1"/>
  <c r="BH45" i="1"/>
  <c r="BG45" i="1"/>
  <c r="BF45" i="1"/>
  <c r="BE45" i="1" s="1"/>
  <c r="BD45" i="1"/>
  <c r="BC45" i="1"/>
  <c r="BA45" i="1"/>
  <c r="AX45" i="1"/>
  <c r="AU45" i="1"/>
  <c r="AR45" i="1"/>
  <c r="AQ45" i="1"/>
  <c r="AO45" i="1"/>
  <c r="AL45" i="1"/>
  <c r="AI45" i="1"/>
  <c r="AF45" i="1"/>
  <c r="AC45" i="1"/>
  <c r="Z45" i="1"/>
  <c r="W45" i="1"/>
  <c r="S45" i="1"/>
  <c r="O45" i="1"/>
  <c r="L45" i="1"/>
  <c r="CB44" i="1"/>
  <c r="CA44" i="1" s="1"/>
  <c r="BZ44" i="1"/>
  <c r="BW44" i="1"/>
  <c r="BH44" i="1"/>
  <c r="BG44" i="1"/>
  <c r="BF44" i="1"/>
  <c r="BE44" i="1" s="1"/>
  <c r="BD44" i="1"/>
  <c r="BC44" i="1"/>
  <c r="BA44" i="1"/>
  <c r="AX44" i="1"/>
  <c r="AU44" i="1"/>
  <c r="AR44" i="1"/>
  <c r="AQ44" i="1"/>
  <c r="AO44" i="1"/>
  <c r="AL44" i="1"/>
  <c r="AI44" i="1"/>
  <c r="AF44" i="1"/>
  <c r="AC44" i="1"/>
  <c r="Z44" i="1"/>
  <c r="W44" i="1"/>
  <c r="S44" i="1"/>
  <c r="O44" i="1"/>
  <c r="L44" i="1"/>
  <c r="CB43" i="1"/>
  <c r="CA43" i="1" s="1"/>
  <c r="BZ43" i="1"/>
  <c r="BW43" i="1"/>
  <c r="BH43" i="1"/>
  <c r="BG43" i="1"/>
  <c r="BF43" i="1"/>
  <c r="BE43" i="1" s="1"/>
  <c r="BD43" i="1"/>
  <c r="BC43" i="1"/>
  <c r="BA43" i="1"/>
  <c r="AX43" i="1"/>
  <c r="AU43" i="1"/>
  <c r="AR43" i="1"/>
  <c r="AQ43" i="1"/>
  <c r="AO43" i="1"/>
  <c r="AL43" i="1"/>
  <c r="AI43" i="1"/>
  <c r="AF43" i="1"/>
  <c r="AC43" i="1"/>
  <c r="Z43" i="1"/>
  <c r="W43" i="1"/>
  <c r="S43" i="1"/>
  <c r="O43" i="1"/>
  <c r="L43" i="1"/>
  <c r="CB42" i="1"/>
  <c r="CA42" i="1" s="1"/>
  <c r="BZ42" i="1"/>
  <c r="BW42" i="1"/>
  <c r="BH42" i="1"/>
  <c r="BG42" i="1"/>
  <c r="BF42" i="1"/>
  <c r="BE42" i="1" s="1"/>
  <c r="BD42" i="1"/>
  <c r="BC42" i="1"/>
  <c r="BA42" i="1"/>
  <c r="AX42" i="1"/>
  <c r="AU42" i="1"/>
  <c r="AR42" i="1"/>
  <c r="AQ42" i="1"/>
  <c r="AO42" i="1"/>
  <c r="AL42" i="1"/>
  <c r="AI42" i="1"/>
  <c r="AF42" i="1"/>
  <c r="AC42" i="1"/>
  <c r="Z42" i="1"/>
  <c r="W42" i="1"/>
  <c r="S42" i="1"/>
  <c r="O42" i="1"/>
  <c r="L42" i="1"/>
  <c r="CB41" i="1"/>
  <c r="CA41" i="1" s="1"/>
  <c r="BZ41" i="1"/>
  <c r="BW41" i="1"/>
  <c r="BH41" i="1"/>
  <c r="BG41" i="1"/>
  <c r="BF41" i="1"/>
  <c r="BE41" i="1" s="1"/>
  <c r="BD41" i="1"/>
  <c r="BC41" i="1"/>
  <c r="BA41" i="1"/>
  <c r="AX41" i="1"/>
  <c r="AU41" i="1"/>
  <c r="AR41" i="1"/>
  <c r="AQ41" i="1"/>
  <c r="AO41" i="1"/>
  <c r="AL41" i="1"/>
  <c r="AI41" i="1"/>
  <c r="AF41" i="1"/>
  <c r="AC41" i="1"/>
  <c r="Z41" i="1"/>
  <c r="W41" i="1"/>
  <c r="S41" i="1"/>
  <c r="O41" i="1"/>
  <c r="L41" i="1"/>
  <c r="CB40" i="1"/>
  <c r="CA40" i="1" s="1"/>
  <c r="BZ40" i="1"/>
  <c r="BW40" i="1"/>
  <c r="BH40" i="1"/>
  <c r="BG40" i="1"/>
  <c r="BF40" i="1"/>
  <c r="BE40" i="1" s="1"/>
  <c r="BD40" i="1"/>
  <c r="BC40" i="1"/>
  <c r="BA40" i="1"/>
  <c r="AX40" i="1"/>
  <c r="AU40" i="1"/>
  <c r="AR40" i="1"/>
  <c r="AQ40" i="1"/>
  <c r="AO40" i="1"/>
  <c r="AL40" i="1"/>
  <c r="AI40" i="1"/>
  <c r="AF40" i="1"/>
  <c r="AC40" i="1"/>
  <c r="Z40" i="1"/>
  <c r="W40" i="1"/>
  <c r="S40" i="1"/>
  <c r="O40" i="1"/>
  <c r="L40" i="1"/>
  <c r="CB39" i="1"/>
  <c r="CA39" i="1" s="1"/>
  <c r="BZ39" i="1"/>
  <c r="BW39" i="1"/>
  <c r="BH39" i="1"/>
  <c r="BG39" i="1"/>
  <c r="BF39" i="1"/>
  <c r="BE39" i="1" s="1"/>
  <c r="BD39" i="1"/>
  <c r="BC39" i="1"/>
  <c r="BA39" i="1"/>
  <c r="AX39" i="1"/>
  <c r="AU39" i="1"/>
  <c r="AR39" i="1"/>
  <c r="AQ39" i="1"/>
  <c r="AO39" i="1"/>
  <c r="AL39" i="1"/>
  <c r="AI39" i="1"/>
  <c r="AF39" i="1"/>
  <c r="AC39" i="1"/>
  <c r="Z39" i="1"/>
  <c r="W39" i="1"/>
  <c r="S39" i="1"/>
  <c r="O39" i="1"/>
  <c r="L39" i="1"/>
  <c r="CB38" i="1"/>
  <c r="CA38" i="1" s="1"/>
  <c r="BZ38" i="1"/>
  <c r="BW38" i="1"/>
  <c r="BH38" i="1"/>
  <c r="BG38" i="1"/>
  <c r="BF38" i="1"/>
  <c r="BE38" i="1" s="1"/>
  <c r="BD38" i="1"/>
  <c r="BC38" i="1"/>
  <c r="BA38" i="1"/>
  <c r="AX38" i="1"/>
  <c r="AU38" i="1"/>
  <c r="AR38" i="1"/>
  <c r="AQ38" i="1"/>
  <c r="AO38" i="1"/>
  <c r="AL38" i="1"/>
  <c r="AI38" i="1"/>
  <c r="AF38" i="1"/>
  <c r="AC38" i="1"/>
  <c r="Z38" i="1"/>
  <c r="W38" i="1"/>
  <c r="S38" i="1"/>
  <c r="O38" i="1"/>
  <c r="L38" i="1"/>
  <c r="CB37" i="1"/>
  <c r="CA37" i="1" s="1"/>
  <c r="BZ37" i="1"/>
  <c r="BW37" i="1"/>
  <c r="BH37" i="1"/>
  <c r="BG37" i="1"/>
  <c r="BF37" i="1"/>
  <c r="BE37" i="1" s="1"/>
  <c r="BD37" i="1"/>
  <c r="BC37" i="1"/>
  <c r="BA37" i="1"/>
  <c r="AX37" i="1"/>
  <c r="AU37" i="1"/>
  <c r="AR37" i="1"/>
  <c r="AQ37" i="1"/>
  <c r="AO37" i="1"/>
  <c r="AL37" i="1"/>
  <c r="AI37" i="1"/>
  <c r="AF37" i="1"/>
  <c r="AC37" i="1"/>
  <c r="Z37" i="1"/>
  <c r="W37" i="1"/>
  <c r="S37" i="1"/>
  <c r="O37" i="1"/>
  <c r="L37" i="1"/>
  <c r="CB36" i="1"/>
  <c r="CA36" i="1" s="1"/>
  <c r="BZ36" i="1"/>
  <c r="BW36" i="1"/>
  <c r="BH36" i="1"/>
  <c r="BG36" i="1"/>
  <c r="BF36" i="1"/>
  <c r="BE36" i="1" s="1"/>
  <c r="BD36" i="1"/>
  <c r="BC36" i="1"/>
  <c r="BA36" i="1"/>
  <c r="AX36" i="1"/>
  <c r="AU36" i="1"/>
  <c r="AR36" i="1"/>
  <c r="AQ36" i="1"/>
  <c r="AO36" i="1"/>
  <c r="AL36" i="1"/>
  <c r="AI36" i="1"/>
  <c r="AF36" i="1"/>
  <c r="AC36" i="1"/>
  <c r="Z36" i="1"/>
  <c r="W36" i="1"/>
  <c r="S36" i="1"/>
  <c r="O36" i="1"/>
  <c r="L36" i="1"/>
  <c r="CB35" i="1"/>
  <c r="CA35" i="1" s="1"/>
  <c r="BZ35" i="1"/>
  <c r="BW35" i="1"/>
  <c r="BH35" i="1"/>
  <c r="BG35" i="1"/>
  <c r="BF35" i="1"/>
  <c r="BE35" i="1" s="1"/>
  <c r="BD35" i="1"/>
  <c r="BC35" i="1"/>
  <c r="BA35" i="1"/>
  <c r="AX35" i="1"/>
  <c r="AU35" i="1"/>
  <c r="AR35" i="1"/>
  <c r="AQ35" i="1"/>
  <c r="AO35" i="1"/>
  <c r="AL35" i="1"/>
  <c r="AI35" i="1"/>
  <c r="AF35" i="1"/>
  <c r="AC35" i="1"/>
  <c r="Z35" i="1"/>
  <c r="W35" i="1"/>
  <c r="S35" i="1"/>
  <c r="O35" i="1"/>
  <c r="L35" i="1"/>
  <c r="CB34" i="1"/>
  <c r="CA34" i="1" s="1"/>
  <c r="BZ34" i="1"/>
  <c r="BW34" i="1"/>
  <c r="BH34" i="1"/>
  <c r="BG34" i="1"/>
  <c r="BF34" i="1"/>
  <c r="BE34" i="1" s="1"/>
  <c r="BD34" i="1"/>
  <c r="BC34" i="1"/>
  <c r="BA34" i="1"/>
  <c r="AX34" i="1"/>
  <c r="AU34" i="1"/>
  <c r="AR34" i="1"/>
  <c r="AQ34" i="1"/>
  <c r="AO34" i="1"/>
  <c r="AL34" i="1"/>
  <c r="AI34" i="1"/>
  <c r="AF34" i="1"/>
  <c r="AC34" i="1"/>
  <c r="Z34" i="1"/>
  <c r="W34" i="1"/>
  <c r="S34" i="1"/>
  <c r="O34" i="1"/>
  <c r="L34" i="1"/>
  <c r="CB33" i="1"/>
  <c r="CA33" i="1" s="1"/>
  <c r="BZ33" i="1"/>
  <c r="BW33" i="1"/>
  <c r="BH33" i="1"/>
  <c r="BG33" i="1"/>
  <c r="BF33" i="1"/>
  <c r="BE33" i="1" s="1"/>
  <c r="BD33" i="1"/>
  <c r="BC33" i="1"/>
  <c r="BA33" i="1"/>
  <c r="AX33" i="1"/>
  <c r="AU33" i="1"/>
  <c r="AR33" i="1"/>
  <c r="AQ33" i="1"/>
  <c r="AO33" i="1"/>
  <c r="AL33" i="1"/>
  <c r="AI33" i="1"/>
  <c r="AF33" i="1"/>
  <c r="AC33" i="1"/>
  <c r="Z33" i="1"/>
  <c r="W33" i="1"/>
  <c r="S33" i="1"/>
  <c r="O33" i="1"/>
  <c r="L33" i="1"/>
  <c r="CB32" i="1"/>
  <c r="CA32" i="1" s="1"/>
  <c r="BZ32" i="1"/>
  <c r="BW32" i="1"/>
  <c r="BH32" i="1"/>
  <c r="BG32" i="1"/>
  <c r="BF32" i="1"/>
  <c r="BE32" i="1" s="1"/>
  <c r="BD32" i="1"/>
  <c r="BC32" i="1"/>
  <c r="BA32" i="1"/>
  <c r="AX32" i="1"/>
  <c r="AU32" i="1"/>
  <c r="AR32" i="1"/>
  <c r="AQ32" i="1"/>
  <c r="AO32" i="1"/>
  <c r="AL32" i="1"/>
  <c r="AI32" i="1"/>
  <c r="AF32" i="1"/>
  <c r="AC32" i="1"/>
  <c r="Z32" i="1"/>
  <c r="W32" i="1"/>
  <c r="S32" i="1"/>
  <c r="O32" i="1"/>
  <c r="L32" i="1"/>
  <c r="CB31" i="1"/>
  <c r="CA31" i="1" s="1"/>
  <c r="BZ31" i="1"/>
  <c r="BW31" i="1"/>
  <c r="BH31" i="1"/>
  <c r="BG31" i="1"/>
  <c r="BF31" i="1"/>
  <c r="BE31" i="1" s="1"/>
  <c r="BD31" i="1"/>
  <c r="BC31" i="1"/>
  <c r="BA31" i="1"/>
  <c r="AX31" i="1"/>
  <c r="AU31" i="1"/>
  <c r="AR31" i="1"/>
  <c r="AQ31" i="1"/>
  <c r="AO31" i="1"/>
  <c r="AL31" i="1"/>
  <c r="AI31" i="1"/>
  <c r="AF31" i="1"/>
  <c r="AC31" i="1"/>
  <c r="Z31" i="1"/>
  <c r="W31" i="1"/>
  <c r="S31" i="1"/>
  <c r="O31" i="1"/>
  <c r="L31" i="1"/>
  <c r="CB30" i="1"/>
  <c r="CA30" i="1" s="1"/>
  <c r="BZ30" i="1"/>
  <c r="BW30" i="1"/>
  <c r="BH30" i="1"/>
  <c r="BG30" i="1"/>
  <c r="BF30" i="1"/>
  <c r="BE30" i="1" s="1"/>
  <c r="BD30" i="1"/>
  <c r="BC30" i="1"/>
  <c r="BA30" i="1"/>
  <c r="AX30" i="1"/>
  <c r="AU30" i="1"/>
  <c r="AR30" i="1"/>
  <c r="AQ30" i="1"/>
  <c r="AO30" i="1"/>
  <c r="AL30" i="1"/>
  <c r="AI30" i="1"/>
  <c r="AF30" i="1"/>
  <c r="AC30" i="1"/>
  <c r="Z30" i="1"/>
  <c r="W30" i="1"/>
  <c r="S30" i="1"/>
  <c r="O30" i="1"/>
  <c r="L30" i="1"/>
  <c r="CB29" i="1"/>
  <c r="CA29" i="1" s="1"/>
  <c r="BZ29" i="1"/>
  <c r="BW29" i="1"/>
  <c r="BH29" i="1"/>
  <c r="BG29" i="1"/>
  <c r="BF29" i="1"/>
  <c r="BE29" i="1" s="1"/>
  <c r="BD29" i="1"/>
  <c r="BC29" i="1"/>
  <c r="BA29" i="1"/>
  <c r="AX29" i="1"/>
  <c r="AU29" i="1"/>
  <c r="AR29" i="1"/>
  <c r="AQ29" i="1"/>
  <c r="AO29" i="1"/>
  <c r="AL29" i="1"/>
  <c r="AI29" i="1"/>
  <c r="AF29" i="1"/>
  <c r="AC29" i="1"/>
  <c r="Z29" i="1"/>
  <c r="W29" i="1"/>
  <c r="S29" i="1"/>
  <c r="O29" i="1"/>
  <c r="L29" i="1"/>
  <c r="CB28" i="1"/>
  <c r="CA28" i="1" s="1"/>
  <c r="BZ28" i="1"/>
  <c r="BW28" i="1"/>
  <c r="BH28" i="1"/>
  <c r="BG28" i="1"/>
  <c r="BF28" i="1"/>
  <c r="BE28" i="1" s="1"/>
  <c r="BD28" i="1"/>
  <c r="BC28" i="1"/>
  <c r="BA28" i="1"/>
  <c r="AX28" i="1"/>
  <c r="AU28" i="1"/>
  <c r="AR28" i="1"/>
  <c r="AQ28" i="1"/>
  <c r="AO28" i="1"/>
  <c r="AL28" i="1"/>
  <c r="AI28" i="1"/>
  <c r="AF28" i="1"/>
  <c r="AC28" i="1"/>
  <c r="Z28" i="1"/>
  <c r="W28" i="1"/>
  <c r="S28" i="1"/>
  <c r="O28" i="1"/>
  <c r="L28" i="1"/>
  <c r="CB27" i="1"/>
  <c r="CA27" i="1" s="1"/>
  <c r="BZ27" i="1"/>
  <c r="BW27" i="1"/>
  <c r="BH27" i="1"/>
  <c r="BG27" i="1"/>
  <c r="BF27" i="1"/>
  <c r="BE27" i="1" s="1"/>
  <c r="BD27" i="1"/>
  <c r="BC27" i="1"/>
  <c r="BA27" i="1"/>
  <c r="AX27" i="1"/>
  <c r="AU27" i="1"/>
  <c r="AR27" i="1"/>
  <c r="AQ27" i="1"/>
  <c r="AO27" i="1"/>
  <c r="AL27" i="1"/>
  <c r="AI27" i="1"/>
  <c r="AF27" i="1"/>
  <c r="AC27" i="1"/>
  <c r="Z27" i="1"/>
  <c r="W27" i="1"/>
  <c r="S27" i="1"/>
  <c r="O27" i="1"/>
  <c r="L27" i="1"/>
  <c r="CB26" i="1"/>
  <c r="CA26" i="1" s="1"/>
  <c r="BZ26" i="1"/>
  <c r="BW26" i="1"/>
  <c r="BH26" i="1"/>
  <c r="BG26" i="1"/>
  <c r="BF26" i="1"/>
  <c r="BE26" i="1" s="1"/>
  <c r="BD26" i="1"/>
  <c r="BC26" i="1"/>
  <c r="BA26" i="1"/>
  <c r="AX26" i="1"/>
  <c r="AU26" i="1"/>
  <c r="AR26" i="1"/>
  <c r="AQ26" i="1"/>
  <c r="AO26" i="1"/>
  <c r="AL26" i="1"/>
  <c r="AI26" i="1"/>
  <c r="AF26" i="1"/>
  <c r="AC26" i="1"/>
  <c r="Z26" i="1"/>
  <c r="W26" i="1"/>
  <c r="S26" i="1"/>
  <c r="O26" i="1"/>
  <c r="L26" i="1"/>
  <c r="BZ25" i="1"/>
  <c r="BW25" i="1"/>
  <c r="BC25" i="1"/>
  <c r="BD25" i="1" s="1"/>
  <c r="BA25" i="1"/>
  <c r="AX25" i="1"/>
  <c r="AU25" i="1"/>
  <c r="AQ25" i="1"/>
  <c r="AR25" i="1" s="1"/>
  <c r="AO25" i="1"/>
  <c r="AL25" i="1"/>
  <c r="AI25" i="1"/>
  <c r="AF25" i="1"/>
  <c r="AC25" i="1"/>
  <c r="Z25" i="1"/>
  <c r="W25" i="1"/>
  <c r="S25" i="1"/>
  <c r="O25" i="1"/>
  <c r="L25" i="1"/>
  <c r="BC24" i="1"/>
  <c r="BB24" i="1" s="1"/>
  <c r="AZ24" i="1"/>
  <c r="AZ144" i="1" s="1"/>
  <c r="AW24" i="1"/>
  <c r="AV24" i="1" s="1"/>
  <c r="AT24" i="1"/>
  <c r="AT145" i="1" s="1"/>
  <c r="AQ24" i="1"/>
  <c r="AP24" i="1" s="1"/>
  <c r="AN24" i="1"/>
  <c r="AN144" i="1" s="1"/>
  <c r="AK24" i="1"/>
  <c r="AJ24" i="1" s="1"/>
  <c r="AH24" i="1"/>
  <c r="AH145" i="1" s="1"/>
  <c r="AE24" i="1"/>
  <c r="AD24" i="1" s="1"/>
  <c r="AB24" i="1"/>
  <c r="AB144" i="1" s="1"/>
  <c r="Y24" i="1"/>
  <c r="X24" i="1" s="1"/>
  <c r="V24" i="1"/>
  <c r="V145" i="1" s="1"/>
  <c r="R24" i="1"/>
  <c r="P24" i="1" s="1"/>
  <c r="N24" i="1"/>
  <c r="N144" i="1" s="1"/>
  <c r="K24" i="1"/>
  <c r="J24" i="1" s="1"/>
  <c r="I24" i="1"/>
  <c r="I145" i="1" s="1"/>
  <c r="C20" i="1"/>
  <c r="B20" i="1"/>
  <c r="A20" i="1"/>
  <c r="F19" i="1"/>
  <c r="F18" i="1"/>
  <c r="L24" i="1" l="1"/>
  <c r="AC24" i="1"/>
  <c r="AL24" i="1"/>
  <c r="BX25" i="1"/>
  <c r="BY25" i="1" s="1"/>
  <c r="BX137" i="1"/>
  <c r="BY137" i="1" s="1"/>
  <c r="BX138" i="1"/>
  <c r="BY138" i="1" s="1"/>
  <c r="O24" i="1"/>
  <c r="Z24" i="1"/>
  <c r="AO24" i="1"/>
  <c r="AX24" i="1"/>
  <c r="BX133" i="1"/>
  <c r="BY133" i="1" s="1"/>
  <c r="BX134" i="1"/>
  <c r="BY134" i="1" s="1"/>
  <c r="BX135" i="1"/>
  <c r="BY135" i="1" s="1"/>
  <c r="BX131" i="1"/>
  <c r="BY131" i="1" s="1"/>
  <c r="BX132" i="1"/>
  <c r="BY132" i="1" s="1"/>
  <c r="BX130" i="1"/>
  <c r="BY130" i="1" s="1"/>
  <c r="BX129" i="1"/>
  <c r="BY129" i="1" s="1"/>
  <c r="BX128" i="1"/>
  <c r="BY128" i="1" s="1"/>
  <c r="S24" i="1"/>
  <c r="AF24" i="1"/>
  <c r="AR24" i="1"/>
  <c r="BD24" i="1"/>
  <c r="BX126" i="1"/>
  <c r="BY126" i="1" s="1"/>
  <c r="BX127" i="1"/>
  <c r="BY127" i="1" s="1"/>
  <c r="BA24" i="1"/>
  <c r="BF25" i="1"/>
  <c r="BE25" i="1" s="1"/>
  <c r="BX123" i="1"/>
  <c r="BY123" i="1" s="1"/>
  <c r="BX125" i="1"/>
  <c r="BY125" i="1" s="1"/>
  <c r="BX124" i="1"/>
  <c r="BY124" i="1" s="1"/>
  <c r="BX121" i="1"/>
  <c r="BY121" i="1" s="1"/>
  <c r="BX120" i="1"/>
  <c r="BY120" i="1" s="1"/>
  <c r="BX122" i="1"/>
  <c r="BY122" i="1" s="1"/>
  <c r="BX118" i="1"/>
  <c r="BY118" i="1" s="1"/>
  <c r="BX26" i="1"/>
  <c r="BY26" i="1" s="1"/>
  <c r="BX30" i="1"/>
  <c r="BY30" i="1" s="1"/>
  <c r="BX119" i="1"/>
  <c r="BY119" i="1" s="1"/>
  <c r="BX117" i="1"/>
  <c r="BY117" i="1" s="1"/>
  <c r="BX40" i="1"/>
  <c r="BY40" i="1" s="1"/>
  <c r="BX116" i="1"/>
  <c r="BY116" i="1" s="1"/>
  <c r="BX43" i="1"/>
  <c r="BY43" i="1" s="1"/>
  <c r="BX50" i="1"/>
  <c r="BY50" i="1" s="1"/>
  <c r="BX51" i="1"/>
  <c r="BY51" i="1" s="1"/>
  <c r="BX79" i="1"/>
  <c r="BY79" i="1" s="1"/>
  <c r="BX91" i="1"/>
  <c r="BY91" i="1" s="1"/>
  <c r="BX103" i="1"/>
  <c r="BY103" i="1" s="1"/>
  <c r="BX107" i="1"/>
  <c r="BY107" i="1" s="1"/>
  <c r="BX115" i="1"/>
  <c r="BY115" i="1" s="1"/>
  <c r="BX53" i="1"/>
  <c r="BY53" i="1" s="1"/>
  <c r="BX69" i="1"/>
  <c r="BY69" i="1" s="1"/>
  <c r="BX73" i="1"/>
  <c r="BY73" i="1" s="1"/>
  <c r="BX27" i="1"/>
  <c r="BY27" i="1" s="1"/>
  <c r="BX39" i="1"/>
  <c r="BY39" i="1" s="1"/>
  <c r="BX31" i="1"/>
  <c r="BY31" i="1" s="1"/>
  <c r="BX34" i="1"/>
  <c r="BY34" i="1" s="1"/>
  <c r="BX63" i="1"/>
  <c r="BY63" i="1" s="1"/>
  <c r="BX71" i="1"/>
  <c r="BY71" i="1" s="1"/>
  <c r="BX141" i="1"/>
  <c r="BY141" i="1" s="1"/>
  <c r="BX114" i="1"/>
  <c r="BY114" i="1" s="1"/>
  <c r="BX45" i="1"/>
  <c r="BY45" i="1" s="1"/>
  <c r="BX54" i="1"/>
  <c r="BY54" i="1" s="1"/>
  <c r="BX94" i="1"/>
  <c r="BY94" i="1" s="1"/>
  <c r="BX28" i="1"/>
  <c r="BY28" i="1" s="1"/>
  <c r="BX95" i="1"/>
  <c r="BY95" i="1" s="1"/>
  <c r="BX100" i="1"/>
  <c r="BY100" i="1" s="1"/>
  <c r="BX108" i="1"/>
  <c r="BY108" i="1" s="1"/>
  <c r="BX111" i="1"/>
  <c r="BY111" i="1" s="1"/>
  <c r="BX37" i="1"/>
  <c r="BY37" i="1" s="1"/>
  <c r="BX47" i="1"/>
  <c r="BY47" i="1" s="1"/>
  <c r="BX67" i="1"/>
  <c r="BY67" i="1" s="1"/>
  <c r="BX75" i="1"/>
  <c r="BY75" i="1" s="1"/>
  <c r="BX89" i="1"/>
  <c r="BY89" i="1" s="1"/>
  <c r="BX92" i="1"/>
  <c r="BY92" i="1" s="1"/>
  <c r="BX113" i="1"/>
  <c r="BY113" i="1" s="1"/>
  <c r="BX46" i="1"/>
  <c r="BY46" i="1" s="1"/>
  <c r="BX57" i="1"/>
  <c r="BY57" i="1" s="1"/>
  <c r="BX61" i="1"/>
  <c r="BY61" i="1" s="1"/>
  <c r="BX65" i="1"/>
  <c r="BY65" i="1" s="1"/>
  <c r="BX78" i="1"/>
  <c r="BY78" i="1" s="1"/>
  <c r="BX33" i="1"/>
  <c r="BY33" i="1" s="1"/>
  <c r="BX38" i="1"/>
  <c r="BY38" i="1" s="1"/>
  <c r="BX49" i="1"/>
  <c r="BY49" i="1" s="1"/>
  <c r="BX55" i="1"/>
  <c r="BY55" i="1" s="1"/>
  <c r="BX62" i="1"/>
  <c r="BY62" i="1" s="1"/>
  <c r="BX81" i="1"/>
  <c r="BY81" i="1" s="1"/>
  <c r="BX84" i="1"/>
  <c r="BY84" i="1" s="1"/>
  <c r="BX86" i="1"/>
  <c r="BY86" i="1" s="1"/>
  <c r="BX87" i="1"/>
  <c r="BY87" i="1" s="1"/>
  <c r="BX99" i="1"/>
  <c r="BY99" i="1" s="1"/>
  <c r="BX104" i="1"/>
  <c r="BY104" i="1" s="1"/>
  <c r="BX110" i="1"/>
  <c r="BY110" i="1" s="1"/>
  <c r="BX70" i="1"/>
  <c r="BY70" i="1" s="1"/>
  <c r="BX76" i="1"/>
  <c r="BY76" i="1" s="1"/>
  <c r="BX35" i="1"/>
  <c r="BY35" i="1" s="1"/>
  <c r="BX42" i="1"/>
  <c r="BY42" i="1" s="1"/>
  <c r="BX58" i="1"/>
  <c r="BY58" i="1" s="1"/>
  <c r="BX59" i="1"/>
  <c r="BY59" i="1" s="1"/>
  <c r="BX83" i="1"/>
  <c r="BY83" i="1" s="1"/>
  <c r="BX112" i="1"/>
  <c r="BY112" i="1" s="1"/>
  <c r="BX32" i="1"/>
  <c r="BY32" i="1" s="1"/>
  <c r="BX72" i="1"/>
  <c r="BY72" i="1" s="1"/>
  <c r="BX77" i="1"/>
  <c r="BY77" i="1" s="1"/>
  <c r="BX80" i="1"/>
  <c r="BY80" i="1" s="1"/>
  <c r="BX85" i="1"/>
  <c r="BY85" i="1" s="1"/>
  <c r="BX88" i="1"/>
  <c r="BY88" i="1" s="1"/>
  <c r="BX93" i="1"/>
  <c r="BY93" i="1" s="1"/>
  <c r="BX96" i="1"/>
  <c r="BY96" i="1" s="1"/>
  <c r="BX98" i="1"/>
  <c r="BY98" i="1" s="1"/>
  <c r="BX142" i="1"/>
  <c r="BY142" i="1" s="1"/>
  <c r="N143" i="1"/>
  <c r="N146" i="1" s="1"/>
  <c r="AB143" i="1"/>
  <c r="AB146" i="1" s="1"/>
  <c r="AN143" i="1"/>
  <c r="AN146" i="1" s="1"/>
  <c r="AW143" i="1"/>
  <c r="AW146" i="1" s="1"/>
  <c r="BX36" i="1"/>
  <c r="BY36" i="1" s="1"/>
  <c r="BX41" i="1"/>
  <c r="BY41" i="1" s="1"/>
  <c r="BX66" i="1"/>
  <c r="BY66" i="1" s="1"/>
  <c r="BX74" i="1"/>
  <c r="BY74" i="1" s="1"/>
  <c r="BX82" i="1"/>
  <c r="BY82" i="1" s="1"/>
  <c r="BX90" i="1"/>
  <c r="BY90" i="1" s="1"/>
  <c r="BX102" i="1"/>
  <c r="BY102" i="1" s="1"/>
  <c r="AZ143" i="1"/>
  <c r="AZ146" i="1" s="1"/>
  <c r="BX29" i="1"/>
  <c r="BY29" i="1" s="1"/>
  <c r="BX105" i="1"/>
  <c r="BY105" i="1" s="1"/>
  <c r="BX106" i="1"/>
  <c r="BY106" i="1" s="1"/>
  <c r="M24" i="1"/>
  <c r="R144" i="1"/>
  <c r="R145" i="1"/>
  <c r="W24" i="1"/>
  <c r="AA24" i="1"/>
  <c r="AE144" i="1"/>
  <c r="AE145" i="1"/>
  <c r="AI24" i="1"/>
  <c r="AM24" i="1"/>
  <c r="AQ144" i="1"/>
  <c r="AQ145" i="1"/>
  <c r="AU24" i="1"/>
  <c r="AY24" i="1"/>
  <c r="BC144" i="1"/>
  <c r="BC145" i="1"/>
  <c r="R143" i="1"/>
  <c r="R146" i="1" s="1"/>
  <c r="AE143" i="1"/>
  <c r="AE146" i="1" s="1"/>
  <c r="BX44" i="1"/>
  <c r="BY44" i="1" s="1"/>
  <c r="BX48" i="1"/>
  <c r="BY48" i="1" s="1"/>
  <c r="BX52" i="1"/>
  <c r="BY52" i="1" s="1"/>
  <c r="BX56" i="1"/>
  <c r="BY56" i="1" s="1"/>
  <c r="BX60" i="1"/>
  <c r="BY60" i="1" s="1"/>
  <c r="BX64" i="1"/>
  <c r="BY64" i="1" s="1"/>
  <c r="BX68" i="1"/>
  <c r="BY68" i="1" s="1"/>
  <c r="BX97" i="1"/>
  <c r="BY97" i="1" s="1"/>
  <c r="AH144" i="1"/>
  <c r="AB145" i="1"/>
  <c r="V144" i="1"/>
  <c r="V143" i="1"/>
  <c r="V146" i="1" s="1"/>
  <c r="AH143" i="1"/>
  <c r="AH146" i="1" s="1"/>
  <c r="AQ143" i="1"/>
  <c r="AQ146" i="1" s="1"/>
  <c r="BX109" i="1"/>
  <c r="BY109" i="1" s="1"/>
  <c r="AT144" i="1"/>
  <c r="AN145" i="1"/>
  <c r="K145" i="1"/>
  <c r="K144" i="1"/>
  <c r="T24" i="1"/>
  <c r="Y145" i="1"/>
  <c r="Y144" i="1"/>
  <c r="AG24" i="1"/>
  <c r="AK145" i="1"/>
  <c r="AK144" i="1"/>
  <c r="AS24" i="1"/>
  <c r="AW145" i="1"/>
  <c r="AW144" i="1"/>
  <c r="K143" i="1"/>
  <c r="K146" i="1" s="1"/>
  <c r="Y143" i="1"/>
  <c r="Y146" i="1" s="1"/>
  <c r="AK143" i="1"/>
  <c r="AK146" i="1" s="1"/>
  <c r="AT143" i="1"/>
  <c r="AT146" i="1" s="1"/>
  <c r="BC143" i="1"/>
  <c r="BC146" i="1" s="1"/>
  <c r="BX101" i="1"/>
  <c r="BY101" i="1" s="1"/>
  <c r="I144" i="1"/>
  <c r="AZ145" i="1"/>
  <c r="CA143" i="1"/>
  <c r="CA146" i="1" s="1"/>
  <c r="BH25" i="1" l="1"/>
  <c r="BH143" i="1"/>
  <c r="BH146" i="1" s="1"/>
  <c r="BG25" i="1"/>
  <c r="CB25" i="1"/>
  <c r="CA25" i="1" s="1"/>
  <c r="BF143" i="1"/>
  <c r="BF146" i="1" s="1"/>
  <c r="BY143" i="1"/>
  <c r="BY144" i="1" s="1"/>
  <c r="BG143" i="1" l="1"/>
  <c r="BG146" i="1" s="1"/>
  <c r="CB144" i="1"/>
  <c r="BY146" i="1"/>
</calcChain>
</file>

<file path=xl/comments1.xml><?xml version="1.0" encoding="utf-8"?>
<comments xmlns="http://schemas.openxmlformats.org/spreadsheetml/2006/main">
  <authors>
    <author>MERIAN André</author>
  </authors>
  <commentList>
    <comment ref="I24" authorId="0" shapeId="0">
      <text>
        <r>
          <rPr>
            <b/>
            <sz val="9"/>
            <color indexed="81"/>
            <rFont val="Tahoma"/>
            <family val="2"/>
          </rPr>
          <t>MERIAN André:</t>
        </r>
        <r>
          <rPr>
            <sz val="9"/>
            <color indexed="81"/>
            <rFont val="Tahoma"/>
            <family val="2"/>
          </rPr>
          <t xml:space="preserve">
Cette valeur n'est pas multipliée par la quantité
</t>
        </r>
      </text>
    </comment>
  </commentList>
</comments>
</file>

<file path=xl/sharedStrings.xml><?xml version="1.0" encoding="utf-8"?>
<sst xmlns="http://schemas.openxmlformats.org/spreadsheetml/2006/main" count="152" uniqueCount="85">
  <si>
    <t>PV Heure (09/2022)</t>
  </si>
  <si>
    <t>PV Heure (2021/2022)</t>
  </si>
  <si>
    <t>Taux 2020</t>
  </si>
  <si>
    <t>DE</t>
  </si>
  <si>
    <t>MS</t>
  </si>
  <si>
    <t>TRMD</t>
  </si>
  <si>
    <t>TV</t>
  </si>
  <si>
    <t>TRGD</t>
  </si>
  <si>
    <t>FRMD</t>
  </si>
  <si>
    <t>PR-OUT</t>
  </si>
  <si>
    <t>CU</t>
  </si>
  <si>
    <t>FRGD</t>
  </si>
  <si>
    <t>REC</t>
  </si>
  <si>
    <t>AJ</t>
  </si>
  <si>
    <t>PE</t>
  </si>
  <si>
    <t>CO</t>
  </si>
  <si>
    <t>MONT</t>
  </si>
  <si>
    <t>QUAL</t>
  </si>
  <si>
    <t>GA-ET</t>
  </si>
  <si>
    <t>Temps de gestion d'affaire</t>
  </si>
  <si>
    <t>Création</t>
  </si>
  <si>
    <t>Coefficient MO</t>
  </si>
  <si>
    <t>Il est possible de jouer sur ce coefficient pour effectuer des remises sur M.O.</t>
  </si>
  <si>
    <t>Temps de contrôle</t>
  </si>
  <si>
    <t>Réponse</t>
  </si>
  <si>
    <t>Par défaut, il doit être égal à 1</t>
  </si>
  <si>
    <t>Arrondi</t>
  </si>
  <si>
    <t>Proctection Ctrl + Shift L // Déprotection Ctrl + Shift + R</t>
  </si>
  <si>
    <t>Total</t>
  </si>
  <si>
    <t>TP</t>
  </si>
  <si>
    <t>TU</t>
  </si>
  <si>
    <t>H</t>
  </si>
  <si>
    <t>PRIX</t>
  </si>
  <si>
    <t>TOTAL</t>
  </si>
  <si>
    <t>Coeff. Fournitures</t>
  </si>
  <si>
    <t>REMARQUES</t>
  </si>
  <si>
    <t>Poste</t>
  </si>
  <si>
    <t>Désignation</t>
  </si>
  <si>
    <t>Référence</t>
  </si>
  <si>
    <t>Ind</t>
  </si>
  <si>
    <t>MATIERE</t>
  </si>
  <si>
    <t>Fournisseur</t>
  </si>
  <si>
    <t>ST/COM/INT…</t>
  </si>
  <si>
    <t>Qté</t>
  </si>
  <si>
    <t>Unit</t>
  </si>
  <si>
    <t>total</t>
  </si>
  <si>
    <t>M.O.</t>
  </si>
  <si>
    <t>MP</t>
  </si>
  <si>
    <t>Durée</t>
  </si>
  <si>
    <t>S/T</t>
  </si>
  <si>
    <t xml:space="preserve">T/S </t>
  </si>
  <si>
    <t>T/TH</t>
  </si>
  <si>
    <t>EMB</t>
  </si>
  <si>
    <t>TRPRT</t>
  </si>
  <si>
    <t>COMMERCE</t>
  </si>
  <si>
    <t>PA Unit</t>
  </si>
  <si>
    <t>PV. unit</t>
  </si>
  <si>
    <t>Unitaire</t>
  </si>
  <si>
    <t>S/TST</t>
  </si>
  <si>
    <t xml:space="preserve">TS </t>
  </si>
  <si>
    <t>TTH</t>
  </si>
  <si>
    <t>H.A. TOTAL</t>
  </si>
  <si>
    <t>Coef.Four.moy</t>
  </si>
  <si>
    <t>Somme EURO</t>
  </si>
  <si>
    <t>COM</t>
  </si>
  <si>
    <t>Commerce</t>
  </si>
  <si>
    <t>INT</t>
  </si>
  <si>
    <t>Fabrication interne</t>
  </si>
  <si>
    <t>ST</t>
  </si>
  <si>
    <t>Sous traitance</t>
  </si>
  <si>
    <t>FOUR</t>
  </si>
  <si>
    <t>Fourniture client</t>
  </si>
  <si>
    <t>ENS</t>
  </si>
  <si>
    <t>Ensemble</t>
  </si>
  <si>
    <t>ENS1</t>
  </si>
  <si>
    <t>SS ensemble niv 1</t>
  </si>
  <si>
    <t>ENS2</t>
  </si>
  <si>
    <t>SS ensemble niv 2</t>
  </si>
  <si>
    <t>ENS3</t>
  </si>
  <si>
    <t>SS ensemble niv 3</t>
  </si>
  <si>
    <t>ENS4</t>
  </si>
  <si>
    <t>SS ensemble niv 4</t>
  </si>
  <si>
    <t>VIS</t>
  </si>
  <si>
    <t>Visserie</t>
  </si>
  <si>
    <t>J'aimerais que lorsque la macro " - " est lancé qu'elle puisse condenser seulement les TP même si l'on ajoute une colonne dans le tableau.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</si>
</sst>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#,##0\ &quot;€&quot;;[Red]\-#,##0\ &quot;€&quot;"/>
    <numFmt numFmtId="8" formatCode="#,##0.00\ &quot;€&quot;;[Red]\-#,##0.00\ &quot;€&quot;"/>
    <numFmt numFmtId="43" formatCode="_-* #,##0.00\ _€_-;\-* #,##0.00\ _€_-;_-* &quot;-&quot;??\ _€_-;_-@_-"/>
    <numFmt numFmtId="164" formatCode="&quot;€&quot;#,##0_);[Red]\(&quot;€&quot;#,##0\)"/>
    <numFmt numFmtId="165" formatCode="&quot;Brest le &quot;dd/mmmm/yyyy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48"/>
      <name val="Calibri"/>
      <family val="2"/>
      <scheme val="minor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i/>
      <sz val="9"/>
      <name val="Calibri"/>
      <family val="2"/>
      <scheme val="minor"/>
    </font>
    <font>
      <b/>
      <sz val="9"/>
      <color indexed="10"/>
      <name val="Calibri"/>
      <family val="2"/>
      <scheme val="minor"/>
    </font>
    <font>
      <b/>
      <sz val="9"/>
      <color rgb="FF00B050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0"/>
      <color rgb="FFFFFF00"/>
      <name val="Calibri"/>
      <family val="2"/>
      <scheme val="minor"/>
    </font>
    <font>
      <b/>
      <sz val="10"/>
      <color indexed="12"/>
      <name val="Calibri"/>
      <family val="2"/>
      <scheme val="minor"/>
    </font>
    <font>
      <sz val="11"/>
      <name val="Calibri"/>
      <family val="2"/>
      <scheme val="minor"/>
    </font>
    <font>
      <b/>
      <sz val="10"/>
      <color indexed="10"/>
      <name val="Calibri"/>
      <family val="2"/>
      <scheme val="minor"/>
    </font>
    <font>
      <sz val="10"/>
      <color theme="4" tint="-0.499984740745262"/>
      <name val="Calibri"/>
      <family val="2"/>
      <scheme val="minor"/>
    </font>
    <font>
      <sz val="10"/>
      <color indexed="12"/>
      <name val="Calibri"/>
      <family val="2"/>
      <scheme val="minor"/>
    </font>
    <font>
      <b/>
      <sz val="16"/>
      <color indexed="10"/>
      <name val="Calibri"/>
      <family val="2"/>
      <scheme val="minor"/>
    </font>
    <font>
      <sz val="8"/>
      <name val="Calibri"/>
      <family val="2"/>
      <scheme val="minor"/>
    </font>
    <font>
      <i/>
      <sz val="8"/>
      <name val="Calibri"/>
      <family val="2"/>
      <scheme val="minor"/>
    </font>
    <font>
      <sz val="9"/>
      <color indexed="12"/>
      <name val="Calibri"/>
      <family val="2"/>
      <scheme val="minor"/>
    </font>
    <font>
      <sz val="9"/>
      <color indexed="1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8"/>
      <color indexed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i/>
      <sz val="10"/>
      <name val="Calibri"/>
      <family val="2"/>
      <scheme val="minor"/>
    </font>
    <font>
      <sz val="10"/>
      <color rgb="FF00FF00"/>
      <name val="Calibri"/>
      <family val="2"/>
      <scheme val="minor"/>
    </font>
    <font>
      <sz val="10"/>
      <color rgb="FF7030A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22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13"/>
      </patternFill>
    </fill>
    <fill>
      <patternFill patternType="solid">
        <fgColor indexed="1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6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 style="double">
        <color indexed="64"/>
      </left>
      <right style="thin">
        <color rgb="FFB2B2B2"/>
      </right>
      <top style="thin">
        <color rgb="FFB2B2B2"/>
      </top>
      <bottom style="thin">
        <color theme="0" tint="-0.14996795556505021"/>
      </bottom>
      <diagonal/>
    </border>
    <border>
      <left style="double">
        <color theme="3" tint="-0.24994659260841701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/>
      <right style="thin">
        <color indexed="64"/>
      </right>
      <top/>
      <bottom style="thin">
        <color theme="0" tint="-0.14996795556505021"/>
      </bottom>
      <diagonal/>
    </border>
    <border>
      <left style="thin">
        <color indexed="64"/>
      </left>
      <right style="double">
        <color indexed="64"/>
      </right>
      <top/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/>
      <bottom style="thin">
        <color theme="0" tint="-0.14996795556505021"/>
      </bottom>
      <diagonal/>
    </border>
    <border>
      <left/>
      <right style="medium">
        <color indexed="64"/>
      </right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double">
        <color indexed="64"/>
      </left>
      <right style="thin">
        <color rgb="FFB2B2B2"/>
      </right>
      <top style="thin">
        <color theme="0" tint="-0.14996795556505021"/>
      </top>
      <bottom style="thin">
        <color theme="0" tint="-0.14996795556505021"/>
      </bottom>
      <diagonal/>
    </border>
    <border>
      <left style="double">
        <color theme="3" tint="-0.2499465926084170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double">
        <color indexed="64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theme="3" tint="-0.24994659260841701"/>
      </left>
      <right style="thin">
        <color indexed="64"/>
      </right>
      <top style="thin">
        <color theme="4" tint="0.39994506668294322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2" borderId="1" applyNumberFormat="0" applyFont="0" applyAlignment="0" applyProtection="0"/>
    <xf numFmtId="0" fontId="3" fillId="0" borderId="0"/>
  </cellStyleXfs>
  <cellXfs count="239">
    <xf numFmtId="0" fontId="0" fillId="0" borderId="0" xfId="0"/>
    <xf numFmtId="0" fontId="4" fillId="0" borderId="0" xfId="3" applyFont="1" applyAlignment="1">
      <alignment horizontal="left"/>
    </xf>
    <xf numFmtId="0" fontId="5" fillId="0" borderId="0" xfId="3" applyFont="1" applyAlignment="1">
      <alignment horizontal="center" vertical="center"/>
    </xf>
    <xf numFmtId="0" fontId="4" fillId="0" borderId="0" xfId="3" applyFont="1"/>
    <xf numFmtId="0" fontId="6" fillId="0" borderId="0" xfId="3" applyFont="1" applyAlignment="1">
      <alignment horizontal="center"/>
    </xf>
    <xf numFmtId="0" fontId="7" fillId="0" borderId="0" xfId="3" applyFont="1"/>
    <xf numFmtId="0" fontId="8" fillId="0" borderId="0" xfId="3" applyFont="1"/>
    <xf numFmtId="0" fontId="7" fillId="3" borderId="2" xfId="3" applyFont="1" applyFill="1" applyBorder="1"/>
    <xf numFmtId="0" fontId="7" fillId="3" borderId="3" xfId="3" applyFont="1" applyFill="1" applyBorder="1"/>
    <xf numFmtId="0" fontId="7" fillId="4" borderId="3" xfId="3" applyFont="1" applyFill="1" applyBorder="1"/>
    <xf numFmtId="0" fontId="7" fillId="3" borderId="4" xfId="3" applyFont="1" applyFill="1" applyBorder="1" applyAlignment="1">
      <alignment horizontal="right"/>
    </xf>
    <xf numFmtId="4" fontId="7" fillId="0" borderId="0" xfId="3" applyNumberFormat="1" applyFont="1"/>
    <xf numFmtId="4" fontId="7" fillId="0" borderId="0" xfId="3" applyNumberFormat="1" applyFont="1" applyAlignment="1">
      <alignment horizontal="center"/>
    </xf>
    <xf numFmtId="0" fontId="7" fillId="0" borderId="0" xfId="3" applyFont="1" applyAlignment="1">
      <alignment horizontal="center"/>
    </xf>
    <xf numFmtId="0" fontId="7" fillId="0" borderId="5" xfId="3" applyFont="1" applyBorder="1"/>
    <xf numFmtId="0" fontId="7" fillId="0" borderId="6" xfId="3" applyFont="1" applyBorder="1"/>
    <xf numFmtId="0" fontId="4" fillId="0" borderId="6" xfId="3" applyFont="1" applyBorder="1"/>
    <xf numFmtId="0" fontId="9" fillId="0" borderId="7" xfId="3" applyFont="1" applyBorder="1"/>
    <xf numFmtId="164" fontId="10" fillId="0" borderId="0" xfId="3" applyNumberFormat="1" applyFont="1"/>
    <xf numFmtId="0" fontId="7" fillId="0" borderId="8" xfId="3" applyFont="1" applyBorder="1"/>
    <xf numFmtId="0" fontId="9" fillId="0" borderId="9" xfId="3" applyFont="1" applyBorder="1"/>
    <xf numFmtId="2" fontId="11" fillId="0" borderId="0" xfId="3" applyNumberFormat="1" applyFont="1"/>
    <xf numFmtId="2" fontId="7" fillId="0" borderId="0" xfId="3" applyNumberFormat="1" applyFont="1"/>
    <xf numFmtId="0" fontId="9" fillId="0" borderId="0" xfId="3" applyFont="1"/>
    <xf numFmtId="0" fontId="12" fillId="0" borderId="0" xfId="3" applyFont="1" applyAlignment="1">
      <alignment horizontal="center" vertical="center"/>
    </xf>
    <xf numFmtId="0" fontId="13" fillId="5" borderId="0" xfId="3" applyFont="1" applyFill="1"/>
    <xf numFmtId="0" fontId="14" fillId="5" borderId="0" xfId="3" applyFont="1" applyFill="1"/>
    <xf numFmtId="9" fontId="14" fillId="5" borderId="10" xfId="3" applyNumberFormat="1" applyFont="1" applyFill="1" applyBorder="1" applyProtection="1">
      <protection locked="0"/>
    </xf>
    <xf numFmtId="0" fontId="15" fillId="0" borderId="0" xfId="3" applyFont="1" applyAlignment="1">
      <alignment horizontal="right"/>
    </xf>
    <xf numFmtId="14" fontId="15" fillId="0" borderId="0" xfId="3" applyNumberFormat="1" applyFont="1" applyAlignment="1">
      <alignment horizontal="center"/>
    </xf>
    <xf numFmtId="0" fontId="7" fillId="3" borderId="11" xfId="3" applyFont="1" applyFill="1" applyBorder="1"/>
    <xf numFmtId="0" fontId="7" fillId="3" borderId="12" xfId="3" applyFont="1" applyFill="1" applyBorder="1"/>
    <xf numFmtId="0" fontId="16" fillId="6" borderId="13" xfId="3" applyFont="1" applyFill="1" applyBorder="1"/>
    <xf numFmtId="4" fontId="11" fillId="0" borderId="14" xfId="3" applyNumberFormat="1" applyFont="1" applyBorder="1" applyAlignment="1">
      <alignment horizontal="left" vertical="center"/>
    </xf>
    <xf numFmtId="0" fontId="4" fillId="0" borderId="14" xfId="3" applyFont="1" applyBorder="1"/>
    <xf numFmtId="0" fontId="11" fillId="0" borderId="0" xfId="3" applyFont="1"/>
    <xf numFmtId="0" fontId="11" fillId="0" borderId="0" xfId="3" applyFont="1" applyAlignment="1">
      <alignment horizontal="center"/>
    </xf>
    <xf numFmtId="0" fontId="17" fillId="0" borderId="0" xfId="3" applyFont="1" applyAlignment="1">
      <alignment horizontal="center" vertical="center"/>
    </xf>
    <xf numFmtId="0" fontId="18" fillId="7" borderId="15" xfId="3" applyFont="1" applyFill="1" applyBorder="1" applyAlignment="1">
      <alignment horizontal="left"/>
    </xf>
    <xf numFmtId="0" fontId="18" fillId="7" borderId="16" xfId="3" applyFont="1" applyFill="1" applyBorder="1" applyAlignment="1">
      <alignment horizontal="left" vertical="center"/>
    </xf>
    <xf numFmtId="0" fontId="18" fillId="7" borderId="17" xfId="3" applyFont="1" applyFill="1" applyBorder="1" applyAlignment="1">
      <alignment horizontal="left" vertical="center"/>
    </xf>
    <xf numFmtId="0" fontId="19" fillId="0" borderId="0" xfId="3" applyFont="1" applyAlignment="1">
      <alignment horizontal="center" vertical="center"/>
    </xf>
    <xf numFmtId="0" fontId="11" fillId="0" borderId="0" xfId="3" applyFont="1" applyAlignment="1">
      <alignment horizontal="left" vertical="center"/>
    </xf>
    <xf numFmtId="4" fontId="11" fillId="0" borderId="0" xfId="3" applyNumberFormat="1" applyFont="1"/>
    <xf numFmtId="0" fontId="11" fillId="8" borderId="15" xfId="3" applyFont="1" applyFill="1" applyBorder="1" applyAlignment="1">
      <alignment horizontal="centerContinuous" vertical="center"/>
    </xf>
    <xf numFmtId="0" fontId="4" fillId="8" borderId="16" xfId="3" applyFont="1" applyFill="1" applyBorder="1" applyAlignment="1">
      <alignment horizontal="centerContinuous" vertical="center"/>
    </xf>
    <xf numFmtId="1" fontId="20" fillId="9" borderId="18" xfId="3" applyNumberFormat="1" applyFont="1" applyFill="1" applyBorder="1" applyAlignment="1">
      <alignment horizontal="center" vertical="center"/>
    </xf>
    <xf numFmtId="1" fontId="20" fillId="9" borderId="0" xfId="3" applyNumberFormat="1" applyFont="1" applyFill="1" applyAlignment="1">
      <alignment horizontal="center" vertical="center"/>
    </xf>
    <xf numFmtId="0" fontId="19" fillId="0" borderId="0" xfId="3" applyFont="1" applyAlignment="1">
      <alignment horizontal="left" vertical="center"/>
    </xf>
    <xf numFmtId="0" fontId="11" fillId="8" borderId="0" xfId="3" applyFont="1" applyFill="1" applyAlignment="1">
      <alignment horizontal="centerContinuous" vertical="center"/>
    </xf>
    <xf numFmtId="0" fontId="4" fillId="8" borderId="0" xfId="3" applyFont="1" applyFill="1" applyAlignment="1">
      <alignment horizontal="centerContinuous" vertical="center"/>
    </xf>
    <xf numFmtId="0" fontId="4" fillId="10" borderId="0" xfId="3" applyFont="1" applyFill="1" applyAlignment="1">
      <alignment wrapText="1"/>
    </xf>
    <xf numFmtId="0" fontId="4" fillId="10" borderId="0" xfId="3" applyFont="1" applyFill="1" applyAlignment="1">
      <alignment horizontal="left"/>
    </xf>
    <xf numFmtId="0" fontId="6" fillId="10" borderId="0" xfId="3" applyFont="1" applyFill="1" applyAlignment="1">
      <alignment horizontal="center"/>
    </xf>
    <xf numFmtId="0" fontId="7" fillId="10" borderId="0" xfId="3" applyFont="1" applyFill="1"/>
    <xf numFmtId="0" fontId="8" fillId="10" borderId="0" xfId="3" applyFont="1" applyFill="1"/>
    <xf numFmtId="4" fontId="11" fillId="10" borderId="19" xfId="3" applyNumberFormat="1" applyFont="1" applyFill="1" applyBorder="1" applyAlignment="1">
      <alignment horizontal="left" vertical="center"/>
    </xf>
    <xf numFmtId="0" fontId="4" fillId="10" borderId="19" xfId="3" applyFont="1" applyFill="1" applyBorder="1"/>
    <xf numFmtId="4" fontId="7" fillId="10" borderId="19" xfId="3" applyNumberFormat="1" applyFont="1" applyFill="1" applyBorder="1"/>
    <xf numFmtId="4" fontId="7" fillId="10" borderId="19" xfId="3" applyNumberFormat="1" applyFont="1" applyFill="1" applyBorder="1" applyAlignment="1">
      <alignment horizontal="centerContinuous"/>
    </xf>
    <xf numFmtId="14" fontId="11" fillId="10" borderId="19" xfId="3" applyNumberFormat="1" applyFont="1" applyFill="1" applyBorder="1" applyAlignment="1">
      <alignment vertical="center"/>
    </xf>
    <xf numFmtId="14" fontId="11" fillId="10" borderId="19" xfId="3" applyNumberFormat="1" applyFont="1" applyFill="1" applyBorder="1" applyAlignment="1">
      <alignment horizontal="centerContinuous" vertical="center"/>
    </xf>
    <xf numFmtId="14" fontId="11" fillId="10" borderId="0" xfId="3" applyNumberFormat="1" applyFont="1" applyFill="1" applyAlignment="1">
      <alignment horizontal="centerContinuous" vertical="center"/>
    </xf>
    <xf numFmtId="165" fontId="7" fillId="10" borderId="0" xfId="3" applyNumberFormat="1" applyFont="1" applyFill="1" applyAlignment="1">
      <alignment horizontal="centerContinuous"/>
    </xf>
    <xf numFmtId="4" fontId="7" fillId="10" borderId="0" xfId="3" applyNumberFormat="1" applyFont="1" applyFill="1" applyAlignment="1">
      <alignment horizontal="centerContinuous"/>
    </xf>
    <xf numFmtId="4" fontId="7" fillId="10" borderId="0" xfId="3" applyNumberFormat="1" applyFont="1" applyFill="1"/>
    <xf numFmtId="0" fontId="4" fillId="0" borderId="20" xfId="3" applyFont="1" applyBorder="1"/>
    <xf numFmtId="49" fontId="4" fillId="0" borderId="20" xfId="3" applyNumberFormat="1" applyFont="1" applyBorder="1"/>
    <xf numFmtId="0" fontId="6" fillId="0" borderId="15" xfId="3" applyFont="1" applyBorder="1" applyAlignment="1">
      <alignment horizontal="center"/>
    </xf>
    <xf numFmtId="0" fontId="7" fillId="3" borderId="21" xfId="3" applyFont="1" applyFill="1" applyBorder="1" applyAlignment="1">
      <alignment horizontal="center" vertical="center"/>
    </xf>
    <xf numFmtId="0" fontId="8" fillId="3" borderId="22" xfId="3" applyFont="1" applyFill="1" applyBorder="1" applyAlignment="1">
      <alignment horizontal="center" vertical="center"/>
    </xf>
    <xf numFmtId="0" fontId="7" fillId="3" borderId="22" xfId="3" applyFont="1" applyFill="1" applyBorder="1" applyAlignment="1">
      <alignment horizontal="center" vertical="center"/>
    </xf>
    <xf numFmtId="0" fontId="7" fillId="3" borderId="7" xfId="3" applyFont="1" applyFill="1" applyBorder="1" applyAlignment="1">
      <alignment horizontal="center" vertical="center"/>
    </xf>
    <xf numFmtId="4" fontId="11" fillId="3" borderId="23" xfId="3" applyNumberFormat="1" applyFont="1" applyFill="1" applyBorder="1" applyAlignment="1">
      <alignment horizontal="center" vertical="center"/>
    </xf>
    <xf numFmtId="4" fontId="11" fillId="3" borderId="22" xfId="3" applyNumberFormat="1" applyFont="1" applyFill="1" applyBorder="1" applyAlignment="1">
      <alignment horizontal="center"/>
    </xf>
    <xf numFmtId="4" fontId="11" fillId="8" borderId="24" xfId="3" applyNumberFormat="1" applyFont="1" applyFill="1" applyBorder="1" applyAlignment="1">
      <alignment horizontal="center"/>
    </xf>
    <xf numFmtId="0" fontId="4" fillId="8" borderId="19" xfId="3" applyFont="1" applyFill="1" applyBorder="1" applyAlignment="1">
      <alignment vertical="center"/>
    </xf>
    <xf numFmtId="0" fontId="4" fillId="8" borderId="0" xfId="3" applyFont="1" applyFill="1" applyAlignment="1">
      <alignment vertical="center"/>
    </xf>
    <xf numFmtId="4" fontId="11" fillId="8" borderId="20" xfId="3" applyNumberFormat="1" applyFont="1" applyFill="1" applyBorder="1" applyAlignment="1">
      <alignment horizontal="center"/>
    </xf>
    <xf numFmtId="2" fontId="20" fillId="9" borderId="18" xfId="3" applyNumberFormat="1" applyFont="1" applyFill="1" applyBorder="1" applyAlignment="1">
      <alignment horizontal="center" vertical="center"/>
    </xf>
    <xf numFmtId="2" fontId="20" fillId="9" borderId="25" xfId="3" applyNumberFormat="1" applyFont="1" applyFill="1" applyBorder="1" applyAlignment="1">
      <alignment horizontal="center" vertical="center"/>
    </xf>
    <xf numFmtId="4" fontId="11" fillId="3" borderId="26" xfId="3" applyNumberFormat="1" applyFont="1" applyFill="1" applyBorder="1" applyAlignment="1">
      <alignment horizontal="center"/>
    </xf>
    <xf numFmtId="0" fontId="17" fillId="0" borderId="0" xfId="3" applyFont="1"/>
    <xf numFmtId="0" fontId="21" fillId="3" borderId="27" xfId="3" applyFont="1" applyFill="1" applyBorder="1" applyAlignment="1">
      <alignment horizontal="center" vertical="center"/>
    </xf>
    <xf numFmtId="0" fontId="22" fillId="3" borderId="28" xfId="3" applyFont="1" applyFill="1" applyBorder="1" applyAlignment="1">
      <alignment horizontal="center" vertical="center"/>
    </xf>
    <xf numFmtId="0" fontId="21" fillId="3" borderId="28" xfId="3" applyFont="1" applyFill="1" applyBorder="1" applyAlignment="1">
      <alignment horizontal="center" vertical="center"/>
    </xf>
    <xf numFmtId="0" fontId="21" fillId="3" borderId="29" xfId="3" applyFont="1" applyFill="1" applyBorder="1" applyAlignment="1">
      <alignment horizontal="center" vertical="center"/>
    </xf>
    <xf numFmtId="4" fontId="12" fillId="3" borderId="30" xfId="3" applyNumberFormat="1" applyFont="1" applyFill="1" applyBorder="1" applyAlignment="1">
      <alignment horizontal="center" vertical="center"/>
    </xf>
    <xf numFmtId="4" fontId="12" fillId="3" borderId="28" xfId="3" applyNumberFormat="1" applyFont="1" applyFill="1" applyBorder="1" applyAlignment="1">
      <alignment horizontal="center"/>
    </xf>
    <xf numFmtId="4" fontId="21" fillId="8" borderId="20" xfId="3" applyNumberFormat="1" applyFont="1" applyFill="1" applyBorder="1" applyAlignment="1">
      <alignment horizontal="center"/>
    </xf>
    <xf numFmtId="4" fontId="21" fillId="8" borderId="17" xfId="3" applyNumberFormat="1" applyFont="1" applyFill="1" applyBorder="1" applyAlignment="1">
      <alignment horizontal="center"/>
    </xf>
    <xf numFmtId="4" fontId="21" fillId="3" borderId="17" xfId="3" applyNumberFormat="1" applyFont="1" applyFill="1" applyBorder="1" applyAlignment="1">
      <alignment horizontal="center"/>
    </xf>
    <xf numFmtId="4" fontId="21" fillId="3" borderId="16" xfId="3" applyNumberFormat="1" applyFont="1" applyFill="1" applyBorder="1" applyAlignment="1">
      <alignment horizontal="center"/>
    </xf>
    <xf numFmtId="4" fontId="21" fillId="3" borderId="20" xfId="3" applyNumberFormat="1" applyFont="1" applyFill="1" applyBorder="1" applyAlignment="1">
      <alignment horizontal="center"/>
    </xf>
    <xf numFmtId="4" fontId="21" fillId="3" borderId="0" xfId="3" applyNumberFormat="1" applyFont="1" applyFill="1" applyAlignment="1">
      <alignment horizontal="center"/>
    </xf>
    <xf numFmtId="4" fontId="12" fillId="3" borderId="31" xfId="3" applyNumberFormat="1" applyFont="1" applyFill="1" applyBorder="1" applyAlignment="1">
      <alignment horizontal="center"/>
    </xf>
    <xf numFmtId="0" fontId="21" fillId="0" borderId="0" xfId="3" applyFont="1"/>
    <xf numFmtId="0" fontId="4" fillId="0" borderId="32" xfId="3" applyFont="1" applyBorder="1" applyAlignment="1" applyProtection="1">
      <alignment horizontal="left"/>
      <protection locked="0"/>
    </xf>
    <xf numFmtId="3" fontId="4" fillId="0" borderId="32" xfId="3" applyNumberFormat="1" applyFont="1" applyBorder="1" applyAlignment="1" applyProtection="1">
      <alignment horizontal="left"/>
      <protection locked="0"/>
    </xf>
    <xf numFmtId="0" fontId="4" fillId="0" borderId="32" xfId="3" applyFont="1" applyBorder="1" applyProtection="1">
      <protection locked="0"/>
    </xf>
    <xf numFmtId="0" fontId="6" fillId="0" borderId="33" xfId="3" applyFont="1" applyBorder="1" applyAlignment="1" applyProtection="1">
      <alignment horizontal="center"/>
      <protection locked="0"/>
    </xf>
    <xf numFmtId="0" fontId="21" fillId="2" borderId="34" xfId="2" applyFont="1" applyBorder="1" applyAlignment="1" applyProtection="1">
      <alignment horizontal="center"/>
      <protection locked="0"/>
    </xf>
    <xf numFmtId="0" fontId="22" fillId="0" borderId="35" xfId="3" applyFont="1" applyBorder="1" applyAlignment="1" applyProtection="1">
      <alignment horizontal="center"/>
      <protection locked="0"/>
    </xf>
    <xf numFmtId="0" fontId="21" fillId="0" borderId="32" xfId="3" applyFont="1" applyBorder="1" applyAlignment="1" applyProtection="1">
      <alignment horizontal="center"/>
      <protection locked="0"/>
    </xf>
    <xf numFmtId="0" fontId="12" fillId="11" borderId="36" xfId="3" applyFont="1" applyFill="1" applyBorder="1" applyAlignment="1">
      <alignment horizontal="center"/>
    </xf>
    <xf numFmtId="0" fontId="21" fillId="12" borderId="32" xfId="3" applyFont="1" applyFill="1" applyBorder="1" applyAlignment="1" applyProtection="1">
      <alignment horizontal="center"/>
      <protection locked="0"/>
    </xf>
    <xf numFmtId="0" fontId="21" fillId="13" borderId="32" xfId="3" applyFont="1" applyFill="1" applyBorder="1" applyAlignment="1">
      <alignment horizontal="center"/>
    </xf>
    <xf numFmtId="0" fontId="12" fillId="13" borderId="37" xfId="3" applyFont="1" applyFill="1" applyBorder="1" applyAlignment="1">
      <alignment horizontal="center"/>
    </xf>
    <xf numFmtId="8" fontId="7" fillId="0" borderId="36" xfId="3" applyNumberFormat="1" applyFont="1" applyBorder="1"/>
    <xf numFmtId="8" fontId="11" fillId="0" borderId="38" xfId="3" applyNumberFormat="1" applyFont="1" applyBorder="1"/>
    <xf numFmtId="4" fontId="7" fillId="14" borderId="32" xfId="3" applyNumberFormat="1" applyFont="1" applyFill="1" applyBorder="1" applyAlignment="1" applyProtection="1">
      <alignment horizontal="right"/>
      <protection locked="0"/>
    </xf>
    <xf numFmtId="3" fontId="7" fillId="14" borderId="36" xfId="3" applyNumberFormat="1" applyFont="1" applyFill="1" applyBorder="1" applyAlignment="1" applyProtection="1">
      <alignment horizontal="right"/>
      <protection locked="0"/>
    </xf>
    <xf numFmtId="4" fontId="7" fillId="15" borderId="36" xfId="3" applyNumberFormat="1" applyFont="1" applyFill="1" applyBorder="1" applyAlignment="1" applyProtection="1">
      <alignment horizontal="right"/>
      <protection locked="0"/>
    </xf>
    <xf numFmtId="3" fontId="7" fillId="15" borderId="36" xfId="3" applyNumberFormat="1" applyFont="1" applyFill="1" applyBorder="1" applyAlignment="1" applyProtection="1">
      <alignment horizontal="right"/>
      <protection locked="0"/>
    </xf>
    <xf numFmtId="4" fontId="7" fillId="16" borderId="36" xfId="3" applyNumberFormat="1" applyFont="1" applyFill="1" applyBorder="1" applyAlignment="1" applyProtection="1">
      <alignment horizontal="right"/>
      <protection locked="0"/>
    </xf>
    <xf numFmtId="3" fontId="7" fillId="16" borderId="36" xfId="3" applyNumberFormat="1" applyFont="1" applyFill="1" applyBorder="1" applyAlignment="1" applyProtection="1">
      <alignment horizontal="right"/>
      <protection locked="0"/>
    </xf>
    <xf numFmtId="4" fontId="7" fillId="9" borderId="36" xfId="3" applyNumberFormat="1" applyFont="1" applyFill="1" applyBorder="1" applyAlignment="1" applyProtection="1">
      <alignment horizontal="right"/>
      <protection locked="0"/>
    </xf>
    <xf numFmtId="3" fontId="7" fillId="9" borderId="36" xfId="3" applyNumberFormat="1" applyFont="1" applyFill="1" applyBorder="1" applyAlignment="1" applyProtection="1">
      <alignment horizontal="right"/>
      <protection locked="0"/>
    </xf>
    <xf numFmtId="4" fontId="7" fillId="17" borderId="36" xfId="3" applyNumberFormat="1" applyFont="1" applyFill="1" applyBorder="1" applyAlignment="1" applyProtection="1">
      <alignment horizontal="right"/>
      <protection locked="0"/>
    </xf>
    <xf numFmtId="4" fontId="7" fillId="0" borderId="36" xfId="3" applyNumberFormat="1" applyFont="1" applyBorder="1" applyAlignment="1">
      <alignment horizontal="right"/>
    </xf>
    <xf numFmtId="4" fontId="23" fillId="0" borderId="33" xfId="3" applyNumberFormat="1" applyFont="1" applyBorder="1"/>
    <xf numFmtId="4" fontId="7" fillId="0" borderId="39" xfId="3" applyNumberFormat="1" applyFont="1" applyBorder="1"/>
    <xf numFmtId="4" fontId="7" fillId="0" borderId="40" xfId="3" applyNumberFormat="1" applyFont="1" applyBorder="1" applyProtection="1">
      <protection locked="0"/>
    </xf>
    <xf numFmtId="8" fontId="7" fillId="0" borderId="40" xfId="3" applyNumberFormat="1" applyFont="1" applyBorder="1"/>
    <xf numFmtId="8" fontId="11" fillId="0" borderId="40" xfId="3" applyNumberFormat="1" applyFont="1" applyBorder="1"/>
    <xf numFmtId="0" fontId="21" fillId="0" borderId="33" xfId="3" applyFont="1" applyBorder="1"/>
    <xf numFmtId="0" fontId="4" fillId="0" borderId="33" xfId="3" applyFont="1" applyBorder="1"/>
    <xf numFmtId="0" fontId="4" fillId="0" borderId="38" xfId="3" applyFont="1" applyBorder="1" applyAlignment="1" applyProtection="1">
      <alignment horizontal="left"/>
      <protection locked="0"/>
    </xf>
    <xf numFmtId="0" fontId="6" fillId="0" borderId="41" xfId="3" applyFont="1" applyBorder="1" applyAlignment="1" applyProtection="1">
      <alignment horizontal="center"/>
      <protection locked="0"/>
    </xf>
    <xf numFmtId="0" fontId="21" fillId="2" borderId="42" xfId="2" applyFont="1" applyBorder="1" applyAlignment="1" applyProtection="1">
      <alignment horizontal="center"/>
      <protection locked="0"/>
    </xf>
    <xf numFmtId="0" fontId="22" fillId="0" borderId="43" xfId="3" applyFont="1" applyBorder="1" applyAlignment="1" applyProtection="1">
      <alignment horizontal="center"/>
      <protection locked="0"/>
    </xf>
    <xf numFmtId="0" fontId="21" fillId="0" borderId="38" xfId="3" applyFont="1" applyBorder="1" applyAlignment="1" applyProtection="1">
      <alignment horizontal="center"/>
      <protection locked="0"/>
    </xf>
    <xf numFmtId="0" fontId="12" fillId="11" borderId="44" xfId="3" applyFont="1" applyFill="1" applyBorder="1" applyAlignment="1">
      <alignment horizontal="center"/>
    </xf>
    <xf numFmtId="0" fontId="21" fillId="12" borderId="38" xfId="3" applyFont="1" applyFill="1" applyBorder="1" applyAlignment="1" applyProtection="1">
      <alignment horizontal="center"/>
      <protection locked="0"/>
    </xf>
    <xf numFmtId="0" fontId="21" fillId="13" borderId="38" xfId="3" applyFont="1" applyFill="1" applyBorder="1" applyAlignment="1">
      <alignment horizontal="center"/>
    </xf>
    <xf numFmtId="8" fontId="7" fillId="0" borderId="44" xfId="3" applyNumberFormat="1" applyFont="1" applyBorder="1"/>
    <xf numFmtId="4" fontId="7" fillId="14" borderId="38" xfId="3" applyNumberFormat="1" applyFont="1" applyFill="1" applyBorder="1" applyAlignment="1" applyProtection="1">
      <alignment horizontal="right"/>
      <protection locked="0"/>
    </xf>
    <xf numFmtId="3" fontId="7" fillId="14" borderId="44" xfId="3" applyNumberFormat="1" applyFont="1" applyFill="1" applyBorder="1" applyAlignment="1" applyProtection="1">
      <alignment horizontal="right"/>
      <protection locked="0"/>
    </xf>
    <xf numFmtId="4" fontId="7" fillId="15" borderId="44" xfId="3" applyNumberFormat="1" applyFont="1" applyFill="1" applyBorder="1" applyAlignment="1" applyProtection="1">
      <alignment horizontal="right"/>
      <protection locked="0"/>
    </xf>
    <xf numFmtId="3" fontId="7" fillId="15" borderId="44" xfId="3" applyNumberFormat="1" applyFont="1" applyFill="1" applyBorder="1" applyAlignment="1" applyProtection="1">
      <alignment horizontal="right"/>
      <protection locked="0"/>
    </xf>
    <xf numFmtId="4" fontId="7" fillId="16" borderId="44" xfId="3" applyNumberFormat="1" applyFont="1" applyFill="1" applyBorder="1" applyAlignment="1" applyProtection="1">
      <alignment horizontal="right"/>
      <protection locked="0"/>
    </xf>
    <xf numFmtId="3" fontId="7" fillId="16" borderId="44" xfId="3" applyNumberFormat="1" applyFont="1" applyFill="1" applyBorder="1" applyAlignment="1" applyProtection="1">
      <alignment horizontal="right"/>
      <protection locked="0"/>
    </xf>
    <xf numFmtId="4" fontId="7" fillId="9" borderId="44" xfId="3" applyNumberFormat="1" applyFont="1" applyFill="1" applyBorder="1" applyAlignment="1" applyProtection="1">
      <alignment horizontal="right"/>
      <protection locked="0"/>
    </xf>
    <xf numFmtId="3" fontId="7" fillId="9" borderId="44" xfId="3" applyNumberFormat="1" applyFont="1" applyFill="1" applyBorder="1" applyAlignment="1" applyProtection="1">
      <alignment horizontal="right"/>
      <protection locked="0"/>
    </xf>
    <xf numFmtId="4" fontId="7" fillId="17" borderId="44" xfId="3" applyNumberFormat="1" applyFont="1" applyFill="1" applyBorder="1" applyAlignment="1" applyProtection="1">
      <alignment horizontal="right"/>
      <protection locked="0"/>
    </xf>
    <xf numFmtId="4" fontId="7" fillId="0" borderId="44" xfId="3" applyNumberFormat="1" applyFont="1" applyBorder="1" applyAlignment="1">
      <alignment horizontal="right"/>
    </xf>
    <xf numFmtId="4" fontId="23" fillId="0" borderId="41" xfId="3" applyNumberFormat="1" applyFont="1" applyBorder="1"/>
    <xf numFmtId="4" fontId="7" fillId="0" borderId="45" xfId="3" applyNumberFormat="1" applyFont="1" applyBorder="1"/>
    <xf numFmtId="4" fontId="7" fillId="0" borderId="46" xfId="3" applyNumberFormat="1" applyFont="1" applyBorder="1" applyProtection="1">
      <protection locked="0"/>
    </xf>
    <xf numFmtId="8" fontId="7" fillId="0" borderId="46" xfId="3" applyNumberFormat="1" applyFont="1" applyBorder="1"/>
    <xf numFmtId="8" fontId="11" fillId="0" borderId="46" xfId="3" applyNumberFormat="1" applyFont="1" applyBorder="1"/>
    <xf numFmtId="0" fontId="21" fillId="0" borderId="41" xfId="3" applyFont="1" applyBorder="1" applyProtection="1">
      <protection locked="0"/>
    </xf>
    <xf numFmtId="0" fontId="4" fillId="0" borderId="41" xfId="3" applyFont="1" applyBorder="1"/>
    <xf numFmtId="0" fontId="4" fillId="0" borderId="38" xfId="3" applyFont="1" applyBorder="1" applyProtection="1">
      <protection locked="0"/>
    </xf>
    <xf numFmtId="49" fontId="4" fillId="0" borderId="38" xfId="3" applyNumberFormat="1" applyFont="1" applyBorder="1" applyAlignment="1" applyProtection="1">
      <alignment horizontal="left"/>
      <protection locked="0"/>
    </xf>
    <xf numFmtId="0" fontId="4" fillId="0" borderId="28" xfId="3" applyFont="1" applyBorder="1" applyAlignment="1" applyProtection="1">
      <alignment horizontal="left"/>
      <protection locked="0"/>
    </xf>
    <xf numFmtId="0" fontId="4" fillId="0" borderId="28" xfId="3" applyFont="1" applyBorder="1" applyProtection="1">
      <protection locked="0"/>
    </xf>
    <xf numFmtId="0" fontId="6" fillId="0" borderId="19" xfId="3" applyFont="1" applyBorder="1" applyAlignment="1" applyProtection="1">
      <alignment horizontal="center"/>
      <protection locked="0"/>
    </xf>
    <xf numFmtId="0" fontId="21" fillId="2" borderId="47" xfId="2" applyFont="1" applyBorder="1" applyAlignment="1" applyProtection="1">
      <alignment horizontal="center"/>
      <protection locked="0"/>
    </xf>
    <xf numFmtId="0" fontId="22" fillId="0" borderId="48" xfId="3" applyFont="1" applyBorder="1" applyAlignment="1" applyProtection="1">
      <alignment horizontal="center"/>
      <protection locked="0"/>
    </xf>
    <xf numFmtId="0" fontId="21" fillId="0" borderId="49" xfId="3" applyFont="1" applyBorder="1" applyAlignment="1" applyProtection="1">
      <alignment horizontal="center"/>
      <protection locked="0"/>
    </xf>
    <xf numFmtId="0" fontId="12" fillId="11" borderId="50" xfId="3" applyFont="1" applyFill="1" applyBorder="1" applyAlignment="1">
      <alignment horizontal="center"/>
    </xf>
    <xf numFmtId="0" fontId="21" fillId="12" borderId="49" xfId="3" applyFont="1" applyFill="1" applyBorder="1" applyAlignment="1" applyProtection="1">
      <alignment horizontal="center"/>
      <protection locked="0"/>
    </xf>
    <xf numFmtId="0" fontId="21" fillId="13" borderId="49" xfId="3" applyFont="1" applyFill="1" applyBorder="1" applyAlignment="1">
      <alignment horizontal="center"/>
    </xf>
    <xf numFmtId="8" fontId="7" fillId="0" borderId="50" xfId="3" applyNumberFormat="1" applyFont="1" applyBorder="1"/>
    <xf numFmtId="4" fontId="7" fillId="14" borderId="49" xfId="3" applyNumberFormat="1" applyFont="1" applyFill="1" applyBorder="1" applyAlignment="1" applyProtection="1">
      <alignment horizontal="right"/>
      <protection locked="0"/>
    </xf>
    <xf numFmtId="3" fontId="7" fillId="14" borderId="50" xfId="3" applyNumberFormat="1" applyFont="1" applyFill="1" applyBorder="1" applyAlignment="1" applyProtection="1">
      <alignment horizontal="right"/>
      <protection locked="0"/>
    </xf>
    <xf numFmtId="4" fontId="7" fillId="15" borderId="50" xfId="3" applyNumberFormat="1" applyFont="1" applyFill="1" applyBorder="1" applyAlignment="1" applyProtection="1">
      <alignment horizontal="right"/>
      <protection locked="0"/>
    </xf>
    <xf numFmtId="3" fontId="7" fillId="15" borderId="50" xfId="3" applyNumberFormat="1" applyFont="1" applyFill="1" applyBorder="1" applyAlignment="1" applyProtection="1">
      <alignment horizontal="right"/>
      <protection locked="0"/>
    </xf>
    <xf numFmtId="4" fontId="7" fillId="16" borderId="50" xfId="3" applyNumberFormat="1" applyFont="1" applyFill="1" applyBorder="1" applyAlignment="1" applyProtection="1">
      <alignment horizontal="right"/>
      <protection locked="0"/>
    </xf>
    <xf numFmtId="3" fontId="7" fillId="16" borderId="50" xfId="3" applyNumberFormat="1" applyFont="1" applyFill="1" applyBorder="1" applyAlignment="1" applyProtection="1">
      <alignment horizontal="right"/>
      <protection locked="0"/>
    </xf>
    <xf numFmtId="4" fontId="7" fillId="9" borderId="50" xfId="3" applyNumberFormat="1" applyFont="1" applyFill="1" applyBorder="1" applyAlignment="1" applyProtection="1">
      <alignment horizontal="right"/>
      <protection locked="0"/>
    </xf>
    <xf numFmtId="3" fontId="7" fillId="9" borderId="50" xfId="3" applyNumberFormat="1" applyFont="1" applyFill="1" applyBorder="1" applyAlignment="1" applyProtection="1">
      <alignment horizontal="right"/>
      <protection locked="0"/>
    </xf>
    <xf numFmtId="4" fontId="7" fillId="17" borderId="50" xfId="3" applyNumberFormat="1" applyFont="1" applyFill="1" applyBorder="1" applyAlignment="1" applyProtection="1">
      <alignment horizontal="right"/>
      <protection locked="0"/>
    </xf>
    <xf numFmtId="4" fontId="7" fillId="0" borderId="50" xfId="3" applyNumberFormat="1" applyFont="1" applyBorder="1" applyAlignment="1">
      <alignment horizontal="right"/>
    </xf>
    <xf numFmtId="4" fontId="23" fillId="0" borderId="0" xfId="3" applyNumberFormat="1" applyFont="1"/>
    <xf numFmtId="4" fontId="7" fillId="0" borderId="51" xfId="3" applyNumberFormat="1" applyFont="1" applyBorder="1"/>
    <xf numFmtId="4" fontId="7" fillId="0" borderId="25" xfId="3" applyNumberFormat="1" applyFont="1" applyBorder="1" applyProtection="1">
      <protection locked="0"/>
    </xf>
    <xf numFmtId="8" fontId="7" fillId="0" borderId="25" xfId="3" applyNumberFormat="1" applyFont="1" applyBorder="1"/>
    <xf numFmtId="8" fontId="11" fillId="0" borderId="25" xfId="3" applyNumberFormat="1" applyFont="1" applyBorder="1"/>
    <xf numFmtId="0" fontId="21" fillId="0" borderId="0" xfId="3" applyFont="1" applyProtection="1">
      <protection locked="0"/>
    </xf>
    <xf numFmtId="0" fontId="4" fillId="4" borderId="0" xfId="3" applyFont="1" applyFill="1" applyAlignment="1">
      <alignment horizontal="left"/>
    </xf>
    <xf numFmtId="0" fontId="21" fillId="4" borderId="52" xfId="3" applyFont="1" applyFill="1" applyBorder="1" applyAlignment="1">
      <alignment horizontal="center" vertical="center"/>
    </xf>
    <xf numFmtId="0" fontId="22" fillId="4" borderId="52" xfId="3" applyFont="1" applyFill="1" applyBorder="1" applyAlignment="1">
      <alignment horizontal="center" vertical="center"/>
    </xf>
    <xf numFmtId="0" fontId="21" fillId="4" borderId="0" xfId="3" applyFont="1" applyFill="1" applyAlignment="1">
      <alignment horizontal="center" vertical="center"/>
    </xf>
    <xf numFmtId="43" fontId="24" fillId="4" borderId="52" xfId="1" applyFont="1" applyFill="1" applyBorder="1" applyAlignment="1" applyProtection="1">
      <alignment vertical="center"/>
    </xf>
    <xf numFmtId="4" fontId="12" fillId="0" borderId="0" xfId="3" applyNumberFormat="1" applyFont="1"/>
    <xf numFmtId="8" fontId="11" fillId="4" borderId="53" xfId="3" applyNumberFormat="1" applyFont="1" applyFill="1" applyBorder="1" applyAlignment="1">
      <alignment horizontal="right" vertical="center"/>
    </xf>
    <xf numFmtId="8" fontId="11" fillId="4" borderId="54" xfId="3" applyNumberFormat="1" applyFont="1" applyFill="1" applyBorder="1" applyAlignment="1">
      <alignment horizontal="right" vertical="center"/>
    </xf>
    <xf numFmtId="8" fontId="11" fillId="4" borderId="0" xfId="3" applyNumberFormat="1" applyFont="1" applyFill="1" applyAlignment="1">
      <alignment horizontal="right" vertical="center"/>
    </xf>
    <xf numFmtId="8" fontId="7" fillId="4" borderId="17" xfId="3" applyNumberFormat="1" applyFont="1" applyFill="1" applyBorder="1" applyAlignment="1">
      <alignment horizontal="right"/>
    </xf>
    <xf numFmtId="8" fontId="11" fillId="4" borderId="55" xfId="3" applyNumberFormat="1" applyFont="1" applyFill="1" applyBorder="1" applyAlignment="1">
      <alignment horizontal="left" vertical="center"/>
    </xf>
    <xf numFmtId="8" fontId="11" fillId="4" borderId="56" xfId="3" applyNumberFormat="1" applyFont="1" applyFill="1" applyBorder="1" applyAlignment="1">
      <alignment vertical="center"/>
    </xf>
    <xf numFmtId="8" fontId="11" fillId="4" borderId="25" xfId="3" applyNumberFormat="1" applyFont="1" applyFill="1" applyBorder="1" applyAlignment="1">
      <alignment vertical="center"/>
    </xf>
    <xf numFmtId="0" fontId="25" fillId="0" borderId="0" xfId="3" applyFont="1" applyAlignment="1">
      <alignment horizontal="left"/>
    </xf>
    <xf numFmtId="0" fontId="21" fillId="3" borderId="57" xfId="3" applyFont="1" applyFill="1" applyBorder="1" applyAlignment="1">
      <alignment horizontal="center"/>
    </xf>
    <xf numFmtId="0" fontId="21" fillId="3" borderId="0" xfId="3" applyFont="1" applyFill="1" applyAlignment="1">
      <alignment horizontal="center"/>
    </xf>
    <xf numFmtId="4" fontId="21" fillId="0" borderId="0" xfId="3" applyNumberFormat="1" applyFont="1"/>
    <xf numFmtId="4" fontId="21" fillId="4" borderId="20" xfId="3" applyNumberFormat="1" applyFont="1" applyFill="1" applyBorder="1" applyAlignment="1">
      <alignment horizontal="center"/>
    </xf>
    <xf numFmtId="4" fontId="21" fillId="4" borderId="17" xfId="3" applyNumberFormat="1" applyFont="1" applyFill="1" applyBorder="1" applyAlignment="1">
      <alignment horizontal="center"/>
    </xf>
    <xf numFmtId="4" fontId="21" fillId="4" borderId="17" xfId="3" applyNumberFormat="1" applyFont="1" applyFill="1" applyBorder="1" applyAlignment="1">
      <alignment horizontal="right"/>
    </xf>
    <xf numFmtId="0" fontId="12" fillId="0" borderId="15" xfId="3" applyFont="1" applyBorder="1"/>
    <xf numFmtId="0" fontId="12" fillId="0" borderId="17" xfId="3" applyFont="1" applyBorder="1" applyAlignment="1">
      <alignment horizontal="right"/>
    </xf>
    <xf numFmtId="4" fontId="12" fillId="0" borderId="0" xfId="3" applyNumberFormat="1" applyFont="1" applyAlignment="1">
      <alignment horizontal="right"/>
    </xf>
    <xf numFmtId="8" fontId="26" fillId="0" borderId="25" xfId="3" applyNumberFormat="1" applyFont="1" applyBorder="1"/>
    <xf numFmtId="8" fontId="9" fillId="0" borderId="25" xfId="3" applyNumberFormat="1" applyFont="1" applyBorder="1"/>
    <xf numFmtId="6" fontId="7" fillId="4" borderId="20" xfId="3" applyNumberFormat="1" applyFont="1" applyFill="1" applyBorder="1" applyAlignment="1">
      <alignment horizontal="center"/>
    </xf>
    <xf numFmtId="0" fontId="21" fillId="4" borderId="0" xfId="3" applyFont="1" applyFill="1" applyAlignment="1">
      <alignment horizontal="center"/>
    </xf>
    <xf numFmtId="0" fontId="21" fillId="0" borderId="0" xfId="3" applyFont="1" applyAlignment="1">
      <alignment horizontal="center"/>
    </xf>
    <xf numFmtId="4" fontId="12" fillId="0" borderId="0" xfId="3" applyNumberFormat="1" applyFont="1" applyAlignment="1">
      <alignment horizontal="center"/>
    </xf>
    <xf numFmtId="0" fontId="12" fillId="0" borderId="52" xfId="3" applyFont="1" applyBorder="1" applyAlignment="1">
      <alignment horizontal="centerContinuous"/>
    </xf>
    <xf numFmtId="0" fontId="25" fillId="0" borderId="0" xfId="3" applyFont="1"/>
    <xf numFmtId="0" fontId="27" fillId="0" borderId="0" xfId="3" applyFont="1" applyAlignment="1">
      <alignment horizontal="center"/>
    </xf>
    <xf numFmtId="0" fontId="28" fillId="0" borderId="0" xfId="3" applyFont="1"/>
    <xf numFmtId="0" fontId="29" fillId="0" borderId="0" xfId="3" applyFont="1"/>
    <xf numFmtId="0" fontId="4" fillId="0" borderId="41" xfId="3" applyFont="1" applyBorder="1" applyAlignment="1">
      <alignment horizontal="left"/>
    </xf>
    <xf numFmtId="0" fontId="4" fillId="18" borderId="41" xfId="3" applyFont="1" applyFill="1" applyBorder="1" applyProtection="1">
      <protection locked="0"/>
    </xf>
    <xf numFmtId="0" fontId="4" fillId="19" borderId="41" xfId="3" applyFont="1" applyFill="1" applyBorder="1" applyAlignment="1">
      <alignment horizontal="left"/>
    </xf>
    <xf numFmtId="0" fontId="4" fillId="7" borderId="41" xfId="3" applyFont="1" applyFill="1" applyBorder="1" applyAlignment="1">
      <alignment horizontal="left"/>
    </xf>
    <xf numFmtId="0" fontId="30" fillId="20" borderId="41" xfId="3" applyFont="1" applyFill="1" applyBorder="1" applyAlignment="1" applyProtection="1">
      <alignment horizontal="left"/>
      <protection locked="0"/>
    </xf>
    <xf numFmtId="0" fontId="30" fillId="21" borderId="41" xfId="3" applyFont="1" applyFill="1" applyBorder="1" applyAlignment="1" applyProtection="1">
      <alignment horizontal="left"/>
      <protection locked="0"/>
    </xf>
    <xf numFmtId="0" fontId="22" fillId="0" borderId="0" xfId="3" applyFont="1"/>
    <xf numFmtId="0" fontId="31" fillId="22" borderId="41" xfId="3" applyFont="1" applyFill="1" applyBorder="1" applyAlignment="1" applyProtection="1">
      <alignment horizontal="left"/>
      <protection locked="0"/>
    </xf>
    <xf numFmtId="0" fontId="31" fillId="23" borderId="41" xfId="3" applyFont="1" applyFill="1" applyBorder="1" applyAlignment="1" applyProtection="1">
      <alignment horizontal="left"/>
      <protection locked="0"/>
    </xf>
    <xf numFmtId="0" fontId="31" fillId="24" borderId="41" xfId="3" applyFont="1" applyFill="1" applyBorder="1" applyAlignment="1" applyProtection="1">
      <alignment horizontal="left"/>
      <protection locked="0"/>
    </xf>
    <xf numFmtId="0" fontId="4" fillId="25" borderId="0" xfId="3" applyFont="1" applyFill="1" applyAlignment="1">
      <alignment horizontal="left"/>
    </xf>
    <xf numFmtId="0" fontId="22" fillId="0" borderId="36" xfId="3" applyFont="1" applyBorder="1" applyAlignment="1" applyProtection="1">
      <alignment horizontal="center"/>
      <protection locked="0"/>
    </xf>
    <xf numFmtId="0" fontId="22" fillId="0" borderId="44" xfId="3" applyFont="1" applyBorder="1" applyAlignment="1" applyProtection="1">
      <alignment horizontal="center"/>
      <protection locked="0"/>
    </xf>
    <xf numFmtId="0" fontId="22" fillId="0" borderId="50" xfId="3" applyFon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4" fillId="0" borderId="58" xfId="0" applyFont="1" applyBorder="1" applyAlignment="1">
      <alignment horizontal="center" vertical="center" wrapText="1"/>
    </xf>
    <xf numFmtId="0" fontId="34" fillId="0" borderId="54" xfId="0" applyFont="1" applyBorder="1" applyAlignment="1">
      <alignment horizontal="center" vertical="center" wrapText="1"/>
    </xf>
    <xf numFmtId="0" fontId="34" fillId="0" borderId="26" xfId="0" applyFont="1" applyBorder="1" applyAlignment="1">
      <alignment horizontal="center" vertical="center" wrapText="1"/>
    </xf>
    <xf numFmtId="0" fontId="34" fillId="0" borderId="59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 wrapText="1"/>
    </xf>
    <xf numFmtId="0" fontId="34" fillId="0" borderId="25" xfId="0" applyFont="1" applyBorder="1" applyAlignment="1">
      <alignment horizontal="center" vertical="center" wrapText="1"/>
    </xf>
    <xf numFmtId="0" fontId="34" fillId="0" borderId="60" xfId="0" applyFont="1" applyBorder="1" applyAlignment="1">
      <alignment horizontal="center" vertical="center" wrapText="1"/>
    </xf>
    <xf numFmtId="0" fontId="34" fillId="0" borderId="61" xfId="0" applyFont="1" applyBorder="1" applyAlignment="1">
      <alignment horizontal="center" vertical="center" wrapText="1"/>
    </xf>
    <xf numFmtId="0" fontId="34" fillId="0" borderId="62" xfId="0" applyFont="1" applyBorder="1" applyAlignment="1">
      <alignment horizontal="center" vertical="center" wrapText="1"/>
    </xf>
  </cellXfs>
  <cellStyles count="4">
    <cellStyle name="Milliers" xfId="1" builtinId="3"/>
    <cellStyle name="Normal" xfId="0" builtinId="0"/>
    <cellStyle name="Normal 2" xfId="3"/>
    <cellStyle name="Note" xfId="2" builtinId="10"/>
  </cellStyles>
  <dxfs count="391"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00FF00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266700</xdr:colOff>
          <xdr:row>20</xdr:row>
          <xdr:rowOff>31750</xdr:rowOff>
        </xdr:from>
        <xdr:to>
          <xdr:col>7</xdr:col>
          <xdr:colOff>368300</xdr:colOff>
          <xdr:row>20</xdr:row>
          <xdr:rowOff>184150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 de lignes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774700</xdr:colOff>
          <xdr:row>17</xdr:row>
          <xdr:rowOff>63500</xdr:rowOff>
        </xdr:from>
        <xdr:to>
          <xdr:col>7</xdr:col>
          <xdr:colOff>165100</xdr:colOff>
          <xdr:row>18</xdr:row>
          <xdr:rowOff>107950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600-00000C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+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444500</xdr:colOff>
          <xdr:row>17</xdr:row>
          <xdr:rowOff>44450</xdr:rowOff>
        </xdr:from>
        <xdr:to>
          <xdr:col>6</xdr:col>
          <xdr:colOff>717550</xdr:colOff>
          <xdr:row>18</xdr:row>
          <xdr:rowOff>114300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D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-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304800</xdr:colOff>
          <xdr:row>19</xdr:row>
          <xdr:rowOff>25400</xdr:rowOff>
        </xdr:from>
        <xdr:to>
          <xdr:col>7</xdr:col>
          <xdr:colOff>368300</xdr:colOff>
          <xdr:row>20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600-00000F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Etape suivante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Devis%20mod&#232;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000-Liste Docs"/>
      <sheetName val="Sommaire"/>
      <sheetName val="Sommaire (2)"/>
      <sheetName val="Mail"/>
      <sheetName val="Enrg Devis"/>
      <sheetName val="Chiffrage"/>
      <sheetName val="DFL"/>
      <sheetName val="Analyse de risque"/>
      <sheetName val="Revue Appel Offre"/>
      <sheetName val="MDC"/>
      <sheetName val="Check List"/>
      <sheetName val="Export Clipper"/>
      <sheetName val="F Verte- Revue de contrat"/>
      <sheetName val="CR Revue de Lancement"/>
      <sheetName val="Tbx offre"/>
      <sheetName val="Post-It"/>
      <sheetName val="Mode d'emploi export"/>
    </sheetNames>
    <definedNames>
      <definedName name="Ajoutligne"/>
      <definedName name="Condenser"/>
      <definedName name="Deployer"/>
      <definedName name="Etape_suivante_chiffrag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I19"/>
  <sheetViews>
    <sheetView showGridLines="0" tabSelected="1" workbookViewId="0">
      <selection activeCell="K14" sqref="K14"/>
    </sheetView>
  </sheetViews>
  <sheetFormatPr baseColWidth="10" defaultRowHeight="14.5" x14ac:dyDescent="0.35"/>
  <sheetData>
    <row r="2" spans="1:9" x14ac:dyDescent="0.35">
      <c r="A2" s="229"/>
      <c r="B2" s="229"/>
      <c r="C2" s="229"/>
    </row>
    <row r="3" spans="1:9" x14ac:dyDescent="0.35">
      <c r="A3" s="229"/>
      <c r="B3" s="229"/>
      <c r="C3" s="229"/>
    </row>
    <row r="4" spans="1:9" ht="15" thickBot="1" x14ac:dyDescent="0.4"/>
    <row r="5" spans="1:9" x14ac:dyDescent="0.35">
      <c r="D5" s="230" t="s">
        <v>84</v>
      </c>
      <c r="E5" s="231"/>
      <c r="F5" s="231"/>
      <c r="G5" s="231"/>
      <c r="H5" s="231"/>
      <c r="I5" s="232"/>
    </row>
    <row r="6" spans="1:9" x14ac:dyDescent="0.35">
      <c r="D6" s="233"/>
      <c r="E6" s="234"/>
      <c r="F6" s="234"/>
      <c r="G6" s="234"/>
      <c r="H6" s="234"/>
      <c r="I6" s="235"/>
    </row>
    <row r="7" spans="1:9" x14ac:dyDescent="0.35">
      <c r="D7" s="233"/>
      <c r="E7" s="234"/>
      <c r="F7" s="234"/>
      <c r="G7" s="234"/>
      <c r="H7" s="234"/>
      <c r="I7" s="235"/>
    </row>
    <row r="8" spans="1:9" x14ac:dyDescent="0.35">
      <c r="D8" s="233"/>
      <c r="E8" s="234"/>
      <c r="F8" s="234"/>
      <c r="G8" s="234"/>
      <c r="H8" s="234"/>
      <c r="I8" s="235"/>
    </row>
    <row r="9" spans="1:9" x14ac:dyDescent="0.35">
      <c r="D9" s="233"/>
      <c r="E9" s="234"/>
      <c r="F9" s="234"/>
      <c r="G9" s="234"/>
      <c r="H9" s="234"/>
      <c r="I9" s="235"/>
    </row>
    <row r="10" spans="1:9" x14ac:dyDescent="0.35">
      <c r="D10" s="233"/>
      <c r="E10" s="234"/>
      <c r="F10" s="234"/>
      <c r="G10" s="234"/>
      <c r="H10" s="234"/>
      <c r="I10" s="235"/>
    </row>
    <row r="11" spans="1:9" x14ac:dyDescent="0.35">
      <c r="D11" s="233"/>
      <c r="E11" s="234"/>
      <c r="F11" s="234"/>
      <c r="G11" s="234"/>
      <c r="H11" s="234"/>
      <c r="I11" s="235"/>
    </row>
    <row r="12" spans="1:9" x14ac:dyDescent="0.35">
      <c r="D12" s="233"/>
      <c r="E12" s="234"/>
      <c r="F12" s="234"/>
      <c r="G12" s="234"/>
      <c r="H12" s="234"/>
      <c r="I12" s="235"/>
    </row>
    <row r="13" spans="1:9" x14ac:dyDescent="0.35">
      <c r="D13" s="233"/>
      <c r="E13" s="234"/>
      <c r="F13" s="234"/>
      <c r="G13" s="234"/>
      <c r="H13" s="234"/>
      <c r="I13" s="235"/>
    </row>
    <row r="14" spans="1:9" x14ac:dyDescent="0.35">
      <c r="D14" s="233"/>
      <c r="E14" s="234"/>
      <c r="F14" s="234"/>
      <c r="G14" s="234"/>
      <c r="H14" s="234"/>
      <c r="I14" s="235"/>
    </row>
    <row r="15" spans="1:9" x14ac:dyDescent="0.35">
      <c r="D15" s="233"/>
      <c r="E15" s="234"/>
      <c r="F15" s="234"/>
      <c r="G15" s="234"/>
      <c r="H15" s="234"/>
      <c r="I15" s="235"/>
    </row>
    <row r="16" spans="1:9" x14ac:dyDescent="0.35">
      <c r="D16" s="233"/>
      <c r="E16" s="234"/>
      <c r="F16" s="234"/>
      <c r="G16" s="234"/>
      <c r="H16" s="234"/>
      <c r="I16" s="235"/>
    </row>
    <row r="17" spans="4:9" x14ac:dyDescent="0.35">
      <c r="D17" s="233"/>
      <c r="E17" s="234"/>
      <c r="F17" s="234"/>
      <c r="G17" s="234"/>
      <c r="H17" s="234"/>
      <c r="I17" s="235"/>
    </row>
    <row r="18" spans="4:9" x14ac:dyDescent="0.35">
      <c r="D18" s="233"/>
      <c r="E18" s="234"/>
      <c r="F18" s="234"/>
      <c r="G18" s="234"/>
      <c r="H18" s="234"/>
      <c r="I18" s="235"/>
    </row>
    <row r="19" spans="4:9" ht="15" thickBot="1" x14ac:dyDescent="0.4">
      <c r="D19" s="236"/>
      <c r="E19" s="237"/>
      <c r="F19" s="237"/>
      <c r="G19" s="237"/>
      <c r="H19" s="237"/>
      <c r="I19" s="238"/>
    </row>
  </sheetData>
  <mergeCells count="2">
    <mergeCell ref="A2:C3"/>
    <mergeCell ref="D5:I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D158"/>
  <sheetViews>
    <sheetView topLeftCell="A18" workbookViewId="0">
      <selection activeCell="G18" sqref="G18"/>
    </sheetView>
  </sheetViews>
  <sheetFormatPr baseColWidth="10" defaultColWidth="11.453125" defaultRowHeight="13" x14ac:dyDescent="0.3"/>
  <cols>
    <col min="1" max="1" width="6.6328125" style="1" bestFit="1" customWidth="1"/>
    <col min="2" max="2" width="44.1796875" style="1" bestFit="1" customWidth="1"/>
    <col min="3" max="3" width="21" style="1" bestFit="1" customWidth="1"/>
    <col min="4" max="4" width="5.6328125" style="1" customWidth="1"/>
    <col min="5" max="5" width="11.453125" style="1"/>
    <col min="6" max="7" width="13" style="3" customWidth="1"/>
    <col min="8" max="8" width="5.6328125" style="4" customWidth="1"/>
    <col min="9" max="9" width="5.36328125" style="5" customWidth="1"/>
    <col min="10" max="10" width="4.90625" style="6" hidden="1" customWidth="1"/>
    <col min="11" max="11" width="4.90625" style="5" customWidth="1"/>
    <col min="12" max="12" width="4.90625" style="5" hidden="1" customWidth="1"/>
    <col min="13" max="13" width="4.90625" style="6" hidden="1" customWidth="1"/>
    <col min="14" max="14" width="4.90625" style="5" customWidth="1"/>
    <col min="15" max="15" width="4.90625" style="5" hidden="1" customWidth="1"/>
    <col min="16" max="16" width="4.90625" style="6" hidden="1" customWidth="1"/>
    <col min="17" max="17" width="4.90625" style="6" customWidth="1"/>
    <col min="18" max="19" width="4.90625" style="5" hidden="1" customWidth="1"/>
    <col min="20" max="20" width="4.90625" style="6" customWidth="1"/>
    <col min="21" max="21" width="4.90625" style="6" hidden="1" customWidth="1"/>
    <col min="22" max="22" width="4.90625" style="5" hidden="1" customWidth="1"/>
    <col min="23" max="23" width="4.90625" style="5" customWidth="1"/>
    <col min="24" max="24" width="4.90625" style="6" hidden="1" customWidth="1"/>
    <col min="25" max="25" width="4.90625" style="5" hidden="1" customWidth="1"/>
    <col min="26" max="26" width="4.90625" style="5" customWidth="1"/>
    <col min="27" max="27" width="4.90625" style="6" hidden="1" customWidth="1"/>
    <col min="28" max="28" width="4.90625" style="5" hidden="1" customWidth="1"/>
    <col min="29" max="29" width="4.90625" style="5" customWidth="1"/>
    <col min="30" max="30" width="4.90625" style="6" hidden="1" customWidth="1"/>
    <col min="31" max="31" width="4.90625" style="5" hidden="1" customWidth="1"/>
    <col min="32" max="32" width="4.90625" style="5" customWidth="1"/>
    <col min="33" max="33" width="4.90625" style="6" hidden="1" customWidth="1"/>
    <col min="34" max="34" width="4.90625" style="5" hidden="1" customWidth="1"/>
    <col min="35" max="35" width="4.90625" style="5" customWidth="1"/>
    <col min="36" max="36" width="4.90625" style="6" hidden="1" customWidth="1"/>
    <col min="37" max="37" width="4.90625" style="5" hidden="1" customWidth="1"/>
    <col min="38" max="38" width="4.90625" style="5" customWidth="1"/>
    <col min="39" max="39" width="4.90625" style="6" hidden="1" customWidth="1"/>
    <col min="40" max="40" width="4.90625" style="5" hidden="1" customWidth="1"/>
    <col min="41" max="41" width="4.90625" style="5" customWidth="1"/>
    <col min="42" max="43" width="4.90625" style="5" hidden="1" customWidth="1"/>
    <col min="44" max="44" width="4.90625" style="5" customWidth="1"/>
    <col min="45" max="46" width="4.90625" style="5" hidden="1" customWidth="1"/>
    <col min="47" max="47" width="4.90625" style="5" customWidth="1"/>
    <col min="48" max="49" width="4.90625" style="5" hidden="1" customWidth="1"/>
    <col min="50" max="50" width="4.90625" style="5" customWidth="1"/>
    <col min="51" max="51" width="4.90625" style="5" hidden="1" customWidth="1"/>
    <col min="52" max="57" width="4.90625" style="5" customWidth="1"/>
    <col min="58" max="58" width="7.6328125" style="5" customWidth="1"/>
    <col min="59" max="59" width="11.08984375" style="11" customWidth="1"/>
    <col min="60" max="60" width="6.453125" style="11" customWidth="1"/>
    <col min="61" max="61" width="6.36328125" style="11" customWidth="1"/>
    <col min="62" max="62" width="5.6328125" style="11" customWidth="1"/>
    <col min="63" max="63" width="7.36328125" style="11" bestFit="1" customWidth="1"/>
    <col min="64" max="64" width="5.6328125" style="11" customWidth="1"/>
    <col min="65" max="65" width="6.36328125" style="11" customWidth="1"/>
    <col min="66" max="66" width="5.6328125" style="11" customWidth="1"/>
    <col min="67" max="67" width="6.6328125" style="11" customWidth="1"/>
    <col min="68" max="68" width="5.6328125" style="11" customWidth="1"/>
    <col min="69" max="69" width="6.6328125" style="11" customWidth="1"/>
    <col min="70" max="70" width="5.6328125" style="11" customWidth="1"/>
    <col min="71" max="71" width="6.6328125" style="11" customWidth="1"/>
    <col min="72" max="72" width="5.6328125" style="11" customWidth="1"/>
    <col min="73" max="74" width="9.54296875" style="11" customWidth="1"/>
    <col min="75" max="75" width="10.08984375" style="13" bestFit="1" customWidth="1"/>
    <col min="76" max="76" width="8.90625" style="11" bestFit="1" customWidth="1"/>
    <col min="77" max="77" width="8" style="11" bestFit="1" customWidth="1"/>
    <col min="78" max="78" width="4.36328125" style="11" bestFit="1" customWidth="1"/>
    <col min="79" max="80" width="11.6328125" style="11" customWidth="1"/>
    <col min="81" max="81" width="12.08984375" style="5" bestFit="1" customWidth="1"/>
    <col min="82" max="16384" width="11.453125" style="3"/>
  </cols>
  <sheetData>
    <row r="1" spans="2:76" ht="62" hidden="1" thickTop="1" x14ac:dyDescent="0.3">
      <c r="B1" s="2"/>
      <c r="C1" s="3"/>
      <c r="D1" s="3"/>
      <c r="E1" s="3"/>
      <c r="AQ1" s="7"/>
      <c r="AT1" s="8"/>
      <c r="AW1" s="8"/>
      <c r="AZ1" s="8"/>
      <c r="BC1" s="9"/>
      <c r="BE1" s="9"/>
      <c r="BF1" s="10" t="s">
        <v>0</v>
      </c>
      <c r="BH1" s="12" t="s">
        <v>0</v>
      </c>
      <c r="BI1" s="13" t="s">
        <v>1</v>
      </c>
      <c r="BJ1" s="12"/>
      <c r="BK1" s="13" t="s">
        <v>2</v>
      </c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X1" s="13"/>
    </row>
    <row r="2" spans="2:76" hidden="1" x14ac:dyDescent="0.3">
      <c r="B2" s="3"/>
      <c r="C2" s="3"/>
      <c r="D2" s="3"/>
      <c r="E2" s="3"/>
      <c r="AQ2" s="14" t="s">
        <v>3</v>
      </c>
      <c r="AT2" s="15"/>
      <c r="AW2" s="15"/>
      <c r="AZ2" s="15"/>
      <c r="BC2" s="16"/>
      <c r="BE2" s="16"/>
      <c r="BF2" s="17">
        <v>65</v>
      </c>
      <c r="BH2" s="11">
        <v>63</v>
      </c>
      <c r="BI2" s="18">
        <v>60</v>
      </c>
      <c r="BJ2" s="5"/>
      <c r="BK2" s="18">
        <v>55</v>
      </c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</row>
    <row r="3" spans="2:76" hidden="1" x14ac:dyDescent="0.3">
      <c r="B3" s="3"/>
      <c r="C3" s="3"/>
      <c r="D3" s="3"/>
      <c r="E3" s="3"/>
      <c r="AQ3" s="19" t="s">
        <v>4</v>
      </c>
      <c r="BC3" s="3"/>
      <c r="BE3" s="3"/>
      <c r="BF3" s="20">
        <v>65</v>
      </c>
      <c r="BH3" s="11">
        <v>63</v>
      </c>
      <c r="BI3" s="18">
        <v>60</v>
      </c>
      <c r="BJ3" s="5"/>
      <c r="BK3" s="18">
        <v>55</v>
      </c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X3" s="21"/>
    </row>
    <row r="4" spans="2:76" hidden="1" x14ac:dyDescent="0.3">
      <c r="B4" s="3"/>
      <c r="C4" s="3"/>
      <c r="D4" s="3"/>
      <c r="E4" s="3"/>
      <c r="AQ4" s="19" t="s">
        <v>5</v>
      </c>
      <c r="BC4" s="3"/>
      <c r="BE4" s="3"/>
      <c r="BF4" s="20">
        <v>70</v>
      </c>
      <c r="BH4" s="11">
        <v>67</v>
      </c>
      <c r="BI4" s="18">
        <v>64</v>
      </c>
      <c r="BJ4" s="5"/>
      <c r="BK4" s="18">
        <v>64</v>
      </c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X4" s="22"/>
    </row>
    <row r="5" spans="2:76" hidden="1" x14ac:dyDescent="0.3">
      <c r="B5" s="3"/>
      <c r="C5" s="3"/>
      <c r="D5" s="3"/>
      <c r="E5" s="3"/>
      <c r="AQ5" s="19" t="s">
        <v>6</v>
      </c>
      <c r="BC5" s="3"/>
      <c r="BE5" s="3"/>
      <c r="BF5" s="20">
        <v>105</v>
      </c>
      <c r="BH5" s="11">
        <v>95</v>
      </c>
      <c r="BI5" s="18">
        <v>90</v>
      </c>
      <c r="BJ5" s="5"/>
      <c r="BK5" s="18">
        <v>64</v>
      </c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X5" s="22"/>
    </row>
    <row r="6" spans="2:76" hidden="1" x14ac:dyDescent="0.3">
      <c r="B6" s="3"/>
      <c r="C6" s="3"/>
      <c r="D6" s="3"/>
      <c r="E6" s="3"/>
      <c r="AQ6" s="19" t="s">
        <v>7</v>
      </c>
      <c r="BC6" s="3"/>
      <c r="BE6" s="3"/>
      <c r="BF6" s="20">
        <v>105</v>
      </c>
      <c r="BH6" s="11">
        <v>95</v>
      </c>
      <c r="BI6" s="18">
        <v>90</v>
      </c>
      <c r="BJ6" s="5"/>
      <c r="BK6" s="18">
        <v>64</v>
      </c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X6" s="22"/>
    </row>
    <row r="7" spans="2:76" hidden="1" x14ac:dyDescent="0.3">
      <c r="B7" s="3"/>
      <c r="C7" s="3"/>
      <c r="D7" s="3"/>
      <c r="E7" s="3"/>
      <c r="AQ7" s="19" t="s">
        <v>8</v>
      </c>
      <c r="BC7" s="3"/>
      <c r="BE7" s="3"/>
      <c r="BF7" s="20">
        <v>70</v>
      </c>
      <c r="BH7" s="11">
        <v>67</v>
      </c>
      <c r="BI7" s="18">
        <v>64</v>
      </c>
      <c r="BJ7" s="5"/>
      <c r="BK7" s="18">
        <v>64</v>
      </c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X7" s="22"/>
    </row>
    <row r="8" spans="2:76" hidden="1" x14ac:dyDescent="0.3">
      <c r="B8" s="3"/>
      <c r="C8" s="3"/>
      <c r="D8" s="3"/>
      <c r="E8" s="3"/>
      <c r="AQ8" s="19" t="s">
        <v>9</v>
      </c>
      <c r="BC8" s="3"/>
      <c r="BE8" s="3"/>
      <c r="BF8" s="20">
        <v>65</v>
      </c>
      <c r="BH8" s="11">
        <v>63</v>
      </c>
      <c r="BI8" s="18">
        <v>60</v>
      </c>
      <c r="BJ8" s="5"/>
      <c r="BK8" s="18">
        <v>87</v>
      </c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X8" s="22"/>
    </row>
    <row r="9" spans="2:76" hidden="1" x14ac:dyDescent="0.3">
      <c r="B9" s="3"/>
      <c r="C9" s="3"/>
      <c r="D9" s="3"/>
      <c r="E9" s="3"/>
      <c r="AQ9" s="19" t="s">
        <v>10</v>
      </c>
      <c r="BC9" s="3"/>
      <c r="BE9" s="3"/>
      <c r="BF9" s="20">
        <v>75</v>
      </c>
      <c r="BH9" s="11">
        <v>73</v>
      </c>
      <c r="BI9" s="18">
        <v>70</v>
      </c>
      <c r="BJ9" s="5"/>
      <c r="BK9" s="18">
        <v>87</v>
      </c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X9" s="22"/>
    </row>
    <row r="10" spans="2:76" hidden="1" x14ac:dyDescent="0.3">
      <c r="B10" s="3"/>
      <c r="C10" s="3"/>
      <c r="D10" s="3"/>
      <c r="E10" s="3"/>
      <c r="AQ10" s="19" t="s">
        <v>11</v>
      </c>
      <c r="BC10" s="3"/>
      <c r="BE10" s="3"/>
      <c r="BF10" s="20">
        <v>105</v>
      </c>
      <c r="BH10" s="11">
        <v>95</v>
      </c>
      <c r="BI10" s="18">
        <v>90</v>
      </c>
      <c r="BJ10" s="5"/>
      <c r="BK10" s="18">
        <v>87</v>
      </c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X10" s="22"/>
    </row>
    <row r="11" spans="2:76" hidden="1" x14ac:dyDescent="0.3">
      <c r="B11" s="3"/>
      <c r="C11" s="3"/>
      <c r="D11" s="3"/>
      <c r="E11" s="3"/>
      <c r="AQ11" s="19" t="s">
        <v>12</v>
      </c>
      <c r="BC11" s="3"/>
      <c r="BE11" s="3"/>
      <c r="BF11" s="20">
        <v>70</v>
      </c>
      <c r="BH11" s="11">
        <v>67</v>
      </c>
      <c r="BI11" s="18">
        <v>64</v>
      </c>
      <c r="BJ11" s="5"/>
      <c r="BK11" s="18">
        <v>64</v>
      </c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X11" s="22"/>
    </row>
    <row r="12" spans="2:76" hidden="1" x14ac:dyDescent="0.3">
      <c r="B12" s="3"/>
      <c r="C12" s="3"/>
      <c r="D12" s="3"/>
      <c r="E12" s="3"/>
      <c r="AQ12" s="19" t="s">
        <v>13</v>
      </c>
      <c r="BC12" s="3"/>
      <c r="BE12" s="3"/>
      <c r="BF12" s="20">
        <v>60</v>
      </c>
      <c r="BH12" s="11">
        <v>58</v>
      </c>
      <c r="BI12" s="18">
        <v>55</v>
      </c>
      <c r="BJ12" s="5"/>
      <c r="BK12" s="18">
        <v>55</v>
      </c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X12" s="22"/>
    </row>
    <row r="13" spans="2:76" hidden="1" x14ac:dyDescent="0.3">
      <c r="E13" s="3"/>
      <c r="AQ13" s="19" t="s">
        <v>14</v>
      </c>
      <c r="BC13" s="3"/>
      <c r="BE13" s="3"/>
      <c r="BF13" s="20">
        <v>65</v>
      </c>
      <c r="BH13" s="11">
        <v>63</v>
      </c>
      <c r="BI13" s="18">
        <v>60</v>
      </c>
      <c r="BJ13" s="5"/>
      <c r="BK13" s="18">
        <v>55</v>
      </c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X13" s="22"/>
    </row>
    <row r="14" spans="2:76" hidden="1" x14ac:dyDescent="0.3">
      <c r="E14" s="3"/>
      <c r="AQ14" s="19" t="s">
        <v>15</v>
      </c>
      <c r="AT14" s="23"/>
      <c r="BC14" s="3"/>
      <c r="BE14" s="3"/>
      <c r="BF14" s="20">
        <v>65</v>
      </c>
      <c r="BH14" s="11">
        <v>63</v>
      </c>
      <c r="BI14" s="18">
        <v>60</v>
      </c>
      <c r="BJ14" s="5"/>
      <c r="BK14" s="18">
        <v>64</v>
      </c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X14" s="22"/>
    </row>
    <row r="15" spans="2:76" hidden="1" x14ac:dyDescent="0.3">
      <c r="B15" s="3"/>
      <c r="AQ15" s="19" t="s">
        <v>16</v>
      </c>
      <c r="AT15" s="23"/>
      <c r="BC15" s="3"/>
      <c r="BE15" s="3"/>
      <c r="BF15" s="20">
        <v>60</v>
      </c>
      <c r="BH15" s="11">
        <v>58</v>
      </c>
      <c r="BI15" s="18">
        <v>55</v>
      </c>
      <c r="BJ15" s="5"/>
      <c r="BK15" s="18">
        <v>55</v>
      </c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X15" s="22"/>
    </row>
    <row r="16" spans="2:76" hidden="1" x14ac:dyDescent="0.3">
      <c r="B16" s="3"/>
      <c r="F16" s="24"/>
      <c r="G16" s="24"/>
      <c r="AQ16" s="19" t="s">
        <v>17</v>
      </c>
      <c r="AT16" s="23"/>
      <c r="BC16" s="3"/>
      <c r="BE16" s="3"/>
      <c r="BF16" s="20">
        <v>70</v>
      </c>
      <c r="BH16" s="11">
        <v>63</v>
      </c>
      <c r="BI16" s="18">
        <v>60</v>
      </c>
      <c r="BJ16" s="5"/>
      <c r="BK16" s="18">
        <v>55</v>
      </c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X16" s="22"/>
    </row>
    <row r="17" spans="1:82" hidden="1" x14ac:dyDescent="0.3">
      <c r="B17" s="3"/>
      <c r="F17" s="24"/>
      <c r="G17" s="24"/>
      <c r="AQ17" s="19" t="s">
        <v>18</v>
      </c>
      <c r="AT17" s="23"/>
      <c r="BC17" s="3"/>
      <c r="BE17" s="3"/>
      <c r="BF17" s="20">
        <v>70</v>
      </c>
      <c r="BH17" s="11">
        <v>68</v>
      </c>
      <c r="BI17" s="18">
        <v>65</v>
      </c>
      <c r="BJ17" s="5"/>
      <c r="BK17" s="18">
        <v>55</v>
      </c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X17" s="22"/>
    </row>
    <row r="18" spans="1:82" ht="13.5" customHeight="1" thickBot="1" x14ac:dyDescent="0.4">
      <c r="A18" s="25">
        <f>A144-3</f>
        <v>141</v>
      </c>
      <c r="B18" s="26" t="s">
        <v>19</v>
      </c>
      <c r="C18" s="26"/>
      <c r="D18" s="27">
        <v>0.15</v>
      </c>
      <c r="E18" s="28" t="s">
        <v>20</v>
      </c>
      <c r="F18" s="29">
        <f>'[1]Enrg Devis'!N6</f>
        <v>0</v>
      </c>
      <c r="G18" s="29"/>
      <c r="AQ18" s="30" t="s">
        <v>21</v>
      </c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2">
        <v>1</v>
      </c>
      <c r="BG18" s="11" t="s">
        <v>22</v>
      </c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X18" s="22"/>
    </row>
    <row r="19" spans="1:82" ht="12.75" customHeight="1" thickTop="1" x14ac:dyDescent="0.3">
      <c r="A19" s="26"/>
      <c r="B19" s="26" t="s">
        <v>23</v>
      </c>
      <c r="C19" s="26"/>
      <c r="D19" s="27">
        <v>0.1</v>
      </c>
      <c r="E19" s="28" t="s">
        <v>24</v>
      </c>
      <c r="F19" s="29">
        <f>'[1]Enrg Devis'!O6</f>
        <v>0</v>
      </c>
      <c r="G19" s="29"/>
      <c r="AQ19" s="33"/>
      <c r="AT19" s="16"/>
      <c r="AW19" s="16"/>
      <c r="AZ19" s="16"/>
      <c r="BC19" s="16"/>
      <c r="BE19" s="3"/>
      <c r="BF19" s="34"/>
      <c r="BG19" s="11" t="s">
        <v>25</v>
      </c>
      <c r="BI19" s="35"/>
      <c r="BJ19" s="35"/>
      <c r="BK19" s="35"/>
      <c r="BL19" s="35"/>
      <c r="BM19" s="35"/>
      <c r="BN19" s="35"/>
      <c r="BO19" s="35"/>
      <c r="BP19" s="35"/>
      <c r="BQ19" s="36"/>
      <c r="BR19" s="35"/>
      <c r="BS19" s="35"/>
      <c r="BT19" s="35"/>
      <c r="BU19" s="35"/>
      <c r="BV19" s="35"/>
      <c r="BW19" s="35"/>
      <c r="BX19" s="35"/>
      <c r="BY19" s="35"/>
      <c r="BZ19" s="35"/>
      <c r="CA19" s="35"/>
      <c r="CB19" s="35"/>
      <c r="CD19" s="37"/>
    </row>
    <row r="20" spans="1:82" ht="17" customHeight="1" x14ac:dyDescent="0.3">
      <c r="A20" s="38">
        <f>'[1]Enrg Devis'!B6</f>
        <v>0</v>
      </c>
      <c r="B20" s="38">
        <f>'[1]Enrg Devis'!F6</f>
        <v>0</v>
      </c>
      <c r="C20" s="39">
        <f>'[1]Enrg Devis'!G6</f>
        <v>0</v>
      </c>
      <c r="D20" s="40"/>
      <c r="E20" s="41"/>
      <c r="F20" s="41"/>
      <c r="G20" s="41"/>
      <c r="AQ20" s="42"/>
      <c r="AT20" s="3"/>
      <c r="AW20" s="3"/>
      <c r="AZ20" s="3"/>
      <c r="BC20" s="3"/>
      <c r="BE20" s="3"/>
      <c r="BF20" s="3"/>
      <c r="BI20" s="43"/>
      <c r="BJ20" s="43"/>
      <c r="BK20" s="43"/>
      <c r="BL20" s="43"/>
      <c r="BM20" s="43"/>
      <c r="BN20" s="43"/>
      <c r="BO20" s="43"/>
      <c r="BP20" s="43"/>
      <c r="BQ20" s="43"/>
      <c r="BR20" s="43"/>
      <c r="BS20" s="43"/>
      <c r="BT20" s="43"/>
      <c r="BU20" s="43"/>
      <c r="BV20" s="43"/>
      <c r="BW20" s="44" t="s">
        <v>26</v>
      </c>
      <c r="BX20" s="45"/>
      <c r="BY20" s="46">
        <v>0</v>
      </c>
      <c r="BZ20" s="47"/>
      <c r="CD20" s="37"/>
    </row>
    <row r="21" spans="1:82" ht="17" customHeight="1" x14ac:dyDescent="0.3">
      <c r="A21" s="41"/>
      <c r="B21" s="1" t="s">
        <v>27</v>
      </c>
      <c r="C21" s="48"/>
      <c r="D21" s="41"/>
      <c r="E21" s="41"/>
      <c r="F21" s="41"/>
      <c r="G21" s="41"/>
      <c r="AQ21" s="42"/>
      <c r="AT21" s="3"/>
      <c r="AW21" s="3"/>
      <c r="AZ21" s="3"/>
      <c r="BC21" s="3"/>
      <c r="BE21" s="3"/>
      <c r="BF21" s="3"/>
      <c r="BI21" s="43"/>
      <c r="BJ21" s="43"/>
      <c r="BK21" s="43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3"/>
      <c r="BW21" s="49"/>
      <c r="BX21" s="50"/>
      <c r="BY21" s="47"/>
      <c r="BZ21" s="47"/>
      <c r="CD21" s="37"/>
    </row>
    <row r="22" spans="1:82" ht="13.5" customHeight="1" thickBot="1" x14ac:dyDescent="0.35">
      <c r="A22" s="51"/>
      <c r="B22" s="52"/>
      <c r="C22" s="51"/>
      <c r="D22" s="51"/>
      <c r="E22" s="51"/>
      <c r="F22" s="51"/>
      <c r="G22" s="51"/>
      <c r="H22" s="53"/>
      <c r="I22" s="54"/>
      <c r="J22" s="55"/>
      <c r="K22" s="54"/>
      <c r="L22" s="54"/>
      <c r="M22" s="55"/>
      <c r="N22" s="54"/>
      <c r="O22" s="54"/>
      <c r="P22" s="55"/>
      <c r="Q22" s="55"/>
      <c r="R22" s="54"/>
      <c r="S22" s="54"/>
      <c r="T22" s="55"/>
      <c r="U22" s="55"/>
      <c r="V22" s="54"/>
      <c r="W22" s="54"/>
      <c r="X22" s="55"/>
      <c r="Y22" s="54"/>
      <c r="Z22" s="54"/>
      <c r="AA22" s="55"/>
      <c r="AB22" s="54"/>
      <c r="AC22" s="54"/>
      <c r="AD22" s="55"/>
      <c r="AE22" s="54"/>
      <c r="AF22" s="54"/>
      <c r="AG22" s="55"/>
      <c r="AH22" s="54"/>
      <c r="AI22" s="54"/>
      <c r="AJ22" s="55"/>
      <c r="AK22" s="54"/>
      <c r="AL22" s="54"/>
      <c r="AM22" s="55"/>
      <c r="AN22" s="54"/>
      <c r="AO22" s="54"/>
      <c r="AP22" s="54"/>
      <c r="AQ22" s="56"/>
      <c r="AR22" s="54"/>
      <c r="AS22" s="54"/>
      <c r="AT22" s="57"/>
      <c r="AU22" s="54"/>
      <c r="AV22" s="54"/>
      <c r="AW22" s="57"/>
      <c r="AX22" s="54"/>
      <c r="AY22" s="54"/>
      <c r="AZ22" s="57"/>
      <c r="BA22" s="54"/>
      <c r="BB22" s="54"/>
      <c r="BC22" s="57"/>
      <c r="BD22" s="54"/>
      <c r="BE22" s="57"/>
      <c r="BF22" s="57"/>
      <c r="BG22" s="58"/>
      <c r="BH22" s="59"/>
      <c r="BI22" s="60"/>
      <c r="BJ22" s="61"/>
      <c r="BK22" s="61"/>
      <c r="BL22" s="61"/>
      <c r="BM22" s="58"/>
      <c r="BN22" s="61"/>
      <c r="BO22" s="61"/>
      <c r="BP22" s="61"/>
      <c r="BQ22" s="61"/>
      <c r="BR22" s="61"/>
      <c r="BS22" s="61"/>
      <c r="BT22" s="61"/>
      <c r="BU22" s="61"/>
      <c r="BV22" s="62"/>
      <c r="BW22" s="63"/>
      <c r="BX22" s="64"/>
      <c r="BY22" s="64"/>
      <c r="BZ22" s="64"/>
      <c r="CA22" s="65"/>
      <c r="CB22" s="65"/>
      <c r="CD22" s="37"/>
    </row>
    <row r="23" spans="1:82" ht="18.75" customHeight="1" x14ac:dyDescent="0.3">
      <c r="A23" s="66"/>
      <c r="B23" s="66"/>
      <c r="C23" s="67"/>
      <c r="D23" s="66"/>
      <c r="E23" s="66"/>
      <c r="F23" s="66"/>
      <c r="G23" s="66"/>
      <c r="H23" s="68"/>
      <c r="I23" s="69" t="s">
        <v>28</v>
      </c>
      <c r="J23" s="70" t="s">
        <v>29</v>
      </c>
      <c r="K23" s="71" t="s">
        <v>30</v>
      </c>
      <c r="L23" s="71" t="s">
        <v>28</v>
      </c>
      <c r="M23" s="70" t="s">
        <v>29</v>
      </c>
      <c r="N23" s="71" t="s">
        <v>30</v>
      </c>
      <c r="O23" s="71" t="s">
        <v>28</v>
      </c>
      <c r="P23" s="70" t="s">
        <v>29</v>
      </c>
      <c r="Q23" s="70"/>
      <c r="R23" s="71" t="s">
        <v>30</v>
      </c>
      <c r="S23" s="71" t="s">
        <v>28</v>
      </c>
      <c r="T23" s="70" t="s">
        <v>29</v>
      </c>
      <c r="U23" s="70"/>
      <c r="V23" s="71" t="s">
        <v>30</v>
      </c>
      <c r="W23" s="71" t="s">
        <v>28</v>
      </c>
      <c r="X23" s="70" t="s">
        <v>29</v>
      </c>
      <c r="Y23" s="71" t="s">
        <v>30</v>
      </c>
      <c r="Z23" s="71" t="s">
        <v>28</v>
      </c>
      <c r="AA23" s="70" t="s">
        <v>29</v>
      </c>
      <c r="AB23" s="71" t="s">
        <v>30</v>
      </c>
      <c r="AC23" s="71" t="s">
        <v>28</v>
      </c>
      <c r="AD23" s="70" t="s">
        <v>29</v>
      </c>
      <c r="AE23" s="71" t="s">
        <v>30</v>
      </c>
      <c r="AF23" s="71" t="s">
        <v>28</v>
      </c>
      <c r="AG23" s="70" t="s">
        <v>29</v>
      </c>
      <c r="AH23" s="71" t="s">
        <v>30</v>
      </c>
      <c r="AI23" s="71" t="s">
        <v>28</v>
      </c>
      <c r="AJ23" s="70" t="s">
        <v>29</v>
      </c>
      <c r="AK23" s="71" t="s">
        <v>30</v>
      </c>
      <c r="AL23" s="71" t="s">
        <v>28</v>
      </c>
      <c r="AM23" s="70" t="s">
        <v>29</v>
      </c>
      <c r="AN23" s="71" t="s">
        <v>30</v>
      </c>
      <c r="AO23" s="71" t="s">
        <v>28</v>
      </c>
      <c r="AP23" s="70" t="s">
        <v>29</v>
      </c>
      <c r="AQ23" s="71" t="s">
        <v>30</v>
      </c>
      <c r="AR23" s="71" t="s">
        <v>28</v>
      </c>
      <c r="AS23" s="70" t="s">
        <v>29</v>
      </c>
      <c r="AT23" s="71" t="s">
        <v>30</v>
      </c>
      <c r="AU23" s="71" t="s">
        <v>28</v>
      </c>
      <c r="AV23" s="70" t="s">
        <v>29</v>
      </c>
      <c r="AW23" s="71" t="s">
        <v>30</v>
      </c>
      <c r="AX23" s="71" t="s">
        <v>28</v>
      </c>
      <c r="AY23" s="70" t="s">
        <v>29</v>
      </c>
      <c r="AZ23" s="71" t="s">
        <v>30</v>
      </c>
      <c r="BA23" s="71" t="s">
        <v>28</v>
      </c>
      <c r="BB23" s="70" t="s">
        <v>29</v>
      </c>
      <c r="BC23" s="71" t="s">
        <v>30</v>
      </c>
      <c r="BD23" s="71" t="s">
        <v>28</v>
      </c>
      <c r="BE23" s="71" t="s">
        <v>31</v>
      </c>
      <c r="BF23" s="72" t="s">
        <v>31</v>
      </c>
      <c r="BG23" s="73" t="s">
        <v>32</v>
      </c>
      <c r="BH23" s="74" t="s">
        <v>33</v>
      </c>
      <c r="BI23" s="75" t="s">
        <v>32</v>
      </c>
      <c r="BJ23" s="76"/>
      <c r="BK23" s="75" t="s">
        <v>32</v>
      </c>
      <c r="BL23" s="77"/>
      <c r="BM23" s="75" t="s">
        <v>32</v>
      </c>
      <c r="BN23" s="76"/>
      <c r="BO23" s="75" t="s">
        <v>32</v>
      </c>
      <c r="BP23" s="76"/>
      <c r="BQ23" s="75" t="s">
        <v>32</v>
      </c>
      <c r="BR23" s="76"/>
      <c r="BS23" s="75" t="s">
        <v>32</v>
      </c>
      <c r="BT23" s="76"/>
      <c r="BU23" s="75" t="s">
        <v>32</v>
      </c>
      <c r="BV23" s="78"/>
      <c r="BW23" s="44" t="s">
        <v>34</v>
      </c>
      <c r="BX23" s="45"/>
      <c r="BY23" s="79">
        <v>1.2</v>
      </c>
      <c r="BZ23" s="80"/>
      <c r="CA23" s="81" t="s">
        <v>32</v>
      </c>
      <c r="CB23" s="81" t="s">
        <v>32</v>
      </c>
      <c r="CC23" s="82" t="s">
        <v>35</v>
      </c>
    </row>
    <row r="24" spans="1:82" ht="18.75" customHeight="1" thickBot="1" x14ac:dyDescent="0.35">
      <c r="A24" s="66" t="s">
        <v>36</v>
      </c>
      <c r="B24" s="66" t="s">
        <v>37</v>
      </c>
      <c r="C24" s="67" t="s">
        <v>38</v>
      </c>
      <c r="D24" s="66" t="s">
        <v>39</v>
      </c>
      <c r="E24" s="66" t="s">
        <v>40</v>
      </c>
      <c r="F24" s="66" t="s">
        <v>41</v>
      </c>
      <c r="G24" s="66" t="s">
        <v>42</v>
      </c>
      <c r="H24" s="68" t="s">
        <v>43</v>
      </c>
      <c r="I24" s="83" t="str">
        <f>AQ8</f>
        <v>PR-OUT</v>
      </c>
      <c r="J24" s="84" t="str">
        <f>K24</f>
        <v>DE</v>
      </c>
      <c r="K24" s="85" t="str">
        <f>AQ2</f>
        <v>DE</v>
      </c>
      <c r="L24" s="85" t="str">
        <f>K24</f>
        <v>DE</v>
      </c>
      <c r="M24" s="84" t="str">
        <f>N24</f>
        <v>MS</v>
      </c>
      <c r="N24" s="85" t="str">
        <f>AQ3</f>
        <v>MS</v>
      </c>
      <c r="O24" s="85" t="str">
        <f>N24</f>
        <v>MS</v>
      </c>
      <c r="P24" s="84" t="str">
        <f>R24</f>
        <v>TRMD</v>
      </c>
      <c r="Q24" s="84"/>
      <c r="R24" s="85" t="str">
        <f>AQ4</f>
        <v>TRMD</v>
      </c>
      <c r="S24" s="85" t="str">
        <f>R24</f>
        <v>TRMD</v>
      </c>
      <c r="T24" s="84" t="str">
        <f>V24</f>
        <v>TRGD</v>
      </c>
      <c r="U24" s="84"/>
      <c r="V24" s="85" t="str">
        <f>+AQ6</f>
        <v>TRGD</v>
      </c>
      <c r="W24" s="85" t="str">
        <f>V24</f>
        <v>TRGD</v>
      </c>
      <c r="X24" s="84" t="str">
        <f>Y24</f>
        <v>TV</v>
      </c>
      <c r="Y24" s="85" t="str">
        <f>AQ5</f>
        <v>TV</v>
      </c>
      <c r="Z24" s="85" t="str">
        <f>Y24</f>
        <v>TV</v>
      </c>
      <c r="AA24" s="84" t="str">
        <f>AB24</f>
        <v>FRMD</v>
      </c>
      <c r="AB24" s="85" t="str">
        <f>AQ7</f>
        <v>FRMD</v>
      </c>
      <c r="AC24" s="85" t="str">
        <f>AB24</f>
        <v>FRMD</v>
      </c>
      <c r="AD24" s="84" t="str">
        <f>AE24</f>
        <v>CU</v>
      </c>
      <c r="AE24" s="85" t="str">
        <f>AQ9</f>
        <v>CU</v>
      </c>
      <c r="AF24" s="85" t="str">
        <f>AE24</f>
        <v>CU</v>
      </c>
      <c r="AG24" s="84" t="str">
        <f>AH24</f>
        <v>FRGD</v>
      </c>
      <c r="AH24" s="85" t="str">
        <f>AQ10</f>
        <v>FRGD</v>
      </c>
      <c r="AI24" s="85" t="str">
        <f>AH24</f>
        <v>FRGD</v>
      </c>
      <c r="AJ24" s="84" t="str">
        <f>AK24</f>
        <v>REC</v>
      </c>
      <c r="AK24" s="85" t="str">
        <f>AQ11</f>
        <v>REC</v>
      </c>
      <c r="AL24" s="85" t="str">
        <f>AK24</f>
        <v>REC</v>
      </c>
      <c r="AM24" s="84" t="str">
        <f>AN24</f>
        <v>AJ</v>
      </c>
      <c r="AN24" s="85" t="str">
        <f>AQ12</f>
        <v>AJ</v>
      </c>
      <c r="AO24" s="85" t="str">
        <f>AN24</f>
        <v>AJ</v>
      </c>
      <c r="AP24" s="84" t="str">
        <f>AQ24</f>
        <v>CO</v>
      </c>
      <c r="AQ24" s="85" t="str">
        <f>AQ14</f>
        <v>CO</v>
      </c>
      <c r="AR24" s="85" t="str">
        <f>AQ24</f>
        <v>CO</v>
      </c>
      <c r="AS24" s="84" t="str">
        <f>AT24</f>
        <v>PE</v>
      </c>
      <c r="AT24" s="85" t="str">
        <f>AQ13</f>
        <v>PE</v>
      </c>
      <c r="AU24" s="85" t="str">
        <f>AT24</f>
        <v>PE</v>
      </c>
      <c r="AV24" s="84" t="str">
        <f>AW24</f>
        <v>MONT</v>
      </c>
      <c r="AW24" s="85" t="str">
        <f>AQ15</f>
        <v>MONT</v>
      </c>
      <c r="AX24" s="85" t="str">
        <f>AW24</f>
        <v>MONT</v>
      </c>
      <c r="AY24" s="84" t="str">
        <f>AZ24</f>
        <v>QUAL</v>
      </c>
      <c r="AZ24" s="85" t="str">
        <f>+AQ16</f>
        <v>QUAL</v>
      </c>
      <c r="BA24" s="85" t="str">
        <f>AZ24</f>
        <v>QUAL</v>
      </c>
      <c r="BB24" s="84" t="str">
        <f>BC24</f>
        <v>GA-ET</v>
      </c>
      <c r="BC24" s="85" t="str">
        <f>AQ17</f>
        <v>GA-ET</v>
      </c>
      <c r="BD24" s="85" t="str">
        <f>BC24</f>
        <v>GA-ET</v>
      </c>
      <c r="BE24" s="85" t="s">
        <v>44</v>
      </c>
      <c r="BF24" s="86" t="s">
        <v>45</v>
      </c>
      <c r="BG24" s="87" t="s">
        <v>46</v>
      </c>
      <c r="BH24" s="88" t="s">
        <v>46</v>
      </c>
      <c r="BI24" s="89" t="s">
        <v>47</v>
      </c>
      <c r="BJ24" s="90" t="s">
        <v>48</v>
      </c>
      <c r="BK24" s="90" t="s">
        <v>49</v>
      </c>
      <c r="BL24" s="90" t="s">
        <v>48</v>
      </c>
      <c r="BM24" s="90" t="s">
        <v>50</v>
      </c>
      <c r="BN24" s="90" t="s">
        <v>48</v>
      </c>
      <c r="BO24" s="90" t="s">
        <v>51</v>
      </c>
      <c r="BP24" s="90" t="s">
        <v>48</v>
      </c>
      <c r="BQ24" s="90" t="s">
        <v>52</v>
      </c>
      <c r="BR24" s="90" t="s">
        <v>48</v>
      </c>
      <c r="BS24" s="90" t="s">
        <v>53</v>
      </c>
      <c r="BT24" s="90" t="s">
        <v>48</v>
      </c>
      <c r="BU24" s="90" t="s">
        <v>54</v>
      </c>
      <c r="BV24" s="90" t="s">
        <v>48</v>
      </c>
      <c r="BW24" s="91" t="s">
        <v>55</v>
      </c>
      <c r="BX24" s="92" t="s">
        <v>56</v>
      </c>
      <c r="BY24" s="93">
        <v>1</v>
      </c>
      <c r="BZ24" s="94"/>
      <c r="CA24" s="95" t="s">
        <v>57</v>
      </c>
      <c r="CB24" s="95" t="s">
        <v>33</v>
      </c>
      <c r="CC24" s="96"/>
    </row>
    <row r="25" spans="1:82" s="126" customFormat="1" ht="18.649999999999999" customHeight="1" x14ac:dyDescent="0.3">
      <c r="A25" s="97"/>
      <c r="B25" s="97"/>
      <c r="C25" s="98"/>
      <c r="D25" s="97"/>
      <c r="E25" s="97"/>
      <c r="F25" s="99"/>
      <c r="G25" s="99"/>
      <c r="H25" s="100">
        <v>4</v>
      </c>
      <c r="I25" s="101"/>
      <c r="J25" s="102"/>
      <c r="K25" s="103"/>
      <c r="L25" s="104">
        <f>IF($H25=0,0,K25*$H25+J25)</f>
        <v>0</v>
      </c>
      <c r="M25" s="102"/>
      <c r="N25" s="103">
        <v>4</v>
      </c>
      <c r="O25" s="104">
        <f t="shared" ref="O25:O88" si="0">IF($H25=0,0,N25*$H25+M25)</f>
        <v>16</v>
      </c>
      <c r="P25" s="102">
        <v>5</v>
      </c>
      <c r="Q25" s="226">
        <v>4</v>
      </c>
      <c r="R25" s="103">
        <v>4</v>
      </c>
      <c r="S25" s="104">
        <f>IF($H25=0,0,R25*$H25+P25)</f>
        <v>21</v>
      </c>
      <c r="T25" s="102">
        <v>2</v>
      </c>
      <c r="U25" s="226"/>
      <c r="V25" s="103"/>
      <c r="W25" s="104">
        <f t="shared" ref="W25:W88" si="1">IF($H25=0,0,V25*$H25+T25)</f>
        <v>2</v>
      </c>
      <c r="X25" s="102">
        <v>4</v>
      </c>
      <c r="Y25" s="103">
        <v>2</v>
      </c>
      <c r="Z25" s="104">
        <f t="shared" ref="Z25:Z88" si="2">IF($H25=0,0,Y25*$H25+X25)</f>
        <v>12</v>
      </c>
      <c r="AA25" s="102">
        <v>4</v>
      </c>
      <c r="AB25" s="103">
        <v>2</v>
      </c>
      <c r="AC25" s="104">
        <f t="shared" ref="AC25:AC88" si="3">IF($H25=0,0,AB25*$H25+AA25)</f>
        <v>12</v>
      </c>
      <c r="AD25" s="102"/>
      <c r="AE25" s="103"/>
      <c r="AF25" s="104">
        <f t="shared" ref="AF25:AF88" si="4">IF($H25=0,0,AE25*$H25+AD25)</f>
        <v>0</v>
      </c>
      <c r="AG25" s="102"/>
      <c r="AH25" s="103"/>
      <c r="AI25" s="104">
        <f t="shared" ref="AI25:AI88" si="5">IF($H25=0,0,AH25*$H25+AG25)</f>
        <v>0</v>
      </c>
      <c r="AJ25" s="102"/>
      <c r="AK25" s="103"/>
      <c r="AL25" s="104">
        <f t="shared" ref="AL25:AL88" si="6">IF($H25=0,0,AK25*$H25+AJ25)</f>
        <v>0</v>
      </c>
      <c r="AM25" s="102"/>
      <c r="AN25" s="103"/>
      <c r="AO25" s="104">
        <f t="shared" ref="AO25:AO88" si="7">IF($H25=0,0,AN25*$H25+AM25)</f>
        <v>0</v>
      </c>
      <c r="AP25" s="102"/>
      <c r="AQ25" s="105">
        <f>IF(H25=0,0,(SUM(K25,N25,R25,V25,Y25,AB25,AE25,AH25,AK25,AN25,AT25,AW25)*H25+SUM(I25,J25,M25,P25,T25,X25,AA25,AD25,AG25,AJ25,AM25,AS25,AV25))*$D$19/H25)</f>
        <v>1.5750000000000002</v>
      </c>
      <c r="AR25" s="104">
        <f t="shared" ref="AR25:AR88" si="8">IF($H25=0,0,AQ25*$H25+AP25)</f>
        <v>6.3000000000000007</v>
      </c>
      <c r="AS25" s="102"/>
      <c r="AT25" s="103"/>
      <c r="AU25" s="104">
        <f t="shared" ref="AU25:AU88" si="9">IF($H25=0,0,AT25*$H25+AS25)</f>
        <v>0</v>
      </c>
      <c r="AV25" s="102"/>
      <c r="AW25" s="103"/>
      <c r="AX25" s="104">
        <f t="shared" ref="AX25:AX88" si="10">IF($H25=0,0,AW25*$H25+AV25)</f>
        <v>0</v>
      </c>
      <c r="AY25" s="102"/>
      <c r="AZ25" s="103"/>
      <c r="BA25" s="104">
        <f t="shared" ref="BA25:BA88" si="11">IF($H25=0,0,AZ25*$H25+AY25)</f>
        <v>0</v>
      </c>
      <c r="BB25" s="102"/>
      <c r="BC25" s="105">
        <f>IF(H25=0,0,(SUM(K25,N25,R25,V25,Y25,AB25,AE25,AH25,AK25,AN25,AT25,AW25)*H25+SUM(I25,J25,M25,P25,T25,X25,AA25,AD25,AG25,AJ25,AM25,AS25,AV25))*$D$18/H25)</f>
        <v>2.3624999999999998</v>
      </c>
      <c r="BD25" s="104">
        <f t="shared" ref="BD25:BD88" si="12">IF($H25=0,0,BC25*$H25+BB25)</f>
        <v>9.4499999999999993</v>
      </c>
      <c r="BE25" s="106">
        <f>IFERROR(BF25/H25,"")</f>
        <v>19.6875</v>
      </c>
      <c r="BF25" s="107">
        <f>IF(H25="",0,SUMIF($I$23:$BD$23,"Total",I25:BD25))</f>
        <v>78.75</v>
      </c>
      <c r="BG25" s="108">
        <f>IF(H25&lt;&gt;0,BH25/H25,"")</f>
        <v>0</v>
      </c>
      <c r="BH25" s="109">
        <f>IF(H25="",0,(I25*$I$145+L25*$K$145+O25*$N$145+S25*$R$145+W25*$V$145+Z25*$Y$145+AC25*$AB$145+AF25*$AE$145+AI25*$AH$145+AL25*$AK$145+AO25*$AN$145+AR25*$AQ$145+AU25*$AT$145+AX25*$AW$145+BD25*$BC$145)*$BF$18)</f>
        <v>0</v>
      </c>
      <c r="BI25" s="110"/>
      <c r="BJ25" s="111"/>
      <c r="BK25" s="112"/>
      <c r="BL25" s="113"/>
      <c r="BM25" s="114"/>
      <c r="BN25" s="115"/>
      <c r="BO25" s="116"/>
      <c r="BP25" s="117"/>
      <c r="BQ25" s="116"/>
      <c r="BR25" s="117"/>
      <c r="BS25" s="116"/>
      <c r="BT25" s="117"/>
      <c r="BU25" s="118"/>
      <c r="BV25" s="118"/>
      <c r="BW25" s="119">
        <f>+BI25+BK25+BM25+BO25+BQ25+BS25+BU25</f>
        <v>0</v>
      </c>
      <c r="BX25" s="120">
        <f>+BW25*BZ25</f>
        <v>0</v>
      </c>
      <c r="BY25" s="121">
        <f>BX25*H25</f>
        <v>0</v>
      </c>
      <c r="BZ25" s="122">
        <f>$BY$23</f>
        <v>1.2</v>
      </c>
      <c r="CA25" s="123">
        <f>IFERROR(CB25/H25,"")</f>
        <v>0</v>
      </c>
      <c r="CB25" s="124">
        <f>IF(H25&lt;&gt;0,ROUNDUP(SUM(BY25,BH25),$BY$20),"")</f>
        <v>0</v>
      </c>
      <c r="CC25" s="125"/>
    </row>
    <row r="26" spans="1:82" s="152" customFormat="1" x14ac:dyDescent="0.3">
      <c r="A26" s="127"/>
      <c r="B26" s="97"/>
      <c r="C26" s="98"/>
      <c r="D26" s="97"/>
      <c r="E26" s="97"/>
      <c r="F26" s="99"/>
      <c r="G26" s="99"/>
      <c r="H26" s="128"/>
      <c r="I26" s="129"/>
      <c r="J26" s="130"/>
      <c r="K26" s="131"/>
      <c r="L26" s="132">
        <f t="shared" ref="L26:L142" si="13">IF($H26=0,0,K26*$H26+J26)</f>
        <v>0</v>
      </c>
      <c r="M26" s="130"/>
      <c r="N26" s="131"/>
      <c r="O26" s="132">
        <f t="shared" si="0"/>
        <v>0</v>
      </c>
      <c r="P26" s="130"/>
      <c r="Q26" s="227"/>
      <c r="R26" s="131"/>
      <c r="S26" s="132">
        <f>IF($H26=0,0,R26*$H26+P26)</f>
        <v>0</v>
      </c>
      <c r="T26" s="130"/>
      <c r="U26" s="227"/>
      <c r="V26" s="131"/>
      <c r="W26" s="132">
        <f t="shared" si="1"/>
        <v>0</v>
      </c>
      <c r="X26" s="130"/>
      <c r="Y26" s="131"/>
      <c r="Z26" s="132">
        <f t="shared" si="2"/>
        <v>0</v>
      </c>
      <c r="AA26" s="130"/>
      <c r="AB26" s="131"/>
      <c r="AC26" s="132">
        <f t="shared" si="3"/>
        <v>0</v>
      </c>
      <c r="AD26" s="130"/>
      <c r="AE26" s="131"/>
      <c r="AF26" s="132">
        <f t="shared" si="4"/>
        <v>0</v>
      </c>
      <c r="AG26" s="130"/>
      <c r="AH26" s="131"/>
      <c r="AI26" s="132">
        <f t="shared" si="5"/>
        <v>0</v>
      </c>
      <c r="AJ26" s="130"/>
      <c r="AK26" s="131"/>
      <c r="AL26" s="132">
        <f t="shared" si="6"/>
        <v>0</v>
      </c>
      <c r="AM26" s="130"/>
      <c r="AN26" s="131"/>
      <c r="AO26" s="132">
        <f t="shared" si="7"/>
        <v>0</v>
      </c>
      <c r="AP26" s="130"/>
      <c r="AQ26" s="133">
        <f>IF(H26=0,0,(SUM(K26,N26,R26,V26,Y26,AB26,AE26,AH26,AK26,AN26,AT26,AW26)*H26+SUM(I26,J26,M26,P26,T26,X26,AA26,AD26,AG26,AJ26,AM26,AS26,AV26))*$D$19/H26)</f>
        <v>0</v>
      </c>
      <c r="AR26" s="132">
        <f t="shared" si="8"/>
        <v>0</v>
      </c>
      <c r="AS26" s="130"/>
      <c r="AT26" s="131"/>
      <c r="AU26" s="132">
        <f t="shared" si="9"/>
        <v>0</v>
      </c>
      <c r="AV26" s="130"/>
      <c r="AW26" s="131"/>
      <c r="AX26" s="132">
        <f t="shared" si="10"/>
        <v>0</v>
      </c>
      <c r="AY26" s="130"/>
      <c r="AZ26" s="131"/>
      <c r="BA26" s="132">
        <f t="shared" si="11"/>
        <v>0</v>
      </c>
      <c r="BB26" s="130"/>
      <c r="BC26" s="133">
        <f>IF(H26=0,0,(SUM(K26,N26,R26,V26,Y26,AB26,AE26,AH26,AK26,AN26,AT26,AW26)*H26+SUM(I26,J26,M26,P26,T26,X26,AA26,AD26,AG26,AJ26,AM26,AS26,AV26))*$D$18/H26)</f>
        <v>0</v>
      </c>
      <c r="BD26" s="132">
        <f t="shared" si="12"/>
        <v>0</v>
      </c>
      <c r="BE26" s="134" t="str">
        <f>IFERROR(BF26/H26,"")</f>
        <v/>
      </c>
      <c r="BF26" s="107">
        <f>IF(H26="",0,SUMIF($I$23:$BD$23,"Total",I26:BD26))</f>
        <v>0</v>
      </c>
      <c r="BG26" s="135" t="str">
        <f>IF(H26&lt;&gt;0,BH26/H26,"")</f>
        <v/>
      </c>
      <c r="BH26" s="109">
        <f>IF(H26="",0,(I26*$I$145+L26*$K$145+O26*$N$145+S26*$R$145+W26*$V$145+Z26*$Y$145+AC26*$AB$145+AF26*$AE$145+AI26*$AH$145+AL26*$AK$145+AO26*$AN$145+AR26*$AQ$145+AU26*$AT$145+AX26*$AW$145+BD26*$BC$145)*$BF$18)</f>
        <v>0</v>
      </c>
      <c r="BI26" s="136"/>
      <c r="BJ26" s="137"/>
      <c r="BK26" s="138"/>
      <c r="BL26" s="139"/>
      <c r="BM26" s="140"/>
      <c r="BN26" s="141"/>
      <c r="BO26" s="142"/>
      <c r="BP26" s="143"/>
      <c r="BQ26" s="142"/>
      <c r="BR26" s="143"/>
      <c r="BS26" s="142"/>
      <c r="BT26" s="143"/>
      <c r="BU26" s="144"/>
      <c r="BV26" s="144"/>
      <c r="BW26" s="145">
        <f t="shared" ref="BW26:BW142" si="14">+BI26+BK26+BM26+BO26+BQ26+BS26+BU26</f>
        <v>0</v>
      </c>
      <c r="BX26" s="146">
        <f t="shared" ref="BX26:BX142" si="15">+BW26*BZ26</f>
        <v>0</v>
      </c>
      <c r="BY26" s="147">
        <f>BX26*H26</f>
        <v>0</v>
      </c>
      <c r="BZ26" s="148">
        <f t="shared" ref="BZ26:BZ142" si="16">$BY$23</f>
        <v>1.2</v>
      </c>
      <c r="CA26" s="149" t="str">
        <f>IFERROR(CB26/H26,"")</f>
        <v/>
      </c>
      <c r="CB26" s="150" t="str">
        <f>IF(H26&lt;&gt;0,ROUNDUP(SUM(BY26,BH26),$BY$20),"")</f>
        <v/>
      </c>
      <c r="CC26" s="151"/>
    </row>
    <row r="27" spans="1:82" s="152" customFormat="1" x14ac:dyDescent="0.3">
      <c r="A27" s="127"/>
      <c r="B27" s="127"/>
      <c r="C27" s="127"/>
      <c r="D27" s="127"/>
      <c r="E27" s="127"/>
      <c r="F27" s="153"/>
      <c r="G27" s="153"/>
      <c r="H27" s="128"/>
      <c r="I27" s="129"/>
      <c r="J27" s="130"/>
      <c r="K27" s="131"/>
      <c r="L27" s="132">
        <f t="shared" si="13"/>
        <v>0</v>
      </c>
      <c r="M27" s="130"/>
      <c r="N27" s="131"/>
      <c r="O27" s="132">
        <f t="shared" si="0"/>
        <v>0</v>
      </c>
      <c r="P27" s="130"/>
      <c r="Q27" s="227"/>
      <c r="R27" s="131"/>
      <c r="S27" s="132">
        <f>IF($H27=0,0,R27*$H27+P27)</f>
        <v>0</v>
      </c>
      <c r="T27" s="130"/>
      <c r="U27" s="227"/>
      <c r="V27" s="131"/>
      <c r="W27" s="132">
        <f t="shared" si="1"/>
        <v>0</v>
      </c>
      <c r="X27" s="130"/>
      <c r="Y27" s="131"/>
      <c r="Z27" s="132">
        <f t="shared" si="2"/>
        <v>0</v>
      </c>
      <c r="AA27" s="130"/>
      <c r="AB27" s="131"/>
      <c r="AC27" s="132">
        <f t="shared" si="3"/>
        <v>0</v>
      </c>
      <c r="AD27" s="130"/>
      <c r="AE27" s="131"/>
      <c r="AF27" s="132">
        <f t="shared" si="4"/>
        <v>0</v>
      </c>
      <c r="AG27" s="130"/>
      <c r="AH27" s="131"/>
      <c r="AI27" s="132">
        <f t="shared" si="5"/>
        <v>0</v>
      </c>
      <c r="AJ27" s="130"/>
      <c r="AK27" s="131"/>
      <c r="AL27" s="132">
        <f t="shared" si="6"/>
        <v>0</v>
      </c>
      <c r="AM27" s="130"/>
      <c r="AN27" s="131"/>
      <c r="AO27" s="132">
        <f t="shared" si="7"/>
        <v>0</v>
      </c>
      <c r="AP27" s="130"/>
      <c r="AQ27" s="133">
        <f>IF(H27=0,0,(SUM(K27,N27,R27,V27,Y27,AB27,AE27,AH27,AK27,AN27,AT27,AW27)*H27+SUM(I27,J27,M27,P27,T27,X27,AA27,AD27,AG27,AJ27,AM27,AS27,AV27))*$D$19/H27)</f>
        <v>0</v>
      </c>
      <c r="AR27" s="132">
        <f t="shared" si="8"/>
        <v>0</v>
      </c>
      <c r="AS27" s="130"/>
      <c r="AT27" s="131"/>
      <c r="AU27" s="132">
        <f t="shared" si="9"/>
        <v>0</v>
      </c>
      <c r="AV27" s="130"/>
      <c r="AW27" s="131"/>
      <c r="AX27" s="132">
        <f t="shared" si="10"/>
        <v>0</v>
      </c>
      <c r="AY27" s="130"/>
      <c r="AZ27" s="131"/>
      <c r="BA27" s="132">
        <f t="shared" si="11"/>
        <v>0</v>
      </c>
      <c r="BB27" s="130"/>
      <c r="BC27" s="133">
        <f>IF(H27=0,0,(SUM(K27,N27,R27,V27,Y27,AB27,AE27,AH27,AK27,AN27,AT27,AW27)*H27+SUM(I27,J27,M27,P27,T27,X27,AA27,AD27,AG27,AJ27,AM27,AS27,AV27))*$D$18/H27)</f>
        <v>0</v>
      </c>
      <c r="BD27" s="132">
        <f t="shared" si="12"/>
        <v>0</v>
      </c>
      <c r="BE27" s="134" t="str">
        <f>IFERROR(BF27/H27,"")</f>
        <v/>
      </c>
      <c r="BF27" s="107">
        <f>IF(H27="",0,SUMIF($I$23:$BD$23,"Total",I27:BD27))</f>
        <v>0</v>
      </c>
      <c r="BG27" s="135" t="str">
        <f>IF(H27&lt;&gt;0,BH27/H27,"")</f>
        <v/>
      </c>
      <c r="BH27" s="109">
        <f>IF(H27="",0,(I27*$I$145+L27*$K$145+O27*$N$145+S27*$R$145+W27*$V$145+Z27*$Y$145+AC27*$AB$145+AF27*$AE$145+AI27*$AH$145+AL27*$AK$145+AO27*$AN$145+AR27*$AQ$145+AU27*$AT$145+AX27*$AW$145+BD27*$BC$145)*$BF$18)</f>
        <v>0</v>
      </c>
      <c r="BI27" s="136"/>
      <c r="BJ27" s="137"/>
      <c r="BK27" s="138"/>
      <c r="BL27" s="139"/>
      <c r="BM27" s="140"/>
      <c r="BN27" s="141"/>
      <c r="BO27" s="142"/>
      <c r="BP27" s="143"/>
      <c r="BQ27" s="142"/>
      <c r="BR27" s="143"/>
      <c r="BS27" s="142"/>
      <c r="BT27" s="143"/>
      <c r="BU27" s="144"/>
      <c r="BV27" s="144"/>
      <c r="BW27" s="145">
        <f t="shared" si="14"/>
        <v>0</v>
      </c>
      <c r="BX27" s="146">
        <f t="shared" si="15"/>
        <v>0</v>
      </c>
      <c r="BY27" s="147">
        <f>BX27*H27</f>
        <v>0</v>
      </c>
      <c r="BZ27" s="148">
        <f t="shared" si="16"/>
        <v>1.2</v>
      </c>
      <c r="CA27" s="149" t="str">
        <f>IFERROR(CB27/H27,"")</f>
        <v/>
      </c>
      <c r="CB27" s="150" t="str">
        <f>IF(H27&lt;&gt;0,ROUNDUP(SUM(BY27,BH27),$BY$20),"")</f>
        <v/>
      </c>
      <c r="CC27" s="151"/>
    </row>
    <row r="28" spans="1:82" s="152" customFormat="1" x14ac:dyDescent="0.3">
      <c r="A28" s="127"/>
      <c r="B28" s="127"/>
      <c r="C28" s="127"/>
      <c r="D28" s="154"/>
      <c r="E28" s="127"/>
      <c r="F28" s="153"/>
      <c r="G28" s="153"/>
      <c r="H28" s="128"/>
      <c r="I28" s="129"/>
      <c r="J28" s="130"/>
      <c r="K28" s="131"/>
      <c r="L28" s="132">
        <f t="shared" si="13"/>
        <v>0</v>
      </c>
      <c r="M28" s="130"/>
      <c r="N28" s="131"/>
      <c r="O28" s="132">
        <f t="shared" si="0"/>
        <v>0</v>
      </c>
      <c r="P28" s="130"/>
      <c r="Q28" s="227"/>
      <c r="R28" s="131"/>
      <c r="S28" s="132">
        <f>IF($H28=0,0,R28*$H28+P28)</f>
        <v>0</v>
      </c>
      <c r="T28" s="130"/>
      <c r="U28" s="227"/>
      <c r="V28" s="131"/>
      <c r="W28" s="132">
        <f t="shared" si="1"/>
        <v>0</v>
      </c>
      <c r="X28" s="130"/>
      <c r="Y28" s="131"/>
      <c r="Z28" s="132">
        <f t="shared" si="2"/>
        <v>0</v>
      </c>
      <c r="AA28" s="130"/>
      <c r="AB28" s="131"/>
      <c r="AC28" s="132">
        <f t="shared" si="3"/>
        <v>0</v>
      </c>
      <c r="AD28" s="130"/>
      <c r="AE28" s="131"/>
      <c r="AF28" s="132">
        <f t="shared" si="4"/>
        <v>0</v>
      </c>
      <c r="AG28" s="130"/>
      <c r="AH28" s="131"/>
      <c r="AI28" s="132">
        <f t="shared" si="5"/>
        <v>0</v>
      </c>
      <c r="AJ28" s="130"/>
      <c r="AK28" s="131"/>
      <c r="AL28" s="132">
        <f t="shared" si="6"/>
        <v>0</v>
      </c>
      <c r="AM28" s="130"/>
      <c r="AN28" s="131"/>
      <c r="AO28" s="132">
        <f t="shared" si="7"/>
        <v>0</v>
      </c>
      <c r="AP28" s="130"/>
      <c r="AQ28" s="133">
        <f>IF(H28=0,0,(SUM(K28,N28,R28,V28,Y28,AB28,AE28,AH28,AK28,AN28,AT28,AW28)*H28+SUM(I28,J28,M28,P28,T28,X28,AA28,AD28,AG28,AJ28,AM28,AS28,AV28))*$D$19/H28)</f>
        <v>0</v>
      </c>
      <c r="AR28" s="132">
        <f t="shared" si="8"/>
        <v>0</v>
      </c>
      <c r="AS28" s="130"/>
      <c r="AT28" s="131"/>
      <c r="AU28" s="132">
        <f t="shared" si="9"/>
        <v>0</v>
      </c>
      <c r="AV28" s="130"/>
      <c r="AW28" s="131"/>
      <c r="AX28" s="132">
        <f t="shared" si="10"/>
        <v>0</v>
      </c>
      <c r="AY28" s="130"/>
      <c r="AZ28" s="131"/>
      <c r="BA28" s="132">
        <f t="shared" si="11"/>
        <v>0</v>
      </c>
      <c r="BB28" s="130"/>
      <c r="BC28" s="133">
        <f>IF(H28=0,0,(SUM(K28,N28,R28,V28,Y28,AB28,AE28,AH28,AK28,AN28,AT28,AW28)*H28+SUM(I28,J28,M28,P28,T28,X28,AA28,AD28,AG28,AJ28,AM28,AS28,AV28))*$D$18/H28)</f>
        <v>0</v>
      </c>
      <c r="BD28" s="132">
        <f t="shared" si="12"/>
        <v>0</v>
      </c>
      <c r="BE28" s="134" t="str">
        <f>IFERROR(BF28/H28,"")</f>
        <v/>
      </c>
      <c r="BF28" s="107">
        <f>IF(H28="",0,SUMIF($I$23:$BD$23,"Total",I28:BD28))</f>
        <v>0</v>
      </c>
      <c r="BG28" s="135" t="str">
        <f>IF(H28&lt;&gt;0,BH28/H28,"")</f>
        <v/>
      </c>
      <c r="BH28" s="109">
        <f>IF(H28="",0,(I28*$I$145+L28*$K$145+O28*$N$145+S28*$R$145+W28*$V$145+Z28*$Y$145+AC28*$AB$145+AF28*$AE$145+AI28*$AH$145+AL28*$AK$145+AO28*$AN$145+AR28*$AQ$145+AU28*$AT$145+AX28*$AW$145+BD28*$BC$145)*$BF$18)</f>
        <v>0</v>
      </c>
      <c r="BI28" s="136"/>
      <c r="BJ28" s="137"/>
      <c r="BK28" s="138"/>
      <c r="BL28" s="139"/>
      <c r="BM28" s="140"/>
      <c r="BN28" s="141"/>
      <c r="BO28" s="142"/>
      <c r="BP28" s="143"/>
      <c r="BQ28" s="142"/>
      <c r="BR28" s="143"/>
      <c r="BS28" s="142"/>
      <c r="BT28" s="143"/>
      <c r="BU28" s="144"/>
      <c r="BV28" s="144"/>
      <c r="BW28" s="145">
        <f t="shared" si="14"/>
        <v>0</v>
      </c>
      <c r="BX28" s="146">
        <f t="shared" si="15"/>
        <v>0</v>
      </c>
      <c r="BY28" s="147">
        <f>BX28*H28</f>
        <v>0</v>
      </c>
      <c r="BZ28" s="148">
        <f t="shared" si="16"/>
        <v>1.2</v>
      </c>
      <c r="CA28" s="149" t="str">
        <f>IFERROR(CB28/H28,"")</f>
        <v/>
      </c>
      <c r="CB28" s="150" t="str">
        <f>IF(H28&lt;&gt;0,ROUNDUP(SUM(BY28,BH28),$BY$20),"")</f>
        <v/>
      </c>
      <c r="CC28" s="151"/>
    </row>
    <row r="29" spans="1:82" s="152" customFormat="1" x14ac:dyDescent="0.3">
      <c r="A29" s="127"/>
      <c r="B29" s="127"/>
      <c r="C29" s="127"/>
      <c r="D29" s="154"/>
      <c r="E29" s="127"/>
      <c r="F29" s="153"/>
      <c r="G29" s="153"/>
      <c r="H29" s="128"/>
      <c r="I29" s="129"/>
      <c r="J29" s="130"/>
      <c r="K29" s="131"/>
      <c r="L29" s="132">
        <f t="shared" si="13"/>
        <v>0</v>
      </c>
      <c r="M29" s="130"/>
      <c r="N29" s="131"/>
      <c r="O29" s="132">
        <f t="shared" si="0"/>
        <v>0</v>
      </c>
      <c r="P29" s="130"/>
      <c r="Q29" s="227"/>
      <c r="R29" s="131"/>
      <c r="S29" s="132">
        <f>IF($H29=0,0,R29*$H29+P29)</f>
        <v>0</v>
      </c>
      <c r="T29" s="130"/>
      <c r="U29" s="227"/>
      <c r="V29" s="131"/>
      <c r="W29" s="132">
        <f t="shared" si="1"/>
        <v>0</v>
      </c>
      <c r="X29" s="130"/>
      <c r="Y29" s="131"/>
      <c r="Z29" s="132">
        <f t="shared" si="2"/>
        <v>0</v>
      </c>
      <c r="AA29" s="130"/>
      <c r="AB29" s="131"/>
      <c r="AC29" s="132">
        <f t="shared" si="3"/>
        <v>0</v>
      </c>
      <c r="AD29" s="130"/>
      <c r="AE29" s="131"/>
      <c r="AF29" s="132">
        <f t="shared" si="4"/>
        <v>0</v>
      </c>
      <c r="AG29" s="130"/>
      <c r="AH29" s="131"/>
      <c r="AI29" s="132">
        <f t="shared" si="5"/>
        <v>0</v>
      </c>
      <c r="AJ29" s="130"/>
      <c r="AK29" s="131"/>
      <c r="AL29" s="132">
        <f t="shared" si="6"/>
        <v>0</v>
      </c>
      <c r="AM29" s="130"/>
      <c r="AN29" s="131"/>
      <c r="AO29" s="132">
        <f t="shared" si="7"/>
        <v>0</v>
      </c>
      <c r="AP29" s="130"/>
      <c r="AQ29" s="133">
        <f>IF(H29=0,0,(SUM(K29,N29,R29,V29,Y29,AB29,AE29,AH29,AK29,AN29,AT29,AW29)*H29+SUM(I29,J29,M29,P29,T29,X29,AA29,AD29,AG29,AJ29,AM29,AS29,AV29))*$D$19/H29)</f>
        <v>0</v>
      </c>
      <c r="AR29" s="132">
        <f t="shared" si="8"/>
        <v>0</v>
      </c>
      <c r="AS29" s="130"/>
      <c r="AT29" s="131"/>
      <c r="AU29" s="132">
        <f t="shared" si="9"/>
        <v>0</v>
      </c>
      <c r="AV29" s="130"/>
      <c r="AW29" s="131"/>
      <c r="AX29" s="132">
        <f t="shared" si="10"/>
        <v>0</v>
      </c>
      <c r="AY29" s="130"/>
      <c r="AZ29" s="131"/>
      <c r="BA29" s="132">
        <f t="shared" si="11"/>
        <v>0</v>
      </c>
      <c r="BB29" s="130"/>
      <c r="BC29" s="133">
        <f>IF(H29=0,0,(SUM(K29,N29,R29,V29,Y29,AB29,AE29,AH29,AK29,AN29,AT29,AW29)*H29+SUM(I29,J29,M29,P29,T29,X29,AA29,AD29,AG29,AJ29,AM29,AS29,AV29))*$D$18/H29)</f>
        <v>0</v>
      </c>
      <c r="BD29" s="132">
        <f t="shared" si="12"/>
        <v>0</v>
      </c>
      <c r="BE29" s="134" t="str">
        <f>IFERROR(BF29/H29,"")</f>
        <v/>
      </c>
      <c r="BF29" s="107">
        <f>IF(H29="",0,SUMIF($I$23:$BD$23,"Total",I29:BD29))</f>
        <v>0</v>
      </c>
      <c r="BG29" s="135" t="str">
        <f>IF(H29&lt;&gt;0,BH29/H29,"")</f>
        <v/>
      </c>
      <c r="BH29" s="109">
        <f>IF(H29="",0,(I29*$I$145+L29*$K$145+O29*$N$145+S29*$R$145+W29*$V$145+Z29*$Y$145+AC29*$AB$145+AF29*$AE$145+AI29*$AH$145+AL29*$AK$145+AO29*$AN$145+AR29*$AQ$145+AU29*$AT$145+AX29*$AW$145+BD29*$BC$145)*$BF$18)</f>
        <v>0</v>
      </c>
      <c r="BI29" s="136"/>
      <c r="BJ29" s="137"/>
      <c r="BK29" s="138"/>
      <c r="BL29" s="139"/>
      <c r="BM29" s="140"/>
      <c r="BN29" s="141"/>
      <c r="BO29" s="142"/>
      <c r="BP29" s="143"/>
      <c r="BQ29" s="142"/>
      <c r="BR29" s="143"/>
      <c r="BS29" s="142"/>
      <c r="BT29" s="143"/>
      <c r="BU29" s="144"/>
      <c r="BV29" s="144"/>
      <c r="BW29" s="145">
        <f t="shared" si="14"/>
        <v>0</v>
      </c>
      <c r="BX29" s="146">
        <f t="shared" si="15"/>
        <v>0</v>
      </c>
      <c r="BY29" s="147">
        <f>BX29*H29</f>
        <v>0</v>
      </c>
      <c r="BZ29" s="148">
        <f t="shared" si="16"/>
        <v>1.2</v>
      </c>
      <c r="CA29" s="149" t="str">
        <f>IFERROR(CB29/H29,"")</f>
        <v/>
      </c>
      <c r="CB29" s="150" t="str">
        <f>IF(H29&lt;&gt;0,ROUNDUP(SUM(BY29,BH29),$BY$20),"")</f>
        <v/>
      </c>
      <c r="CC29" s="151"/>
    </row>
    <row r="30" spans="1:82" s="152" customFormat="1" x14ac:dyDescent="0.3">
      <c r="A30" s="127"/>
      <c r="B30" s="127"/>
      <c r="C30" s="127"/>
      <c r="D30" s="154"/>
      <c r="E30" s="127"/>
      <c r="F30" s="153"/>
      <c r="G30" s="153"/>
      <c r="H30" s="128"/>
      <c r="I30" s="129"/>
      <c r="J30" s="130"/>
      <c r="K30" s="131"/>
      <c r="L30" s="132">
        <f t="shared" si="13"/>
        <v>0</v>
      </c>
      <c r="M30" s="130"/>
      <c r="N30" s="131"/>
      <c r="O30" s="132">
        <f t="shared" si="0"/>
        <v>0</v>
      </c>
      <c r="P30" s="130"/>
      <c r="Q30" s="227"/>
      <c r="R30" s="131"/>
      <c r="S30" s="132">
        <f>IF($H30=0,0,R30*$H30+P30)</f>
        <v>0</v>
      </c>
      <c r="T30" s="130"/>
      <c r="U30" s="227"/>
      <c r="V30" s="131"/>
      <c r="W30" s="132">
        <f t="shared" si="1"/>
        <v>0</v>
      </c>
      <c r="X30" s="130"/>
      <c r="Y30" s="131"/>
      <c r="Z30" s="132">
        <f t="shared" si="2"/>
        <v>0</v>
      </c>
      <c r="AA30" s="130"/>
      <c r="AB30" s="131"/>
      <c r="AC30" s="132">
        <f t="shared" si="3"/>
        <v>0</v>
      </c>
      <c r="AD30" s="130"/>
      <c r="AE30" s="131"/>
      <c r="AF30" s="132">
        <f t="shared" si="4"/>
        <v>0</v>
      </c>
      <c r="AG30" s="130"/>
      <c r="AH30" s="131"/>
      <c r="AI30" s="132">
        <f t="shared" si="5"/>
        <v>0</v>
      </c>
      <c r="AJ30" s="130"/>
      <c r="AK30" s="131"/>
      <c r="AL30" s="132">
        <f t="shared" si="6"/>
        <v>0</v>
      </c>
      <c r="AM30" s="130"/>
      <c r="AN30" s="131"/>
      <c r="AO30" s="132">
        <f t="shared" si="7"/>
        <v>0</v>
      </c>
      <c r="AP30" s="130"/>
      <c r="AQ30" s="133">
        <f>IF(H30=0,0,(SUM(K30,N30,R30,V30,Y30,AB30,AE30,AH30,AK30,AN30,AT30,AW30)*H30+SUM(I30,J30,M30,P30,T30,X30,AA30,AD30,AG30,AJ30,AM30,AS30,AV30))*$D$19/H30)</f>
        <v>0</v>
      </c>
      <c r="AR30" s="132">
        <f t="shared" si="8"/>
        <v>0</v>
      </c>
      <c r="AS30" s="130"/>
      <c r="AT30" s="131"/>
      <c r="AU30" s="132">
        <f t="shared" si="9"/>
        <v>0</v>
      </c>
      <c r="AV30" s="130"/>
      <c r="AW30" s="131"/>
      <c r="AX30" s="132">
        <f t="shared" si="10"/>
        <v>0</v>
      </c>
      <c r="AY30" s="130"/>
      <c r="AZ30" s="131"/>
      <c r="BA30" s="132">
        <f t="shared" si="11"/>
        <v>0</v>
      </c>
      <c r="BB30" s="130"/>
      <c r="BC30" s="133">
        <f>IF(H30=0,0,(SUM(K30,N30,R30,V30,Y30,AB30,AE30,AH30,AK30,AN30,AT30,AW30)*H30+SUM(I30,J30,M30,P30,T30,X30,AA30,AD30,AG30,AJ30,AM30,AS30,AV30))*$D$18/H30)</f>
        <v>0</v>
      </c>
      <c r="BD30" s="132">
        <f t="shared" si="12"/>
        <v>0</v>
      </c>
      <c r="BE30" s="134" t="str">
        <f>IFERROR(BF30/H30,"")</f>
        <v/>
      </c>
      <c r="BF30" s="107">
        <f>IF(H30="",0,SUMIF($I$23:$BD$23,"Total",I30:BD30))</f>
        <v>0</v>
      </c>
      <c r="BG30" s="135" t="str">
        <f>IF(H30&lt;&gt;0,BH30/H30,"")</f>
        <v/>
      </c>
      <c r="BH30" s="109">
        <f>IF(H30="",0,(I30*$I$145+L30*$K$145+O30*$N$145+S30*$R$145+W30*$V$145+Z30*$Y$145+AC30*$AB$145+AF30*$AE$145+AI30*$AH$145+AL30*$AK$145+AO30*$AN$145+AR30*$AQ$145+AU30*$AT$145+AX30*$AW$145+BD30*$BC$145)*$BF$18)</f>
        <v>0</v>
      </c>
      <c r="BI30" s="136"/>
      <c r="BJ30" s="137"/>
      <c r="BK30" s="138"/>
      <c r="BL30" s="139"/>
      <c r="BM30" s="140"/>
      <c r="BN30" s="141"/>
      <c r="BO30" s="142"/>
      <c r="BP30" s="143"/>
      <c r="BQ30" s="142"/>
      <c r="BR30" s="143"/>
      <c r="BS30" s="142"/>
      <c r="BT30" s="143"/>
      <c r="BU30" s="144"/>
      <c r="BV30" s="144"/>
      <c r="BW30" s="145">
        <f t="shared" si="14"/>
        <v>0</v>
      </c>
      <c r="BX30" s="146">
        <f t="shared" si="15"/>
        <v>0</v>
      </c>
      <c r="BY30" s="147">
        <f>BX30*H30</f>
        <v>0</v>
      </c>
      <c r="BZ30" s="148">
        <f t="shared" si="16"/>
        <v>1.2</v>
      </c>
      <c r="CA30" s="149" t="str">
        <f>IFERROR(CB30/H30,"")</f>
        <v/>
      </c>
      <c r="CB30" s="150" t="str">
        <f>IF(H30&lt;&gt;0,ROUNDUP(SUM(BY30,BH30),$BY$20),"")</f>
        <v/>
      </c>
      <c r="CC30" s="151"/>
    </row>
    <row r="31" spans="1:82" s="152" customFormat="1" x14ac:dyDescent="0.3">
      <c r="A31" s="127"/>
      <c r="B31" s="127"/>
      <c r="C31" s="127"/>
      <c r="D31" s="154"/>
      <c r="E31" s="127"/>
      <c r="F31" s="153"/>
      <c r="G31" s="153"/>
      <c r="H31" s="128"/>
      <c r="I31" s="129"/>
      <c r="J31" s="130"/>
      <c r="K31" s="131"/>
      <c r="L31" s="132">
        <f t="shared" si="13"/>
        <v>0</v>
      </c>
      <c r="M31" s="130"/>
      <c r="N31" s="131"/>
      <c r="O31" s="132">
        <f t="shared" si="0"/>
        <v>0</v>
      </c>
      <c r="P31" s="130"/>
      <c r="Q31" s="227"/>
      <c r="R31" s="131"/>
      <c r="S31" s="132">
        <f>IF($H31=0,0,R31*$H31+P31)</f>
        <v>0</v>
      </c>
      <c r="T31" s="130"/>
      <c r="U31" s="227"/>
      <c r="V31" s="131"/>
      <c r="W31" s="132">
        <f t="shared" si="1"/>
        <v>0</v>
      </c>
      <c r="X31" s="130"/>
      <c r="Y31" s="131"/>
      <c r="Z31" s="132">
        <f t="shared" si="2"/>
        <v>0</v>
      </c>
      <c r="AA31" s="130"/>
      <c r="AB31" s="131"/>
      <c r="AC31" s="132">
        <f t="shared" si="3"/>
        <v>0</v>
      </c>
      <c r="AD31" s="130"/>
      <c r="AE31" s="131"/>
      <c r="AF31" s="132">
        <f t="shared" si="4"/>
        <v>0</v>
      </c>
      <c r="AG31" s="130"/>
      <c r="AH31" s="131"/>
      <c r="AI31" s="132">
        <f t="shared" si="5"/>
        <v>0</v>
      </c>
      <c r="AJ31" s="130"/>
      <c r="AK31" s="131"/>
      <c r="AL31" s="132">
        <f t="shared" si="6"/>
        <v>0</v>
      </c>
      <c r="AM31" s="130"/>
      <c r="AN31" s="131"/>
      <c r="AO31" s="132">
        <f t="shared" si="7"/>
        <v>0</v>
      </c>
      <c r="AP31" s="130"/>
      <c r="AQ31" s="133">
        <f>IF(H31=0,0,(SUM(K31,N31,R31,V31,Y31,AB31,AE31,AH31,AK31,AN31,AT31,AW31)*H31+SUM(I31,J31,M31,P31,T31,X31,AA31,AD31,AG31,AJ31,AM31,AS31,AV31))*$D$19/H31)</f>
        <v>0</v>
      </c>
      <c r="AR31" s="132">
        <f t="shared" si="8"/>
        <v>0</v>
      </c>
      <c r="AS31" s="130"/>
      <c r="AT31" s="131"/>
      <c r="AU31" s="132">
        <f t="shared" si="9"/>
        <v>0</v>
      </c>
      <c r="AV31" s="130"/>
      <c r="AW31" s="131"/>
      <c r="AX31" s="132">
        <f t="shared" si="10"/>
        <v>0</v>
      </c>
      <c r="AY31" s="130"/>
      <c r="AZ31" s="131"/>
      <c r="BA31" s="132">
        <f t="shared" si="11"/>
        <v>0</v>
      </c>
      <c r="BB31" s="130"/>
      <c r="BC31" s="133">
        <f>IF(H31=0,0,(SUM(K31,N31,R31,V31,Y31,AB31,AE31,AH31,AK31,AN31,AT31,AW31)*H31+SUM(I31,J31,M31,P31,T31,X31,AA31,AD31,AG31,AJ31,AM31,AS31,AV31))*$D$18/H31)</f>
        <v>0</v>
      </c>
      <c r="BD31" s="132">
        <f t="shared" si="12"/>
        <v>0</v>
      </c>
      <c r="BE31" s="134" t="str">
        <f>IFERROR(BF31/H31,"")</f>
        <v/>
      </c>
      <c r="BF31" s="107">
        <f>IF(H31="",0,SUMIF($I$23:$BD$23,"Total",I31:BD31))</f>
        <v>0</v>
      </c>
      <c r="BG31" s="135" t="str">
        <f>IF(H31&lt;&gt;0,BH31/H31,"")</f>
        <v/>
      </c>
      <c r="BH31" s="109">
        <f>IF(H31="",0,(I31*$I$145+L31*$K$145+O31*$N$145+S31*$R$145+W31*$V$145+Z31*$Y$145+AC31*$AB$145+AF31*$AE$145+AI31*$AH$145+AL31*$AK$145+AO31*$AN$145+AR31*$AQ$145+AU31*$AT$145+AX31*$AW$145+BD31*$BC$145)*$BF$18)</f>
        <v>0</v>
      </c>
      <c r="BI31" s="136"/>
      <c r="BJ31" s="137"/>
      <c r="BK31" s="138"/>
      <c r="BL31" s="139"/>
      <c r="BM31" s="140"/>
      <c r="BN31" s="141"/>
      <c r="BO31" s="142"/>
      <c r="BP31" s="143"/>
      <c r="BQ31" s="142"/>
      <c r="BR31" s="143"/>
      <c r="BS31" s="142"/>
      <c r="BT31" s="143"/>
      <c r="BU31" s="144"/>
      <c r="BV31" s="144"/>
      <c r="BW31" s="145">
        <f t="shared" si="14"/>
        <v>0</v>
      </c>
      <c r="BX31" s="146">
        <f t="shared" si="15"/>
        <v>0</v>
      </c>
      <c r="BY31" s="147">
        <f>BX31*H31</f>
        <v>0</v>
      </c>
      <c r="BZ31" s="148">
        <f t="shared" si="16"/>
        <v>1.2</v>
      </c>
      <c r="CA31" s="149" t="str">
        <f>IFERROR(CB31/H31,"")</f>
        <v/>
      </c>
      <c r="CB31" s="150" t="str">
        <f>IF(H31&lt;&gt;0,ROUNDUP(SUM(BY31,BH31),$BY$20),"")</f>
        <v/>
      </c>
      <c r="CC31" s="151"/>
    </row>
    <row r="32" spans="1:82" s="152" customFormat="1" x14ac:dyDescent="0.3">
      <c r="A32" s="127"/>
      <c r="B32" s="127"/>
      <c r="C32" s="127"/>
      <c r="D32" s="127"/>
      <c r="E32" s="127"/>
      <c r="F32" s="153"/>
      <c r="G32" s="153"/>
      <c r="H32" s="128"/>
      <c r="I32" s="129"/>
      <c r="J32" s="130"/>
      <c r="K32" s="131"/>
      <c r="L32" s="132">
        <f t="shared" si="13"/>
        <v>0</v>
      </c>
      <c r="M32" s="130"/>
      <c r="N32" s="131"/>
      <c r="O32" s="132">
        <f t="shared" si="0"/>
        <v>0</v>
      </c>
      <c r="P32" s="130"/>
      <c r="Q32" s="227"/>
      <c r="R32" s="131"/>
      <c r="S32" s="132">
        <f>IF($H32=0,0,R32*$H32+P32)</f>
        <v>0</v>
      </c>
      <c r="T32" s="130"/>
      <c r="U32" s="227"/>
      <c r="V32" s="131"/>
      <c r="W32" s="132">
        <f t="shared" si="1"/>
        <v>0</v>
      </c>
      <c r="X32" s="130"/>
      <c r="Y32" s="131"/>
      <c r="Z32" s="132">
        <f t="shared" si="2"/>
        <v>0</v>
      </c>
      <c r="AA32" s="130"/>
      <c r="AB32" s="131"/>
      <c r="AC32" s="132">
        <f t="shared" si="3"/>
        <v>0</v>
      </c>
      <c r="AD32" s="130"/>
      <c r="AE32" s="131"/>
      <c r="AF32" s="132">
        <f t="shared" si="4"/>
        <v>0</v>
      </c>
      <c r="AG32" s="130"/>
      <c r="AH32" s="131"/>
      <c r="AI32" s="132">
        <f t="shared" si="5"/>
        <v>0</v>
      </c>
      <c r="AJ32" s="130"/>
      <c r="AK32" s="131"/>
      <c r="AL32" s="132">
        <f t="shared" si="6"/>
        <v>0</v>
      </c>
      <c r="AM32" s="130"/>
      <c r="AN32" s="131"/>
      <c r="AO32" s="132">
        <f t="shared" si="7"/>
        <v>0</v>
      </c>
      <c r="AP32" s="130"/>
      <c r="AQ32" s="133">
        <f>IF(H32=0,0,(SUM(K32,N32,R32,V32,Y32,AB32,AE32,AH32,AK32,AN32,AT32,AW32)*H32+SUM(I32,J32,M32,P32,T32,X32,AA32,AD32,AG32,AJ32,AM32,AS32,AV32))*$D$19/H32)</f>
        <v>0</v>
      </c>
      <c r="AR32" s="132">
        <f t="shared" si="8"/>
        <v>0</v>
      </c>
      <c r="AS32" s="130"/>
      <c r="AT32" s="131"/>
      <c r="AU32" s="132">
        <f t="shared" si="9"/>
        <v>0</v>
      </c>
      <c r="AV32" s="130"/>
      <c r="AW32" s="131"/>
      <c r="AX32" s="132">
        <f t="shared" si="10"/>
        <v>0</v>
      </c>
      <c r="AY32" s="130"/>
      <c r="AZ32" s="131"/>
      <c r="BA32" s="132">
        <f t="shared" si="11"/>
        <v>0</v>
      </c>
      <c r="BB32" s="130"/>
      <c r="BC32" s="133">
        <f>IF(H32=0,0,(SUM(K32,N32,R32,V32,Y32,AB32,AE32,AH32,AK32,AN32,AT32,AW32)*H32+SUM(I32,J32,M32,P32,T32,X32,AA32,AD32,AG32,AJ32,AM32,AS32,AV32))*$D$18/H32)</f>
        <v>0</v>
      </c>
      <c r="BD32" s="132">
        <f t="shared" si="12"/>
        <v>0</v>
      </c>
      <c r="BE32" s="134" t="str">
        <f>IFERROR(BF32/H32,"")</f>
        <v/>
      </c>
      <c r="BF32" s="107">
        <f>IF(H32="",0,SUMIF($I$23:$BD$23,"Total",I32:BD32))</f>
        <v>0</v>
      </c>
      <c r="BG32" s="135" t="str">
        <f>IF(H32&lt;&gt;0,BH32/H32,"")</f>
        <v/>
      </c>
      <c r="BH32" s="109">
        <f>IF(H32="",0,(I32*$I$145+L32*$K$145+O32*$N$145+S32*$R$145+W32*$V$145+Z32*$Y$145+AC32*$AB$145+AF32*$AE$145+AI32*$AH$145+AL32*$AK$145+AO32*$AN$145+AR32*$AQ$145+AU32*$AT$145+AX32*$AW$145+BD32*$BC$145)*$BF$18)</f>
        <v>0</v>
      </c>
      <c r="BI32" s="136"/>
      <c r="BJ32" s="137"/>
      <c r="BK32" s="138"/>
      <c r="BL32" s="139"/>
      <c r="BM32" s="140"/>
      <c r="BN32" s="141"/>
      <c r="BO32" s="142"/>
      <c r="BP32" s="143"/>
      <c r="BQ32" s="142"/>
      <c r="BR32" s="143"/>
      <c r="BS32" s="142"/>
      <c r="BT32" s="143"/>
      <c r="BU32" s="144"/>
      <c r="BV32" s="144"/>
      <c r="BW32" s="145">
        <f t="shared" si="14"/>
        <v>0</v>
      </c>
      <c r="BX32" s="146">
        <f t="shared" si="15"/>
        <v>0</v>
      </c>
      <c r="BY32" s="147">
        <f>BX32*H32</f>
        <v>0</v>
      </c>
      <c r="BZ32" s="148">
        <f t="shared" si="16"/>
        <v>1.2</v>
      </c>
      <c r="CA32" s="149" t="str">
        <f>IFERROR(CB32/H32,"")</f>
        <v/>
      </c>
      <c r="CB32" s="150" t="str">
        <f>IF(H32&lt;&gt;0,ROUNDUP(SUM(BY32,BH32),$BY$20),"")</f>
        <v/>
      </c>
      <c r="CC32" s="151"/>
    </row>
    <row r="33" spans="1:81" s="152" customFormat="1" x14ac:dyDescent="0.3">
      <c r="A33" s="127"/>
      <c r="B33" s="97"/>
      <c r="C33" s="98"/>
      <c r="D33" s="97"/>
      <c r="E33" s="97"/>
      <c r="F33" s="99"/>
      <c r="G33" s="99"/>
      <c r="H33" s="128"/>
      <c r="I33" s="129"/>
      <c r="J33" s="130"/>
      <c r="K33" s="131"/>
      <c r="L33" s="132">
        <f t="shared" si="13"/>
        <v>0</v>
      </c>
      <c r="M33" s="130"/>
      <c r="N33" s="131"/>
      <c r="O33" s="132">
        <f t="shared" si="0"/>
        <v>0</v>
      </c>
      <c r="P33" s="130"/>
      <c r="Q33" s="227"/>
      <c r="R33" s="131"/>
      <c r="S33" s="132">
        <f>IF($H33=0,0,R33*$H33+P33)</f>
        <v>0</v>
      </c>
      <c r="T33" s="130"/>
      <c r="U33" s="227"/>
      <c r="V33" s="131"/>
      <c r="W33" s="132">
        <f t="shared" si="1"/>
        <v>0</v>
      </c>
      <c r="X33" s="130"/>
      <c r="Y33" s="131"/>
      <c r="Z33" s="132">
        <f t="shared" si="2"/>
        <v>0</v>
      </c>
      <c r="AA33" s="130"/>
      <c r="AB33" s="131"/>
      <c r="AC33" s="132">
        <f t="shared" si="3"/>
        <v>0</v>
      </c>
      <c r="AD33" s="130"/>
      <c r="AE33" s="131"/>
      <c r="AF33" s="132">
        <f t="shared" si="4"/>
        <v>0</v>
      </c>
      <c r="AG33" s="130"/>
      <c r="AH33" s="131"/>
      <c r="AI33" s="132">
        <f t="shared" si="5"/>
        <v>0</v>
      </c>
      <c r="AJ33" s="130"/>
      <c r="AK33" s="131"/>
      <c r="AL33" s="132">
        <f t="shared" si="6"/>
        <v>0</v>
      </c>
      <c r="AM33" s="130"/>
      <c r="AN33" s="131"/>
      <c r="AO33" s="132">
        <f t="shared" si="7"/>
        <v>0</v>
      </c>
      <c r="AP33" s="130"/>
      <c r="AQ33" s="133">
        <f>IF(H33=0,0,(SUM(K33,N33,R33,V33,Y33,AB33,AE33,AH33,AK33,AN33,AT33,AW33)*H33+SUM(I33,J33,M33,P33,T33,X33,AA33,AD33,AG33,AJ33,AM33,AS33,AV33))*$D$19/H33)</f>
        <v>0</v>
      </c>
      <c r="AR33" s="132">
        <f t="shared" si="8"/>
        <v>0</v>
      </c>
      <c r="AS33" s="130"/>
      <c r="AT33" s="131"/>
      <c r="AU33" s="132">
        <f t="shared" si="9"/>
        <v>0</v>
      </c>
      <c r="AV33" s="130"/>
      <c r="AW33" s="131"/>
      <c r="AX33" s="132">
        <f t="shared" si="10"/>
        <v>0</v>
      </c>
      <c r="AY33" s="130"/>
      <c r="AZ33" s="131"/>
      <c r="BA33" s="132">
        <f t="shared" si="11"/>
        <v>0</v>
      </c>
      <c r="BB33" s="130"/>
      <c r="BC33" s="133">
        <f>IF(H33=0,0,(SUM(K33,N33,R33,V33,Y33,AB33,AE33,AH33,AK33,AN33,AT33,AW33)*H33+SUM(I33,J33,M33,P33,T33,X33,AA33,AD33,AG33,AJ33,AM33,AS33,AV33))*$D$18/H33)</f>
        <v>0</v>
      </c>
      <c r="BD33" s="132">
        <f t="shared" si="12"/>
        <v>0</v>
      </c>
      <c r="BE33" s="134" t="str">
        <f>IFERROR(BF33/H33,"")</f>
        <v/>
      </c>
      <c r="BF33" s="107">
        <f>IF(H33="",0,SUMIF($I$23:$BD$23,"Total",I33:BD33))</f>
        <v>0</v>
      </c>
      <c r="BG33" s="135" t="str">
        <f>IF(H33&lt;&gt;0,BH33/H33,"")</f>
        <v/>
      </c>
      <c r="BH33" s="109">
        <f>IF(H33="",0,(I33*$I$145+L33*$K$145+O33*$N$145+S33*$R$145+W33*$V$145+Z33*$Y$145+AC33*$AB$145+AF33*$AE$145+AI33*$AH$145+AL33*$AK$145+AO33*$AN$145+AR33*$AQ$145+AU33*$AT$145+AX33*$AW$145+BD33*$BC$145)*$BF$18)</f>
        <v>0</v>
      </c>
      <c r="BI33" s="136"/>
      <c r="BJ33" s="137"/>
      <c r="BK33" s="138"/>
      <c r="BL33" s="139"/>
      <c r="BM33" s="140"/>
      <c r="BN33" s="141"/>
      <c r="BO33" s="142"/>
      <c r="BP33" s="143"/>
      <c r="BQ33" s="142"/>
      <c r="BR33" s="143"/>
      <c r="BS33" s="142"/>
      <c r="BT33" s="143"/>
      <c r="BU33" s="144"/>
      <c r="BV33" s="144"/>
      <c r="BW33" s="145">
        <f t="shared" si="14"/>
        <v>0</v>
      </c>
      <c r="BX33" s="146">
        <f t="shared" si="15"/>
        <v>0</v>
      </c>
      <c r="BY33" s="147">
        <f>BX33*H33</f>
        <v>0</v>
      </c>
      <c r="BZ33" s="148">
        <f t="shared" si="16"/>
        <v>1.2</v>
      </c>
      <c r="CA33" s="149" t="str">
        <f>IFERROR(CB33/H33,"")</f>
        <v/>
      </c>
      <c r="CB33" s="150" t="str">
        <f>IF(H33&lt;&gt;0,ROUNDUP(SUM(BY33,BH33),$BY$20),"")</f>
        <v/>
      </c>
      <c r="CC33" s="151"/>
    </row>
    <row r="34" spans="1:81" s="152" customFormat="1" x14ac:dyDescent="0.3">
      <c r="A34" s="127"/>
      <c r="B34" s="127"/>
      <c r="C34" s="127"/>
      <c r="D34" s="127"/>
      <c r="E34" s="127"/>
      <c r="F34" s="153"/>
      <c r="G34" s="153"/>
      <c r="H34" s="128"/>
      <c r="I34" s="129"/>
      <c r="J34" s="130"/>
      <c r="K34" s="131"/>
      <c r="L34" s="132">
        <f t="shared" si="13"/>
        <v>0</v>
      </c>
      <c r="M34" s="130"/>
      <c r="N34" s="131"/>
      <c r="O34" s="132">
        <f t="shared" si="0"/>
        <v>0</v>
      </c>
      <c r="P34" s="130"/>
      <c r="Q34" s="227"/>
      <c r="R34" s="131"/>
      <c r="S34" s="132">
        <f>IF($H34=0,0,R34*$H34+P34)</f>
        <v>0</v>
      </c>
      <c r="T34" s="130"/>
      <c r="U34" s="227"/>
      <c r="V34" s="131"/>
      <c r="W34" s="132">
        <f t="shared" si="1"/>
        <v>0</v>
      </c>
      <c r="X34" s="130"/>
      <c r="Y34" s="131"/>
      <c r="Z34" s="132">
        <f t="shared" si="2"/>
        <v>0</v>
      </c>
      <c r="AA34" s="130"/>
      <c r="AB34" s="131"/>
      <c r="AC34" s="132">
        <f t="shared" si="3"/>
        <v>0</v>
      </c>
      <c r="AD34" s="130"/>
      <c r="AE34" s="131"/>
      <c r="AF34" s="132">
        <f t="shared" si="4"/>
        <v>0</v>
      </c>
      <c r="AG34" s="130"/>
      <c r="AH34" s="131"/>
      <c r="AI34" s="132">
        <f t="shared" si="5"/>
        <v>0</v>
      </c>
      <c r="AJ34" s="130"/>
      <c r="AK34" s="131"/>
      <c r="AL34" s="132">
        <f t="shared" si="6"/>
        <v>0</v>
      </c>
      <c r="AM34" s="130"/>
      <c r="AN34" s="131"/>
      <c r="AO34" s="132">
        <f t="shared" si="7"/>
        <v>0</v>
      </c>
      <c r="AP34" s="130"/>
      <c r="AQ34" s="133">
        <f>IF(H34=0,0,(SUM(K34,N34,R34,V34,Y34,AB34,AE34,AH34,AK34,AN34,AT34,AW34)*H34+SUM(I34,J34,M34,P34,T34,X34,AA34,AD34,AG34,AJ34,AM34,AS34,AV34))*$D$19/H34)</f>
        <v>0</v>
      </c>
      <c r="AR34" s="132">
        <f t="shared" si="8"/>
        <v>0</v>
      </c>
      <c r="AS34" s="130"/>
      <c r="AT34" s="131"/>
      <c r="AU34" s="132">
        <f t="shared" si="9"/>
        <v>0</v>
      </c>
      <c r="AV34" s="130"/>
      <c r="AW34" s="131"/>
      <c r="AX34" s="132">
        <f t="shared" si="10"/>
        <v>0</v>
      </c>
      <c r="AY34" s="130"/>
      <c r="AZ34" s="131"/>
      <c r="BA34" s="132">
        <f t="shared" si="11"/>
        <v>0</v>
      </c>
      <c r="BB34" s="130"/>
      <c r="BC34" s="133">
        <f>IF(H34=0,0,(SUM(K34,N34,R34,V34,Y34,AB34,AE34,AH34,AK34,AN34,AT34,AW34)*H34+SUM(I34,J34,M34,P34,T34,X34,AA34,AD34,AG34,AJ34,AM34,AS34,AV34))*$D$18/H34)</f>
        <v>0</v>
      </c>
      <c r="BD34" s="132">
        <f t="shared" si="12"/>
        <v>0</v>
      </c>
      <c r="BE34" s="134" t="str">
        <f>IFERROR(BF34/H34,"")</f>
        <v/>
      </c>
      <c r="BF34" s="107">
        <f>IF(H34="",0,SUMIF($I$23:$BD$23,"Total",I34:BD34))</f>
        <v>0</v>
      </c>
      <c r="BG34" s="135" t="str">
        <f>IF(H34&lt;&gt;0,BH34/H34,"")</f>
        <v/>
      </c>
      <c r="BH34" s="109">
        <f>IF(H34="",0,(I34*$I$145+L34*$K$145+O34*$N$145+S34*$R$145+W34*$V$145+Z34*$Y$145+AC34*$AB$145+AF34*$AE$145+AI34*$AH$145+AL34*$AK$145+AO34*$AN$145+AR34*$AQ$145+AU34*$AT$145+AX34*$AW$145+BD34*$BC$145)*$BF$18)</f>
        <v>0</v>
      </c>
      <c r="BI34" s="136"/>
      <c r="BJ34" s="137"/>
      <c r="BK34" s="138"/>
      <c r="BL34" s="139"/>
      <c r="BM34" s="140"/>
      <c r="BN34" s="141"/>
      <c r="BO34" s="142"/>
      <c r="BP34" s="143"/>
      <c r="BQ34" s="142"/>
      <c r="BR34" s="143"/>
      <c r="BS34" s="142"/>
      <c r="BT34" s="143"/>
      <c r="BU34" s="144"/>
      <c r="BV34" s="144"/>
      <c r="BW34" s="145">
        <f t="shared" si="14"/>
        <v>0</v>
      </c>
      <c r="BX34" s="146">
        <f t="shared" si="15"/>
        <v>0</v>
      </c>
      <c r="BY34" s="147">
        <f>BX34*H34</f>
        <v>0</v>
      </c>
      <c r="BZ34" s="148">
        <f t="shared" si="16"/>
        <v>1.2</v>
      </c>
      <c r="CA34" s="149" t="str">
        <f>IFERROR(CB34/H34,"")</f>
        <v/>
      </c>
      <c r="CB34" s="150" t="str">
        <f>IF(H34&lt;&gt;0,ROUNDUP(SUM(BY34,BH34),$BY$20),"")</f>
        <v/>
      </c>
      <c r="CC34" s="151"/>
    </row>
    <row r="35" spans="1:81" s="152" customFormat="1" x14ac:dyDescent="0.3">
      <c r="A35" s="127"/>
      <c r="B35" s="127"/>
      <c r="C35" s="127"/>
      <c r="D35" s="127"/>
      <c r="E35" s="127"/>
      <c r="F35" s="153"/>
      <c r="G35" s="153"/>
      <c r="H35" s="128"/>
      <c r="I35" s="129"/>
      <c r="J35" s="130"/>
      <c r="K35" s="131"/>
      <c r="L35" s="132">
        <f t="shared" si="13"/>
        <v>0</v>
      </c>
      <c r="M35" s="130"/>
      <c r="N35" s="131"/>
      <c r="O35" s="132">
        <f t="shared" si="0"/>
        <v>0</v>
      </c>
      <c r="P35" s="130"/>
      <c r="Q35" s="227"/>
      <c r="R35" s="131"/>
      <c r="S35" s="132">
        <f>IF($H35=0,0,R35*$H35+P35)</f>
        <v>0</v>
      </c>
      <c r="T35" s="130"/>
      <c r="U35" s="227"/>
      <c r="V35" s="131"/>
      <c r="W35" s="132">
        <f t="shared" si="1"/>
        <v>0</v>
      </c>
      <c r="X35" s="130"/>
      <c r="Y35" s="131"/>
      <c r="Z35" s="132">
        <f t="shared" si="2"/>
        <v>0</v>
      </c>
      <c r="AA35" s="130"/>
      <c r="AB35" s="131"/>
      <c r="AC35" s="132">
        <f t="shared" si="3"/>
        <v>0</v>
      </c>
      <c r="AD35" s="130"/>
      <c r="AE35" s="131"/>
      <c r="AF35" s="132">
        <f t="shared" si="4"/>
        <v>0</v>
      </c>
      <c r="AG35" s="130"/>
      <c r="AH35" s="131"/>
      <c r="AI35" s="132">
        <f t="shared" si="5"/>
        <v>0</v>
      </c>
      <c r="AJ35" s="130"/>
      <c r="AK35" s="131"/>
      <c r="AL35" s="132">
        <f t="shared" si="6"/>
        <v>0</v>
      </c>
      <c r="AM35" s="130"/>
      <c r="AN35" s="131"/>
      <c r="AO35" s="132">
        <f t="shared" si="7"/>
        <v>0</v>
      </c>
      <c r="AP35" s="130"/>
      <c r="AQ35" s="133">
        <f>IF(H35=0,0,(SUM(K35,N35,R35,V35,Y35,AB35,AE35,AH35,AK35,AN35,AT35,AW35)*H35+SUM(I35,J35,M35,P35,T35,X35,AA35,AD35,AG35,AJ35,AM35,AS35,AV35))*$D$19/H35)</f>
        <v>0</v>
      </c>
      <c r="AR35" s="132">
        <f t="shared" si="8"/>
        <v>0</v>
      </c>
      <c r="AS35" s="130"/>
      <c r="AT35" s="131"/>
      <c r="AU35" s="132">
        <f t="shared" si="9"/>
        <v>0</v>
      </c>
      <c r="AV35" s="130"/>
      <c r="AW35" s="131"/>
      <c r="AX35" s="132">
        <f t="shared" si="10"/>
        <v>0</v>
      </c>
      <c r="AY35" s="130"/>
      <c r="AZ35" s="131"/>
      <c r="BA35" s="132">
        <f t="shared" si="11"/>
        <v>0</v>
      </c>
      <c r="BB35" s="130"/>
      <c r="BC35" s="133">
        <f>IF(H35=0,0,(SUM(K35,N35,R35,V35,Y35,AB35,AE35,AH35,AK35,AN35,AT35,AW35)*H35+SUM(I35,J35,M35,P35,T35,X35,AA35,AD35,AG35,AJ35,AM35,AS35,AV35))*$D$18/H35)</f>
        <v>0</v>
      </c>
      <c r="BD35" s="132">
        <f t="shared" si="12"/>
        <v>0</v>
      </c>
      <c r="BE35" s="134" t="str">
        <f>IFERROR(BF35/H35,"")</f>
        <v/>
      </c>
      <c r="BF35" s="107">
        <f>IF(H35="",0,SUMIF($I$23:$BD$23,"Total",I35:BD35))</f>
        <v>0</v>
      </c>
      <c r="BG35" s="135" t="str">
        <f>IF(H35&lt;&gt;0,BH35/H35,"")</f>
        <v/>
      </c>
      <c r="BH35" s="109">
        <f>IF(H35="",0,(I35*$I$145+L35*$K$145+O35*$N$145+S35*$R$145+W35*$V$145+Z35*$Y$145+AC35*$AB$145+AF35*$AE$145+AI35*$AH$145+AL35*$AK$145+AO35*$AN$145+AR35*$AQ$145+AU35*$AT$145+AX35*$AW$145+BD35*$BC$145)*$BF$18)</f>
        <v>0</v>
      </c>
      <c r="BI35" s="136"/>
      <c r="BJ35" s="137"/>
      <c r="BK35" s="138"/>
      <c r="BL35" s="139"/>
      <c r="BM35" s="140"/>
      <c r="BN35" s="141"/>
      <c r="BO35" s="142"/>
      <c r="BP35" s="143"/>
      <c r="BQ35" s="142"/>
      <c r="BR35" s="143"/>
      <c r="BS35" s="142"/>
      <c r="BT35" s="143"/>
      <c r="BU35" s="144"/>
      <c r="BV35" s="144"/>
      <c r="BW35" s="145">
        <f t="shared" si="14"/>
        <v>0</v>
      </c>
      <c r="BX35" s="146">
        <f t="shared" si="15"/>
        <v>0</v>
      </c>
      <c r="BY35" s="147">
        <f>BX35*H35</f>
        <v>0</v>
      </c>
      <c r="BZ35" s="148">
        <f t="shared" si="16"/>
        <v>1.2</v>
      </c>
      <c r="CA35" s="149" t="str">
        <f>IFERROR(CB35/H35,"")</f>
        <v/>
      </c>
      <c r="CB35" s="150" t="str">
        <f>IF(H35&lt;&gt;0,ROUNDUP(SUM(BY35,BH35),$BY$20),"")</f>
        <v/>
      </c>
      <c r="CC35" s="151"/>
    </row>
    <row r="36" spans="1:81" s="152" customFormat="1" x14ac:dyDescent="0.3">
      <c r="A36" s="127"/>
      <c r="B36" s="127"/>
      <c r="C36" s="127"/>
      <c r="D36" s="127"/>
      <c r="E36" s="127"/>
      <c r="F36" s="153"/>
      <c r="G36" s="153"/>
      <c r="H36" s="128"/>
      <c r="I36" s="129"/>
      <c r="J36" s="130"/>
      <c r="K36" s="131"/>
      <c r="L36" s="132">
        <f t="shared" si="13"/>
        <v>0</v>
      </c>
      <c r="M36" s="130"/>
      <c r="N36" s="131"/>
      <c r="O36" s="132">
        <f t="shared" si="0"/>
        <v>0</v>
      </c>
      <c r="P36" s="130"/>
      <c r="Q36" s="227"/>
      <c r="R36" s="131"/>
      <c r="S36" s="132">
        <f>IF($H36=0,0,R36*$H36+P36)</f>
        <v>0</v>
      </c>
      <c r="T36" s="130"/>
      <c r="U36" s="227"/>
      <c r="V36" s="131"/>
      <c r="W36" s="132">
        <f t="shared" si="1"/>
        <v>0</v>
      </c>
      <c r="X36" s="130"/>
      <c r="Y36" s="131"/>
      <c r="Z36" s="132">
        <f t="shared" si="2"/>
        <v>0</v>
      </c>
      <c r="AA36" s="130"/>
      <c r="AB36" s="131"/>
      <c r="AC36" s="132">
        <f t="shared" si="3"/>
        <v>0</v>
      </c>
      <c r="AD36" s="130"/>
      <c r="AE36" s="131"/>
      <c r="AF36" s="132">
        <f t="shared" si="4"/>
        <v>0</v>
      </c>
      <c r="AG36" s="130"/>
      <c r="AH36" s="131"/>
      <c r="AI36" s="132">
        <f t="shared" si="5"/>
        <v>0</v>
      </c>
      <c r="AJ36" s="130"/>
      <c r="AK36" s="131"/>
      <c r="AL36" s="132">
        <f t="shared" si="6"/>
        <v>0</v>
      </c>
      <c r="AM36" s="130"/>
      <c r="AN36" s="131"/>
      <c r="AO36" s="132">
        <f t="shared" si="7"/>
        <v>0</v>
      </c>
      <c r="AP36" s="130"/>
      <c r="AQ36" s="133">
        <f>IF(H36=0,0,(SUM(K36,N36,R36,V36,Y36,AB36,AE36,AH36,AK36,AN36,AT36,AW36)*H36+SUM(I36,J36,M36,P36,T36,X36,AA36,AD36,AG36,AJ36,AM36,AS36,AV36))*$D$19/H36)</f>
        <v>0</v>
      </c>
      <c r="AR36" s="132">
        <f t="shared" si="8"/>
        <v>0</v>
      </c>
      <c r="AS36" s="130"/>
      <c r="AT36" s="131"/>
      <c r="AU36" s="132">
        <f t="shared" si="9"/>
        <v>0</v>
      </c>
      <c r="AV36" s="130"/>
      <c r="AW36" s="131"/>
      <c r="AX36" s="132">
        <f t="shared" si="10"/>
        <v>0</v>
      </c>
      <c r="AY36" s="130"/>
      <c r="AZ36" s="131"/>
      <c r="BA36" s="132">
        <f t="shared" si="11"/>
        <v>0</v>
      </c>
      <c r="BB36" s="130"/>
      <c r="BC36" s="133">
        <f>IF(H36=0,0,(SUM(K36,N36,R36,V36,Y36,AB36,AE36,AH36,AK36,AN36,AT36,AW36)*H36+SUM(I36,J36,M36,P36,T36,X36,AA36,AD36,AG36,AJ36,AM36,AS36,AV36))*$D$18/H36)</f>
        <v>0</v>
      </c>
      <c r="BD36" s="132">
        <f t="shared" si="12"/>
        <v>0</v>
      </c>
      <c r="BE36" s="134" t="str">
        <f>IFERROR(BF36/H36,"")</f>
        <v/>
      </c>
      <c r="BF36" s="107">
        <f>IF(H36="",0,SUMIF($I$23:$BD$23,"Total",I36:BD36))</f>
        <v>0</v>
      </c>
      <c r="BG36" s="135" t="str">
        <f>IF(H36&lt;&gt;0,BH36/H36,"")</f>
        <v/>
      </c>
      <c r="BH36" s="109">
        <f>IF(H36="",0,(I36*$I$145+L36*$K$145+O36*$N$145+S36*$R$145+W36*$V$145+Z36*$Y$145+AC36*$AB$145+AF36*$AE$145+AI36*$AH$145+AL36*$AK$145+AO36*$AN$145+AR36*$AQ$145+AU36*$AT$145+AX36*$AW$145+BD36*$BC$145)*$BF$18)</f>
        <v>0</v>
      </c>
      <c r="BI36" s="136"/>
      <c r="BJ36" s="137"/>
      <c r="BK36" s="138"/>
      <c r="BL36" s="139"/>
      <c r="BM36" s="140"/>
      <c r="BN36" s="141"/>
      <c r="BO36" s="142"/>
      <c r="BP36" s="143"/>
      <c r="BQ36" s="142"/>
      <c r="BR36" s="143"/>
      <c r="BS36" s="142"/>
      <c r="BT36" s="143"/>
      <c r="BU36" s="144"/>
      <c r="BV36" s="144"/>
      <c r="BW36" s="145">
        <f t="shared" si="14"/>
        <v>0</v>
      </c>
      <c r="BX36" s="146">
        <f t="shared" si="15"/>
        <v>0</v>
      </c>
      <c r="BY36" s="147">
        <f>BX36*H36</f>
        <v>0</v>
      </c>
      <c r="BZ36" s="148">
        <f t="shared" si="16"/>
        <v>1.2</v>
      </c>
      <c r="CA36" s="149" t="str">
        <f>IFERROR(CB36/H36,"")</f>
        <v/>
      </c>
      <c r="CB36" s="150" t="str">
        <f>IF(H36&lt;&gt;0,ROUNDUP(SUM(BY36,BH36),$BY$20),"")</f>
        <v/>
      </c>
      <c r="CC36" s="151"/>
    </row>
    <row r="37" spans="1:81" s="152" customFormat="1" x14ac:dyDescent="0.3">
      <c r="A37" s="127"/>
      <c r="B37" s="127"/>
      <c r="C37" s="127"/>
      <c r="D37" s="127"/>
      <c r="E37" s="127"/>
      <c r="F37" s="153"/>
      <c r="G37" s="153"/>
      <c r="H37" s="128"/>
      <c r="I37" s="129"/>
      <c r="J37" s="130"/>
      <c r="K37" s="131"/>
      <c r="L37" s="132">
        <f t="shared" si="13"/>
        <v>0</v>
      </c>
      <c r="M37" s="130"/>
      <c r="N37" s="131"/>
      <c r="O37" s="132">
        <f t="shared" si="0"/>
        <v>0</v>
      </c>
      <c r="P37" s="130"/>
      <c r="Q37" s="227"/>
      <c r="R37" s="131"/>
      <c r="S37" s="132">
        <f>IF($H37=0,0,R37*$H37+P37)</f>
        <v>0</v>
      </c>
      <c r="T37" s="130"/>
      <c r="U37" s="227"/>
      <c r="V37" s="131"/>
      <c r="W37" s="132">
        <f t="shared" si="1"/>
        <v>0</v>
      </c>
      <c r="X37" s="130"/>
      <c r="Y37" s="131"/>
      <c r="Z37" s="132">
        <f t="shared" si="2"/>
        <v>0</v>
      </c>
      <c r="AA37" s="130"/>
      <c r="AB37" s="131"/>
      <c r="AC37" s="132">
        <f t="shared" si="3"/>
        <v>0</v>
      </c>
      <c r="AD37" s="130"/>
      <c r="AE37" s="131"/>
      <c r="AF37" s="132">
        <f t="shared" si="4"/>
        <v>0</v>
      </c>
      <c r="AG37" s="130"/>
      <c r="AH37" s="131"/>
      <c r="AI37" s="132">
        <f t="shared" si="5"/>
        <v>0</v>
      </c>
      <c r="AJ37" s="130"/>
      <c r="AK37" s="131"/>
      <c r="AL37" s="132">
        <f t="shared" si="6"/>
        <v>0</v>
      </c>
      <c r="AM37" s="130"/>
      <c r="AN37" s="131"/>
      <c r="AO37" s="132">
        <f t="shared" si="7"/>
        <v>0</v>
      </c>
      <c r="AP37" s="130"/>
      <c r="AQ37" s="133">
        <f>IF(H37=0,0,(SUM(K37,N37,R37,V37,Y37,AB37,AE37,AH37,AK37,AN37,AT37,AW37)*H37+SUM(I37,J37,M37,P37,T37,X37,AA37,AD37,AG37,AJ37,AM37,AS37,AV37))*$D$19/H37)</f>
        <v>0</v>
      </c>
      <c r="AR37" s="132">
        <f t="shared" si="8"/>
        <v>0</v>
      </c>
      <c r="AS37" s="130"/>
      <c r="AT37" s="131"/>
      <c r="AU37" s="132">
        <f t="shared" si="9"/>
        <v>0</v>
      </c>
      <c r="AV37" s="130"/>
      <c r="AW37" s="131"/>
      <c r="AX37" s="132">
        <f t="shared" si="10"/>
        <v>0</v>
      </c>
      <c r="AY37" s="130"/>
      <c r="AZ37" s="131"/>
      <c r="BA37" s="132">
        <f t="shared" si="11"/>
        <v>0</v>
      </c>
      <c r="BB37" s="130"/>
      <c r="BC37" s="133">
        <f>IF(H37=0,0,(SUM(K37,N37,R37,V37,Y37,AB37,AE37,AH37,AK37,AN37,AT37,AW37)*H37+SUM(I37,J37,M37,P37,T37,X37,AA37,AD37,AG37,AJ37,AM37,AS37,AV37))*$D$18/H37)</f>
        <v>0</v>
      </c>
      <c r="BD37" s="132">
        <f t="shared" si="12"/>
        <v>0</v>
      </c>
      <c r="BE37" s="134" t="str">
        <f>IFERROR(BF37/H37,"")</f>
        <v/>
      </c>
      <c r="BF37" s="107">
        <f>IF(H37="",0,SUMIF($I$23:$BD$23,"Total",I37:BD37))</f>
        <v>0</v>
      </c>
      <c r="BG37" s="135" t="str">
        <f>IF(H37&lt;&gt;0,BH37/H37,"")</f>
        <v/>
      </c>
      <c r="BH37" s="109">
        <f>IF(H37="",0,(I37*$I$145+L37*$K$145+O37*$N$145+S37*$R$145+W37*$V$145+Z37*$Y$145+AC37*$AB$145+AF37*$AE$145+AI37*$AH$145+AL37*$AK$145+AO37*$AN$145+AR37*$AQ$145+AU37*$AT$145+AX37*$AW$145+BD37*$BC$145)*$BF$18)</f>
        <v>0</v>
      </c>
      <c r="BI37" s="136"/>
      <c r="BJ37" s="137"/>
      <c r="BK37" s="138"/>
      <c r="BL37" s="139"/>
      <c r="BM37" s="140"/>
      <c r="BN37" s="141"/>
      <c r="BO37" s="142"/>
      <c r="BP37" s="143"/>
      <c r="BQ37" s="142"/>
      <c r="BR37" s="143"/>
      <c r="BS37" s="142"/>
      <c r="BT37" s="143"/>
      <c r="BU37" s="144"/>
      <c r="BV37" s="144"/>
      <c r="BW37" s="145">
        <f t="shared" si="14"/>
        <v>0</v>
      </c>
      <c r="BX37" s="146">
        <f t="shared" si="15"/>
        <v>0</v>
      </c>
      <c r="BY37" s="147">
        <f>BX37*H37</f>
        <v>0</v>
      </c>
      <c r="BZ37" s="148">
        <f t="shared" si="16"/>
        <v>1.2</v>
      </c>
      <c r="CA37" s="149" t="str">
        <f>IFERROR(CB37/H37,"")</f>
        <v/>
      </c>
      <c r="CB37" s="150" t="str">
        <f>IF(H37&lt;&gt;0,ROUNDUP(SUM(BY37,BH37),$BY$20),"")</f>
        <v/>
      </c>
      <c r="CC37" s="151"/>
    </row>
    <row r="38" spans="1:81" s="152" customFormat="1" x14ac:dyDescent="0.3">
      <c r="A38" s="127"/>
      <c r="B38" s="127"/>
      <c r="C38" s="127"/>
      <c r="D38" s="127"/>
      <c r="E38" s="127"/>
      <c r="F38" s="153"/>
      <c r="G38" s="153"/>
      <c r="H38" s="128"/>
      <c r="I38" s="129"/>
      <c r="J38" s="130"/>
      <c r="K38" s="131"/>
      <c r="L38" s="132">
        <f t="shared" si="13"/>
        <v>0</v>
      </c>
      <c r="M38" s="130"/>
      <c r="N38" s="131"/>
      <c r="O38" s="132">
        <f t="shared" si="0"/>
        <v>0</v>
      </c>
      <c r="P38" s="130"/>
      <c r="Q38" s="227"/>
      <c r="R38" s="131"/>
      <c r="S38" s="132">
        <f>IF($H38=0,0,R38*$H38+P38)</f>
        <v>0</v>
      </c>
      <c r="T38" s="130"/>
      <c r="U38" s="227"/>
      <c r="V38" s="131"/>
      <c r="W38" s="132">
        <f t="shared" si="1"/>
        <v>0</v>
      </c>
      <c r="X38" s="130"/>
      <c r="Y38" s="131"/>
      <c r="Z38" s="132">
        <f t="shared" si="2"/>
        <v>0</v>
      </c>
      <c r="AA38" s="130"/>
      <c r="AB38" s="131"/>
      <c r="AC38" s="132">
        <f t="shared" si="3"/>
        <v>0</v>
      </c>
      <c r="AD38" s="130"/>
      <c r="AE38" s="131"/>
      <c r="AF38" s="132">
        <f t="shared" si="4"/>
        <v>0</v>
      </c>
      <c r="AG38" s="130"/>
      <c r="AH38" s="131"/>
      <c r="AI38" s="132">
        <f t="shared" si="5"/>
        <v>0</v>
      </c>
      <c r="AJ38" s="130"/>
      <c r="AK38" s="131"/>
      <c r="AL38" s="132">
        <f t="shared" si="6"/>
        <v>0</v>
      </c>
      <c r="AM38" s="130"/>
      <c r="AN38" s="131"/>
      <c r="AO38" s="132">
        <f t="shared" si="7"/>
        <v>0</v>
      </c>
      <c r="AP38" s="130"/>
      <c r="AQ38" s="133">
        <f>IF(H38=0,0,(SUM(K38,N38,R38,V38,Y38,AB38,AE38,AH38,AK38,AN38,AT38,AW38)*H38+SUM(I38,J38,M38,P38,T38,X38,AA38,AD38,AG38,AJ38,AM38,AS38,AV38))*$D$19/H38)</f>
        <v>0</v>
      </c>
      <c r="AR38" s="132">
        <f t="shared" si="8"/>
        <v>0</v>
      </c>
      <c r="AS38" s="130"/>
      <c r="AT38" s="131"/>
      <c r="AU38" s="132">
        <f t="shared" si="9"/>
        <v>0</v>
      </c>
      <c r="AV38" s="130"/>
      <c r="AW38" s="131"/>
      <c r="AX38" s="132">
        <f t="shared" si="10"/>
        <v>0</v>
      </c>
      <c r="AY38" s="130"/>
      <c r="AZ38" s="131"/>
      <c r="BA38" s="132">
        <f t="shared" si="11"/>
        <v>0</v>
      </c>
      <c r="BB38" s="130"/>
      <c r="BC38" s="133">
        <f>IF(H38=0,0,(SUM(K38,N38,R38,V38,Y38,AB38,AE38,AH38,AK38,AN38,AT38,AW38)*H38+SUM(I38,J38,M38,P38,T38,X38,AA38,AD38,AG38,AJ38,AM38,AS38,AV38))*$D$18/H38)</f>
        <v>0</v>
      </c>
      <c r="BD38" s="132">
        <f t="shared" si="12"/>
        <v>0</v>
      </c>
      <c r="BE38" s="134" t="str">
        <f>IFERROR(BF38/H38,"")</f>
        <v/>
      </c>
      <c r="BF38" s="107">
        <f>IF(H38="",0,SUMIF($I$23:$BD$23,"Total",I38:BD38))</f>
        <v>0</v>
      </c>
      <c r="BG38" s="135" t="str">
        <f>IF(H38&lt;&gt;0,BH38/H38,"")</f>
        <v/>
      </c>
      <c r="BH38" s="109">
        <f>IF(H38="",0,(I38*$I$145+L38*$K$145+O38*$N$145+S38*$R$145+W38*$V$145+Z38*$Y$145+AC38*$AB$145+AF38*$AE$145+AI38*$AH$145+AL38*$AK$145+AO38*$AN$145+AR38*$AQ$145+AU38*$AT$145+AX38*$AW$145+BD38*$BC$145)*$BF$18)</f>
        <v>0</v>
      </c>
      <c r="BI38" s="136"/>
      <c r="BJ38" s="137"/>
      <c r="BK38" s="138"/>
      <c r="BL38" s="139"/>
      <c r="BM38" s="140"/>
      <c r="BN38" s="141"/>
      <c r="BO38" s="142"/>
      <c r="BP38" s="143"/>
      <c r="BQ38" s="142"/>
      <c r="BR38" s="143"/>
      <c r="BS38" s="142"/>
      <c r="BT38" s="143"/>
      <c r="BU38" s="144"/>
      <c r="BV38" s="144"/>
      <c r="BW38" s="145">
        <f t="shared" si="14"/>
        <v>0</v>
      </c>
      <c r="BX38" s="146">
        <f t="shared" si="15"/>
        <v>0</v>
      </c>
      <c r="BY38" s="147">
        <f>BX38*H38</f>
        <v>0</v>
      </c>
      <c r="BZ38" s="148">
        <f t="shared" si="16"/>
        <v>1.2</v>
      </c>
      <c r="CA38" s="149" t="str">
        <f>IFERROR(CB38/H38,"")</f>
        <v/>
      </c>
      <c r="CB38" s="150" t="str">
        <f>IF(H38&lt;&gt;0,ROUNDUP(SUM(BY38,BH38),$BY$20),"")</f>
        <v/>
      </c>
      <c r="CC38" s="151"/>
    </row>
    <row r="39" spans="1:81" s="152" customFormat="1" x14ac:dyDescent="0.3">
      <c r="A39" s="127"/>
      <c r="B39" s="127"/>
      <c r="C39" s="127"/>
      <c r="D39" s="127"/>
      <c r="E39" s="127"/>
      <c r="F39" s="153"/>
      <c r="G39" s="153"/>
      <c r="H39" s="128"/>
      <c r="I39" s="129"/>
      <c r="J39" s="130"/>
      <c r="K39" s="131"/>
      <c r="L39" s="132">
        <f t="shared" si="13"/>
        <v>0</v>
      </c>
      <c r="M39" s="130"/>
      <c r="N39" s="131"/>
      <c r="O39" s="132">
        <f t="shared" si="0"/>
        <v>0</v>
      </c>
      <c r="P39" s="130"/>
      <c r="Q39" s="227"/>
      <c r="R39" s="131"/>
      <c r="S39" s="132">
        <f>IF($H39=0,0,R39*$H39+P39)</f>
        <v>0</v>
      </c>
      <c r="T39" s="130"/>
      <c r="U39" s="227"/>
      <c r="V39" s="131"/>
      <c r="W39" s="132">
        <f t="shared" si="1"/>
        <v>0</v>
      </c>
      <c r="X39" s="130"/>
      <c r="Y39" s="131"/>
      <c r="Z39" s="132">
        <f t="shared" si="2"/>
        <v>0</v>
      </c>
      <c r="AA39" s="130"/>
      <c r="AB39" s="131"/>
      <c r="AC39" s="132">
        <f t="shared" si="3"/>
        <v>0</v>
      </c>
      <c r="AD39" s="130"/>
      <c r="AE39" s="131"/>
      <c r="AF39" s="132">
        <f t="shared" si="4"/>
        <v>0</v>
      </c>
      <c r="AG39" s="130"/>
      <c r="AH39" s="131"/>
      <c r="AI39" s="132">
        <f t="shared" si="5"/>
        <v>0</v>
      </c>
      <c r="AJ39" s="130"/>
      <c r="AK39" s="131"/>
      <c r="AL39" s="132">
        <f t="shared" si="6"/>
        <v>0</v>
      </c>
      <c r="AM39" s="130"/>
      <c r="AN39" s="131"/>
      <c r="AO39" s="132">
        <f t="shared" si="7"/>
        <v>0</v>
      </c>
      <c r="AP39" s="130"/>
      <c r="AQ39" s="133">
        <f>IF(H39=0,0,(SUM(K39,N39,R39,V39,Y39,AB39,AE39,AH39,AK39,AN39,AT39,AW39)*H39+SUM(I39,J39,M39,P39,T39,X39,AA39,AD39,AG39,AJ39,AM39,AS39,AV39))*$D$19/H39)</f>
        <v>0</v>
      </c>
      <c r="AR39" s="132">
        <f t="shared" si="8"/>
        <v>0</v>
      </c>
      <c r="AS39" s="130"/>
      <c r="AT39" s="131"/>
      <c r="AU39" s="132">
        <f t="shared" si="9"/>
        <v>0</v>
      </c>
      <c r="AV39" s="130"/>
      <c r="AW39" s="131"/>
      <c r="AX39" s="132">
        <f t="shared" si="10"/>
        <v>0</v>
      </c>
      <c r="AY39" s="130"/>
      <c r="AZ39" s="131"/>
      <c r="BA39" s="132">
        <f t="shared" si="11"/>
        <v>0</v>
      </c>
      <c r="BB39" s="130"/>
      <c r="BC39" s="133">
        <f>IF(H39=0,0,(SUM(K39,N39,R39,V39,Y39,AB39,AE39,AH39,AK39,AN39,AT39,AW39)*H39+SUM(I39,J39,M39,P39,T39,X39,AA39,AD39,AG39,AJ39,AM39,AS39,AV39))*$D$18/H39)</f>
        <v>0</v>
      </c>
      <c r="BD39" s="132">
        <f t="shared" si="12"/>
        <v>0</v>
      </c>
      <c r="BE39" s="134" t="str">
        <f>IFERROR(BF39/H39,"")</f>
        <v/>
      </c>
      <c r="BF39" s="107">
        <f>IF(H39="",0,SUMIF($I$23:$BD$23,"Total",I39:BD39))</f>
        <v>0</v>
      </c>
      <c r="BG39" s="135" t="str">
        <f>IF(H39&lt;&gt;0,BH39/H39,"")</f>
        <v/>
      </c>
      <c r="BH39" s="109">
        <f>IF(H39="",0,(I39*$I$145+L39*$K$145+O39*$N$145+S39*$R$145+W39*$V$145+Z39*$Y$145+AC39*$AB$145+AF39*$AE$145+AI39*$AH$145+AL39*$AK$145+AO39*$AN$145+AR39*$AQ$145+AU39*$AT$145+AX39*$AW$145+BD39*$BC$145)*$BF$18)</f>
        <v>0</v>
      </c>
      <c r="BI39" s="136"/>
      <c r="BJ39" s="137"/>
      <c r="BK39" s="138"/>
      <c r="BL39" s="139"/>
      <c r="BM39" s="140"/>
      <c r="BN39" s="141"/>
      <c r="BO39" s="142"/>
      <c r="BP39" s="143"/>
      <c r="BQ39" s="142"/>
      <c r="BR39" s="143"/>
      <c r="BS39" s="142"/>
      <c r="BT39" s="143"/>
      <c r="BU39" s="144"/>
      <c r="BV39" s="144"/>
      <c r="BW39" s="145">
        <f t="shared" si="14"/>
        <v>0</v>
      </c>
      <c r="BX39" s="146">
        <f t="shared" si="15"/>
        <v>0</v>
      </c>
      <c r="BY39" s="147">
        <f>BX39*H39</f>
        <v>0</v>
      </c>
      <c r="BZ39" s="148">
        <f t="shared" si="16"/>
        <v>1.2</v>
      </c>
      <c r="CA39" s="149" t="str">
        <f>IFERROR(CB39/H39,"")</f>
        <v/>
      </c>
      <c r="CB39" s="150" t="str">
        <f>IF(H39&lt;&gt;0,ROUNDUP(SUM(BY39,BH39),$BY$20),"")</f>
        <v/>
      </c>
      <c r="CC39" s="151"/>
    </row>
    <row r="40" spans="1:81" s="152" customFormat="1" x14ac:dyDescent="0.3">
      <c r="A40" s="127"/>
      <c r="B40" s="97"/>
      <c r="C40" s="98"/>
      <c r="D40" s="97"/>
      <c r="E40" s="97"/>
      <c r="F40" s="99"/>
      <c r="G40" s="99"/>
      <c r="H40" s="128"/>
      <c r="I40" s="129"/>
      <c r="J40" s="130"/>
      <c r="K40" s="131"/>
      <c r="L40" s="132">
        <f t="shared" si="13"/>
        <v>0</v>
      </c>
      <c r="M40" s="130"/>
      <c r="N40" s="131"/>
      <c r="O40" s="132">
        <f t="shared" si="0"/>
        <v>0</v>
      </c>
      <c r="P40" s="130"/>
      <c r="Q40" s="227"/>
      <c r="R40" s="131"/>
      <c r="S40" s="132">
        <f>IF($H40=0,0,R40*$H40+P40)</f>
        <v>0</v>
      </c>
      <c r="T40" s="130"/>
      <c r="U40" s="227"/>
      <c r="V40" s="131"/>
      <c r="W40" s="132">
        <f t="shared" si="1"/>
        <v>0</v>
      </c>
      <c r="X40" s="130"/>
      <c r="Y40" s="131"/>
      <c r="Z40" s="132">
        <f t="shared" si="2"/>
        <v>0</v>
      </c>
      <c r="AA40" s="130"/>
      <c r="AB40" s="131"/>
      <c r="AC40" s="132">
        <f t="shared" si="3"/>
        <v>0</v>
      </c>
      <c r="AD40" s="130"/>
      <c r="AE40" s="131"/>
      <c r="AF40" s="132">
        <f t="shared" si="4"/>
        <v>0</v>
      </c>
      <c r="AG40" s="130"/>
      <c r="AH40" s="131"/>
      <c r="AI40" s="132">
        <f t="shared" si="5"/>
        <v>0</v>
      </c>
      <c r="AJ40" s="130"/>
      <c r="AK40" s="131"/>
      <c r="AL40" s="132">
        <f t="shared" si="6"/>
        <v>0</v>
      </c>
      <c r="AM40" s="130"/>
      <c r="AN40" s="131"/>
      <c r="AO40" s="132">
        <f t="shared" si="7"/>
        <v>0</v>
      </c>
      <c r="AP40" s="130"/>
      <c r="AQ40" s="133">
        <f>IF(H40=0,0,(SUM(K40,N40,R40,V40,Y40,AB40,AE40,AH40,AK40,AN40,AT40,AW40)*H40+SUM(I40,J40,M40,P40,T40,X40,AA40,AD40,AG40,AJ40,AM40,AS40,AV40))*$D$19/H40)</f>
        <v>0</v>
      </c>
      <c r="AR40" s="132">
        <f t="shared" si="8"/>
        <v>0</v>
      </c>
      <c r="AS40" s="130"/>
      <c r="AT40" s="131"/>
      <c r="AU40" s="132">
        <f t="shared" si="9"/>
        <v>0</v>
      </c>
      <c r="AV40" s="130"/>
      <c r="AW40" s="131"/>
      <c r="AX40" s="132">
        <f t="shared" si="10"/>
        <v>0</v>
      </c>
      <c r="AY40" s="130"/>
      <c r="AZ40" s="131"/>
      <c r="BA40" s="132">
        <f t="shared" si="11"/>
        <v>0</v>
      </c>
      <c r="BB40" s="130"/>
      <c r="BC40" s="133">
        <f>IF(H40=0,0,(SUM(K40,N40,R40,V40,Y40,AB40,AE40,AH40,AK40,AN40,AT40,AW40)*H40+SUM(I40,J40,M40,P40,T40,X40,AA40,AD40,AG40,AJ40,AM40,AS40,AV40))*$D$18/H40)</f>
        <v>0</v>
      </c>
      <c r="BD40" s="132">
        <f t="shared" si="12"/>
        <v>0</v>
      </c>
      <c r="BE40" s="134" t="str">
        <f>IFERROR(BF40/H40,"")</f>
        <v/>
      </c>
      <c r="BF40" s="107">
        <f>IF(H40="",0,SUMIF($I$23:$BD$23,"Total",I40:BD40))</f>
        <v>0</v>
      </c>
      <c r="BG40" s="135" t="str">
        <f>IF(H40&lt;&gt;0,BH40/H40,"")</f>
        <v/>
      </c>
      <c r="BH40" s="109">
        <f>IF(H40="",0,(I40*$I$145+L40*$K$145+O40*$N$145+S40*$R$145+W40*$V$145+Z40*$Y$145+AC40*$AB$145+AF40*$AE$145+AI40*$AH$145+AL40*$AK$145+AO40*$AN$145+AR40*$AQ$145+AU40*$AT$145+AX40*$AW$145+BD40*$BC$145)*$BF$18)</f>
        <v>0</v>
      </c>
      <c r="BI40" s="136"/>
      <c r="BJ40" s="137"/>
      <c r="BK40" s="138"/>
      <c r="BL40" s="139"/>
      <c r="BM40" s="140"/>
      <c r="BN40" s="141"/>
      <c r="BO40" s="142"/>
      <c r="BP40" s="143"/>
      <c r="BQ40" s="142"/>
      <c r="BR40" s="143"/>
      <c r="BS40" s="142"/>
      <c r="BT40" s="143"/>
      <c r="BU40" s="144"/>
      <c r="BV40" s="144"/>
      <c r="BW40" s="145">
        <f t="shared" si="14"/>
        <v>0</v>
      </c>
      <c r="BX40" s="146">
        <f t="shared" si="15"/>
        <v>0</v>
      </c>
      <c r="BY40" s="147">
        <f>BX40*H40</f>
        <v>0</v>
      </c>
      <c r="BZ40" s="148">
        <f t="shared" si="16"/>
        <v>1.2</v>
      </c>
      <c r="CA40" s="149" t="str">
        <f>IFERROR(CB40/H40,"")</f>
        <v/>
      </c>
      <c r="CB40" s="150" t="str">
        <f>IF(H40&lt;&gt;0,ROUNDUP(SUM(BY40,BH40),$BY$20),"")</f>
        <v/>
      </c>
      <c r="CC40" s="151"/>
    </row>
    <row r="41" spans="1:81" s="152" customFormat="1" x14ac:dyDescent="0.3">
      <c r="A41" s="127"/>
      <c r="B41" s="127"/>
      <c r="C41" s="127"/>
      <c r="D41" s="127"/>
      <c r="E41" s="127"/>
      <c r="F41" s="153"/>
      <c r="G41" s="153"/>
      <c r="H41" s="128"/>
      <c r="I41" s="129"/>
      <c r="J41" s="130"/>
      <c r="K41" s="131"/>
      <c r="L41" s="132">
        <f t="shared" si="13"/>
        <v>0</v>
      </c>
      <c r="M41" s="130"/>
      <c r="N41" s="131"/>
      <c r="O41" s="132">
        <f t="shared" si="0"/>
        <v>0</v>
      </c>
      <c r="P41" s="130"/>
      <c r="Q41" s="227"/>
      <c r="R41" s="131"/>
      <c r="S41" s="132">
        <f>IF($H41=0,0,R41*$H41+P41)</f>
        <v>0</v>
      </c>
      <c r="T41" s="130"/>
      <c r="U41" s="227"/>
      <c r="V41" s="131"/>
      <c r="W41" s="132">
        <f t="shared" si="1"/>
        <v>0</v>
      </c>
      <c r="X41" s="130"/>
      <c r="Y41" s="131"/>
      <c r="Z41" s="132">
        <f t="shared" si="2"/>
        <v>0</v>
      </c>
      <c r="AA41" s="130"/>
      <c r="AB41" s="131"/>
      <c r="AC41" s="132">
        <f t="shared" si="3"/>
        <v>0</v>
      </c>
      <c r="AD41" s="130"/>
      <c r="AE41" s="131"/>
      <c r="AF41" s="132">
        <f t="shared" si="4"/>
        <v>0</v>
      </c>
      <c r="AG41" s="130"/>
      <c r="AH41" s="131"/>
      <c r="AI41" s="132">
        <f t="shared" si="5"/>
        <v>0</v>
      </c>
      <c r="AJ41" s="130"/>
      <c r="AK41" s="131"/>
      <c r="AL41" s="132">
        <f t="shared" si="6"/>
        <v>0</v>
      </c>
      <c r="AM41" s="130"/>
      <c r="AN41" s="131"/>
      <c r="AO41" s="132">
        <f t="shared" si="7"/>
        <v>0</v>
      </c>
      <c r="AP41" s="130"/>
      <c r="AQ41" s="133">
        <f>IF(H41=0,0,(SUM(K41,N41,R41,V41,Y41,AB41,AE41,AH41,AK41,AN41,AT41,AW41)*H41+SUM(I41,J41,M41,P41,T41,X41,AA41,AD41,AG41,AJ41,AM41,AS41,AV41))*$D$19/H41)</f>
        <v>0</v>
      </c>
      <c r="AR41" s="132">
        <f t="shared" si="8"/>
        <v>0</v>
      </c>
      <c r="AS41" s="130"/>
      <c r="AT41" s="131"/>
      <c r="AU41" s="132">
        <f t="shared" si="9"/>
        <v>0</v>
      </c>
      <c r="AV41" s="130"/>
      <c r="AW41" s="131"/>
      <c r="AX41" s="132">
        <f t="shared" si="10"/>
        <v>0</v>
      </c>
      <c r="AY41" s="130"/>
      <c r="AZ41" s="131"/>
      <c r="BA41" s="132">
        <f t="shared" si="11"/>
        <v>0</v>
      </c>
      <c r="BB41" s="130"/>
      <c r="BC41" s="133">
        <f>IF(H41=0,0,(SUM(K41,N41,R41,V41,Y41,AB41,AE41,AH41,AK41,AN41,AT41,AW41)*H41+SUM(I41,J41,M41,P41,T41,X41,AA41,AD41,AG41,AJ41,AM41,AS41,AV41))*$D$18/H41)</f>
        <v>0</v>
      </c>
      <c r="BD41" s="132">
        <f t="shared" si="12"/>
        <v>0</v>
      </c>
      <c r="BE41" s="134" t="str">
        <f>IFERROR(BF41/H41,"")</f>
        <v/>
      </c>
      <c r="BF41" s="107">
        <f>IF(H41="",0,SUMIF($I$23:$BD$23,"Total",I41:BD41))</f>
        <v>0</v>
      </c>
      <c r="BG41" s="135" t="str">
        <f>IF(H41&lt;&gt;0,BH41/H41,"")</f>
        <v/>
      </c>
      <c r="BH41" s="109">
        <f>IF(H41="",0,(I41*$I$145+L41*$K$145+O41*$N$145+S41*$R$145+W41*$V$145+Z41*$Y$145+AC41*$AB$145+AF41*$AE$145+AI41*$AH$145+AL41*$AK$145+AO41*$AN$145+AR41*$AQ$145+AU41*$AT$145+AX41*$AW$145+BD41*$BC$145)*$BF$18)</f>
        <v>0</v>
      </c>
      <c r="BI41" s="136"/>
      <c r="BJ41" s="137"/>
      <c r="BK41" s="138"/>
      <c r="BL41" s="139"/>
      <c r="BM41" s="140"/>
      <c r="BN41" s="141"/>
      <c r="BO41" s="142"/>
      <c r="BP41" s="143"/>
      <c r="BQ41" s="142"/>
      <c r="BR41" s="143"/>
      <c r="BS41" s="142"/>
      <c r="BT41" s="143"/>
      <c r="BU41" s="144"/>
      <c r="BV41" s="144"/>
      <c r="BW41" s="145">
        <f t="shared" si="14"/>
        <v>0</v>
      </c>
      <c r="BX41" s="146">
        <f t="shared" si="15"/>
        <v>0</v>
      </c>
      <c r="BY41" s="147">
        <f>BX41*H41</f>
        <v>0</v>
      </c>
      <c r="BZ41" s="148">
        <f t="shared" si="16"/>
        <v>1.2</v>
      </c>
      <c r="CA41" s="149" t="str">
        <f>IFERROR(CB41/H41,"")</f>
        <v/>
      </c>
      <c r="CB41" s="150" t="str">
        <f>IF(H41&lt;&gt;0,ROUNDUP(SUM(BY41,BH41),$BY$20),"")</f>
        <v/>
      </c>
      <c r="CC41" s="151"/>
    </row>
    <row r="42" spans="1:81" s="152" customFormat="1" x14ac:dyDescent="0.3">
      <c r="A42" s="127"/>
      <c r="B42" s="127"/>
      <c r="C42" s="127"/>
      <c r="D42" s="154"/>
      <c r="E42" s="127"/>
      <c r="F42" s="153"/>
      <c r="G42" s="153"/>
      <c r="H42" s="128"/>
      <c r="I42" s="129"/>
      <c r="J42" s="130"/>
      <c r="K42" s="131"/>
      <c r="L42" s="132">
        <f t="shared" si="13"/>
        <v>0</v>
      </c>
      <c r="M42" s="130"/>
      <c r="N42" s="131"/>
      <c r="O42" s="132">
        <f t="shared" si="0"/>
        <v>0</v>
      </c>
      <c r="P42" s="130"/>
      <c r="Q42" s="227"/>
      <c r="R42" s="131"/>
      <c r="S42" s="132">
        <f>IF($H42=0,0,R42*$H42+P42)</f>
        <v>0</v>
      </c>
      <c r="T42" s="130"/>
      <c r="U42" s="227"/>
      <c r="V42" s="131"/>
      <c r="W42" s="132">
        <f t="shared" si="1"/>
        <v>0</v>
      </c>
      <c r="X42" s="130"/>
      <c r="Y42" s="131"/>
      <c r="Z42" s="132">
        <f t="shared" si="2"/>
        <v>0</v>
      </c>
      <c r="AA42" s="130"/>
      <c r="AB42" s="131"/>
      <c r="AC42" s="132">
        <f t="shared" si="3"/>
        <v>0</v>
      </c>
      <c r="AD42" s="130"/>
      <c r="AE42" s="131"/>
      <c r="AF42" s="132">
        <f t="shared" si="4"/>
        <v>0</v>
      </c>
      <c r="AG42" s="130"/>
      <c r="AH42" s="131"/>
      <c r="AI42" s="132">
        <f t="shared" si="5"/>
        <v>0</v>
      </c>
      <c r="AJ42" s="130"/>
      <c r="AK42" s="131"/>
      <c r="AL42" s="132">
        <f t="shared" si="6"/>
        <v>0</v>
      </c>
      <c r="AM42" s="130"/>
      <c r="AN42" s="131"/>
      <c r="AO42" s="132">
        <f t="shared" si="7"/>
        <v>0</v>
      </c>
      <c r="AP42" s="130"/>
      <c r="AQ42" s="133">
        <f>IF(H42=0,0,(SUM(K42,N42,R42,V42,Y42,AB42,AE42,AH42,AK42,AN42,AT42,AW42)*H42+SUM(I42,J42,M42,P42,T42,X42,AA42,AD42,AG42,AJ42,AM42,AS42,AV42))*$D$19/H42)</f>
        <v>0</v>
      </c>
      <c r="AR42" s="132">
        <f t="shared" si="8"/>
        <v>0</v>
      </c>
      <c r="AS42" s="130"/>
      <c r="AT42" s="131"/>
      <c r="AU42" s="132">
        <f t="shared" si="9"/>
        <v>0</v>
      </c>
      <c r="AV42" s="130"/>
      <c r="AW42" s="131"/>
      <c r="AX42" s="132">
        <f t="shared" si="10"/>
        <v>0</v>
      </c>
      <c r="AY42" s="130"/>
      <c r="AZ42" s="131"/>
      <c r="BA42" s="132">
        <f t="shared" si="11"/>
        <v>0</v>
      </c>
      <c r="BB42" s="130"/>
      <c r="BC42" s="133">
        <f>IF(H42=0,0,(SUM(K42,N42,R42,V42,Y42,AB42,AE42,AH42,AK42,AN42,AT42,AW42)*H42+SUM(I42,J42,M42,P42,T42,X42,AA42,AD42,AG42,AJ42,AM42,AS42,AV42))*$D$18/H42)</f>
        <v>0</v>
      </c>
      <c r="BD42" s="132">
        <f t="shared" si="12"/>
        <v>0</v>
      </c>
      <c r="BE42" s="134" t="str">
        <f>IFERROR(BF42/H42,"")</f>
        <v/>
      </c>
      <c r="BF42" s="107">
        <f>IF(H42="",0,SUMIF($I$23:$BD$23,"Total",I42:BD42))</f>
        <v>0</v>
      </c>
      <c r="BG42" s="135" t="str">
        <f>IF(H42&lt;&gt;0,BH42/H42,"")</f>
        <v/>
      </c>
      <c r="BH42" s="109">
        <f>IF(H42="",0,(I42*$I$145+L42*$K$145+O42*$N$145+S42*$R$145+W42*$V$145+Z42*$Y$145+AC42*$AB$145+AF42*$AE$145+AI42*$AH$145+AL42*$AK$145+AO42*$AN$145+AR42*$AQ$145+AU42*$AT$145+AX42*$AW$145+BD42*$BC$145)*$BF$18)</f>
        <v>0</v>
      </c>
      <c r="BI42" s="136"/>
      <c r="BJ42" s="137"/>
      <c r="BK42" s="138"/>
      <c r="BL42" s="139"/>
      <c r="BM42" s="140"/>
      <c r="BN42" s="141"/>
      <c r="BO42" s="142"/>
      <c r="BP42" s="143"/>
      <c r="BQ42" s="142"/>
      <c r="BR42" s="143"/>
      <c r="BS42" s="142"/>
      <c r="BT42" s="143"/>
      <c r="BU42" s="144"/>
      <c r="BV42" s="144"/>
      <c r="BW42" s="145">
        <f t="shared" si="14"/>
        <v>0</v>
      </c>
      <c r="BX42" s="146">
        <f t="shared" si="15"/>
        <v>0</v>
      </c>
      <c r="BY42" s="147">
        <f>BX42*H42</f>
        <v>0</v>
      </c>
      <c r="BZ42" s="148">
        <f t="shared" si="16"/>
        <v>1.2</v>
      </c>
      <c r="CA42" s="149" t="str">
        <f>IFERROR(CB42/H42,"")</f>
        <v/>
      </c>
      <c r="CB42" s="150" t="str">
        <f>IF(H42&lt;&gt;0,ROUNDUP(SUM(BY42,BH42),$BY$20),"")</f>
        <v/>
      </c>
      <c r="CC42" s="151"/>
    </row>
    <row r="43" spans="1:81" s="152" customFormat="1" x14ac:dyDescent="0.3">
      <c r="A43" s="127"/>
      <c r="B43" s="127"/>
      <c r="C43" s="127"/>
      <c r="D43" s="154"/>
      <c r="E43" s="127"/>
      <c r="F43" s="153"/>
      <c r="G43" s="153"/>
      <c r="H43" s="128"/>
      <c r="I43" s="129"/>
      <c r="J43" s="130"/>
      <c r="K43" s="131"/>
      <c r="L43" s="132">
        <f t="shared" si="13"/>
        <v>0</v>
      </c>
      <c r="M43" s="130"/>
      <c r="N43" s="131"/>
      <c r="O43" s="132">
        <f t="shared" si="0"/>
        <v>0</v>
      </c>
      <c r="P43" s="130"/>
      <c r="Q43" s="227"/>
      <c r="R43" s="131"/>
      <c r="S43" s="132">
        <f>IF($H43=0,0,R43*$H43+P43)</f>
        <v>0</v>
      </c>
      <c r="T43" s="130"/>
      <c r="U43" s="227"/>
      <c r="V43" s="131"/>
      <c r="W43" s="132">
        <f t="shared" si="1"/>
        <v>0</v>
      </c>
      <c r="X43" s="130"/>
      <c r="Y43" s="131"/>
      <c r="Z43" s="132">
        <f t="shared" si="2"/>
        <v>0</v>
      </c>
      <c r="AA43" s="130"/>
      <c r="AB43" s="131"/>
      <c r="AC43" s="132">
        <f t="shared" si="3"/>
        <v>0</v>
      </c>
      <c r="AD43" s="130"/>
      <c r="AE43" s="131"/>
      <c r="AF43" s="132">
        <f t="shared" si="4"/>
        <v>0</v>
      </c>
      <c r="AG43" s="130"/>
      <c r="AH43" s="131"/>
      <c r="AI43" s="132">
        <f t="shared" si="5"/>
        <v>0</v>
      </c>
      <c r="AJ43" s="130"/>
      <c r="AK43" s="131"/>
      <c r="AL43" s="132">
        <f t="shared" si="6"/>
        <v>0</v>
      </c>
      <c r="AM43" s="130"/>
      <c r="AN43" s="131"/>
      <c r="AO43" s="132">
        <f t="shared" si="7"/>
        <v>0</v>
      </c>
      <c r="AP43" s="130"/>
      <c r="AQ43" s="133">
        <f>IF(H43=0,0,(SUM(K43,N43,R43,V43,Y43,AB43,AE43,AH43,AK43,AN43,AT43,AW43)*H43+SUM(I43,J43,M43,P43,T43,X43,AA43,AD43,AG43,AJ43,AM43,AS43,AV43))*$D$19/H43)</f>
        <v>0</v>
      </c>
      <c r="AR43" s="132">
        <f t="shared" si="8"/>
        <v>0</v>
      </c>
      <c r="AS43" s="130"/>
      <c r="AT43" s="131"/>
      <c r="AU43" s="132">
        <f t="shared" si="9"/>
        <v>0</v>
      </c>
      <c r="AV43" s="130"/>
      <c r="AW43" s="131"/>
      <c r="AX43" s="132">
        <f t="shared" si="10"/>
        <v>0</v>
      </c>
      <c r="AY43" s="130"/>
      <c r="AZ43" s="131"/>
      <c r="BA43" s="132">
        <f t="shared" si="11"/>
        <v>0</v>
      </c>
      <c r="BB43" s="130"/>
      <c r="BC43" s="133">
        <f>IF(H43=0,0,(SUM(K43,N43,R43,V43,Y43,AB43,AE43,AH43,AK43,AN43,AT43,AW43)*H43+SUM(I43,J43,M43,P43,T43,X43,AA43,AD43,AG43,AJ43,AM43,AS43,AV43))*$D$18/H43)</f>
        <v>0</v>
      </c>
      <c r="BD43" s="132">
        <f t="shared" si="12"/>
        <v>0</v>
      </c>
      <c r="BE43" s="134" t="str">
        <f>IFERROR(BF43/H43,"")</f>
        <v/>
      </c>
      <c r="BF43" s="107">
        <f>IF(H43="",0,SUMIF($I$23:$BD$23,"Total",I43:BD43))</f>
        <v>0</v>
      </c>
      <c r="BG43" s="135" t="str">
        <f>IF(H43&lt;&gt;0,BH43/H43,"")</f>
        <v/>
      </c>
      <c r="BH43" s="109">
        <f>IF(H43="",0,(I43*$I$145+L43*$K$145+O43*$N$145+S43*$R$145+W43*$V$145+Z43*$Y$145+AC43*$AB$145+AF43*$AE$145+AI43*$AH$145+AL43*$AK$145+AO43*$AN$145+AR43*$AQ$145+AU43*$AT$145+AX43*$AW$145+BD43*$BC$145)*$BF$18)</f>
        <v>0</v>
      </c>
      <c r="BI43" s="136"/>
      <c r="BJ43" s="137"/>
      <c r="BK43" s="138"/>
      <c r="BL43" s="139"/>
      <c r="BM43" s="140"/>
      <c r="BN43" s="141"/>
      <c r="BO43" s="142"/>
      <c r="BP43" s="143"/>
      <c r="BQ43" s="142"/>
      <c r="BR43" s="143"/>
      <c r="BS43" s="142"/>
      <c r="BT43" s="143"/>
      <c r="BU43" s="144"/>
      <c r="BV43" s="144"/>
      <c r="BW43" s="145">
        <f t="shared" si="14"/>
        <v>0</v>
      </c>
      <c r="BX43" s="146">
        <f t="shared" si="15"/>
        <v>0</v>
      </c>
      <c r="BY43" s="147">
        <f>BX43*H43</f>
        <v>0</v>
      </c>
      <c r="BZ43" s="148">
        <f t="shared" si="16"/>
        <v>1.2</v>
      </c>
      <c r="CA43" s="149" t="str">
        <f>IFERROR(CB43/H43,"")</f>
        <v/>
      </c>
      <c r="CB43" s="150" t="str">
        <f>IF(H43&lt;&gt;0,ROUNDUP(SUM(BY43,BH43),$BY$20),"")</f>
        <v/>
      </c>
      <c r="CC43" s="151"/>
    </row>
    <row r="44" spans="1:81" s="152" customFormat="1" x14ac:dyDescent="0.3">
      <c r="A44" s="127"/>
      <c r="B44" s="127"/>
      <c r="C44" s="127"/>
      <c r="D44" s="154"/>
      <c r="E44" s="127"/>
      <c r="F44" s="153"/>
      <c r="G44" s="153"/>
      <c r="H44" s="128"/>
      <c r="I44" s="129"/>
      <c r="J44" s="130"/>
      <c r="K44" s="131"/>
      <c r="L44" s="132">
        <f t="shared" si="13"/>
        <v>0</v>
      </c>
      <c r="M44" s="130"/>
      <c r="N44" s="131"/>
      <c r="O44" s="132">
        <f t="shared" si="0"/>
        <v>0</v>
      </c>
      <c r="P44" s="130"/>
      <c r="Q44" s="227"/>
      <c r="R44" s="131"/>
      <c r="S44" s="132">
        <f>IF($H44=0,0,R44*$H44+P44)</f>
        <v>0</v>
      </c>
      <c r="T44" s="130"/>
      <c r="U44" s="227"/>
      <c r="V44" s="131"/>
      <c r="W44" s="132">
        <f t="shared" si="1"/>
        <v>0</v>
      </c>
      <c r="X44" s="130"/>
      <c r="Y44" s="131"/>
      <c r="Z44" s="132">
        <f t="shared" si="2"/>
        <v>0</v>
      </c>
      <c r="AA44" s="130"/>
      <c r="AB44" s="131"/>
      <c r="AC44" s="132">
        <f t="shared" si="3"/>
        <v>0</v>
      </c>
      <c r="AD44" s="130"/>
      <c r="AE44" s="131"/>
      <c r="AF44" s="132">
        <f t="shared" si="4"/>
        <v>0</v>
      </c>
      <c r="AG44" s="130"/>
      <c r="AH44" s="131"/>
      <c r="AI44" s="132">
        <f t="shared" si="5"/>
        <v>0</v>
      </c>
      <c r="AJ44" s="130"/>
      <c r="AK44" s="131"/>
      <c r="AL44" s="132">
        <f t="shared" si="6"/>
        <v>0</v>
      </c>
      <c r="AM44" s="130"/>
      <c r="AN44" s="131"/>
      <c r="AO44" s="132">
        <f t="shared" si="7"/>
        <v>0</v>
      </c>
      <c r="AP44" s="130"/>
      <c r="AQ44" s="133">
        <f>IF(H44=0,0,(SUM(K44,N44,R44,V44,Y44,AB44,AE44,AH44,AK44,AN44,AT44,AW44)*H44+SUM(I44,J44,M44,P44,T44,X44,AA44,AD44,AG44,AJ44,AM44,AS44,AV44))*$D$19/H44)</f>
        <v>0</v>
      </c>
      <c r="AR44" s="132">
        <f t="shared" si="8"/>
        <v>0</v>
      </c>
      <c r="AS44" s="130"/>
      <c r="AT44" s="131"/>
      <c r="AU44" s="132">
        <f t="shared" si="9"/>
        <v>0</v>
      </c>
      <c r="AV44" s="130"/>
      <c r="AW44" s="131"/>
      <c r="AX44" s="132">
        <f t="shared" si="10"/>
        <v>0</v>
      </c>
      <c r="AY44" s="130"/>
      <c r="AZ44" s="131"/>
      <c r="BA44" s="132">
        <f t="shared" si="11"/>
        <v>0</v>
      </c>
      <c r="BB44" s="130"/>
      <c r="BC44" s="133">
        <f>IF(H44=0,0,(SUM(K44,N44,R44,V44,Y44,AB44,AE44,AH44,AK44,AN44,AT44,AW44)*H44+SUM(I44,J44,M44,P44,T44,X44,AA44,AD44,AG44,AJ44,AM44,AS44,AV44))*$D$18/H44)</f>
        <v>0</v>
      </c>
      <c r="BD44" s="132">
        <f t="shared" si="12"/>
        <v>0</v>
      </c>
      <c r="BE44" s="134" t="str">
        <f>IFERROR(BF44/H44,"")</f>
        <v/>
      </c>
      <c r="BF44" s="107">
        <f>IF(H44="",0,SUMIF($I$23:$BD$23,"Total",I44:BD44))</f>
        <v>0</v>
      </c>
      <c r="BG44" s="135" t="str">
        <f>IF(H44&lt;&gt;0,BH44/H44,"")</f>
        <v/>
      </c>
      <c r="BH44" s="109">
        <f>IF(H44="",0,(I44*$I$145+L44*$K$145+O44*$N$145+S44*$R$145+W44*$V$145+Z44*$Y$145+AC44*$AB$145+AF44*$AE$145+AI44*$AH$145+AL44*$AK$145+AO44*$AN$145+AR44*$AQ$145+AU44*$AT$145+AX44*$AW$145+BD44*$BC$145)*$BF$18)</f>
        <v>0</v>
      </c>
      <c r="BI44" s="136"/>
      <c r="BJ44" s="137"/>
      <c r="BK44" s="138"/>
      <c r="BL44" s="139"/>
      <c r="BM44" s="140"/>
      <c r="BN44" s="141"/>
      <c r="BO44" s="142"/>
      <c r="BP44" s="143"/>
      <c r="BQ44" s="142"/>
      <c r="BR44" s="143"/>
      <c r="BS44" s="142"/>
      <c r="BT44" s="143"/>
      <c r="BU44" s="144"/>
      <c r="BV44" s="144"/>
      <c r="BW44" s="145">
        <f t="shared" si="14"/>
        <v>0</v>
      </c>
      <c r="BX44" s="146">
        <f t="shared" si="15"/>
        <v>0</v>
      </c>
      <c r="BY44" s="147">
        <f>BX44*H44</f>
        <v>0</v>
      </c>
      <c r="BZ44" s="148">
        <f t="shared" si="16"/>
        <v>1.2</v>
      </c>
      <c r="CA44" s="149" t="str">
        <f>IFERROR(CB44/H44,"")</f>
        <v/>
      </c>
      <c r="CB44" s="150" t="str">
        <f>IF(H44&lt;&gt;0,ROUNDUP(SUM(BY44,BH44),$BY$20),"")</f>
        <v/>
      </c>
      <c r="CC44" s="151"/>
    </row>
    <row r="45" spans="1:81" s="152" customFormat="1" x14ac:dyDescent="0.3">
      <c r="A45" s="127"/>
      <c r="B45" s="127"/>
      <c r="C45" s="127"/>
      <c r="D45" s="154"/>
      <c r="E45" s="127"/>
      <c r="F45" s="153"/>
      <c r="G45" s="153"/>
      <c r="H45" s="128"/>
      <c r="I45" s="129"/>
      <c r="J45" s="130"/>
      <c r="K45" s="131"/>
      <c r="L45" s="132">
        <f t="shared" si="13"/>
        <v>0</v>
      </c>
      <c r="M45" s="130"/>
      <c r="N45" s="131"/>
      <c r="O45" s="132">
        <f t="shared" si="0"/>
        <v>0</v>
      </c>
      <c r="P45" s="130"/>
      <c r="Q45" s="227"/>
      <c r="R45" s="131"/>
      <c r="S45" s="132">
        <f>IF($H45=0,0,R45*$H45+P45)</f>
        <v>0</v>
      </c>
      <c r="T45" s="130"/>
      <c r="U45" s="227"/>
      <c r="V45" s="131"/>
      <c r="W45" s="132">
        <f t="shared" si="1"/>
        <v>0</v>
      </c>
      <c r="X45" s="130"/>
      <c r="Y45" s="131"/>
      <c r="Z45" s="132">
        <f t="shared" si="2"/>
        <v>0</v>
      </c>
      <c r="AA45" s="130"/>
      <c r="AB45" s="131"/>
      <c r="AC45" s="132">
        <f t="shared" si="3"/>
        <v>0</v>
      </c>
      <c r="AD45" s="130"/>
      <c r="AE45" s="131"/>
      <c r="AF45" s="132">
        <f t="shared" si="4"/>
        <v>0</v>
      </c>
      <c r="AG45" s="130"/>
      <c r="AH45" s="131"/>
      <c r="AI45" s="132">
        <f t="shared" si="5"/>
        <v>0</v>
      </c>
      <c r="AJ45" s="130"/>
      <c r="AK45" s="131"/>
      <c r="AL45" s="132">
        <f t="shared" si="6"/>
        <v>0</v>
      </c>
      <c r="AM45" s="130"/>
      <c r="AN45" s="131"/>
      <c r="AO45" s="132">
        <f t="shared" si="7"/>
        <v>0</v>
      </c>
      <c r="AP45" s="130"/>
      <c r="AQ45" s="133">
        <f>IF(H45=0,0,(SUM(K45,N45,R45,V45,Y45,AB45,AE45,AH45,AK45,AN45,AT45,AW45)*H45+SUM(I45,J45,M45,P45,T45,X45,AA45,AD45,AG45,AJ45,AM45,AS45,AV45))*$D$19/H45)</f>
        <v>0</v>
      </c>
      <c r="AR45" s="132">
        <f t="shared" si="8"/>
        <v>0</v>
      </c>
      <c r="AS45" s="130"/>
      <c r="AT45" s="131"/>
      <c r="AU45" s="132">
        <f t="shared" si="9"/>
        <v>0</v>
      </c>
      <c r="AV45" s="130"/>
      <c r="AW45" s="131"/>
      <c r="AX45" s="132">
        <f t="shared" si="10"/>
        <v>0</v>
      </c>
      <c r="AY45" s="130"/>
      <c r="AZ45" s="131"/>
      <c r="BA45" s="132">
        <f t="shared" si="11"/>
        <v>0</v>
      </c>
      <c r="BB45" s="130"/>
      <c r="BC45" s="133">
        <f>IF(H45=0,0,(SUM(K45,N45,R45,V45,Y45,AB45,AE45,AH45,AK45,AN45,AT45,AW45)*H45+SUM(I45,J45,M45,P45,T45,X45,AA45,AD45,AG45,AJ45,AM45,AS45,AV45))*$D$18/H45)</f>
        <v>0</v>
      </c>
      <c r="BD45" s="132">
        <f t="shared" si="12"/>
        <v>0</v>
      </c>
      <c r="BE45" s="134" t="str">
        <f>IFERROR(BF45/H45,"")</f>
        <v/>
      </c>
      <c r="BF45" s="107">
        <f>IF(H45="",0,SUMIF($I$23:$BD$23,"Total",I45:BD45))</f>
        <v>0</v>
      </c>
      <c r="BG45" s="135" t="str">
        <f>IF(H45&lt;&gt;0,BH45/H45,"")</f>
        <v/>
      </c>
      <c r="BH45" s="109">
        <f>IF(H45="",0,(I45*$I$145+L45*$K$145+O45*$N$145+S45*$R$145+W45*$V$145+Z45*$Y$145+AC45*$AB$145+AF45*$AE$145+AI45*$AH$145+AL45*$AK$145+AO45*$AN$145+AR45*$AQ$145+AU45*$AT$145+AX45*$AW$145+BD45*$BC$145)*$BF$18)</f>
        <v>0</v>
      </c>
      <c r="BI45" s="136"/>
      <c r="BJ45" s="137"/>
      <c r="BK45" s="138"/>
      <c r="BL45" s="139"/>
      <c r="BM45" s="140"/>
      <c r="BN45" s="141"/>
      <c r="BO45" s="142"/>
      <c r="BP45" s="143"/>
      <c r="BQ45" s="142"/>
      <c r="BR45" s="143"/>
      <c r="BS45" s="142"/>
      <c r="BT45" s="143"/>
      <c r="BU45" s="144"/>
      <c r="BV45" s="144"/>
      <c r="BW45" s="145">
        <f t="shared" si="14"/>
        <v>0</v>
      </c>
      <c r="BX45" s="146">
        <f t="shared" si="15"/>
        <v>0</v>
      </c>
      <c r="BY45" s="147">
        <f>BX45*H45</f>
        <v>0</v>
      </c>
      <c r="BZ45" s="148">
        <f t="shared" si="16"/>
        <v>1.2</v>
      </c>
      <c r="CA45" s="149" t="str">
        <f>IFERROR(CB45/H45,"")</f>
        <v/>
      </c>
      <c r="CB45" s="150" t="str">
        <f>IF(H45&lt;&gt;0,ROUNDUP(SUM(BY45,BH45),$BY$20),"")</f>
        <v/>
      </c>
      <c r="CC45" s="151"/>
    </row>
    <row r="46" spans="1:81" s="152" customFormat="1" x14ac:dyDescent="0.3">
      <c r="A46" s="127"/>
      <c r="B46" s="127"/>
      <c r="C46" s="127"/>
      <c r="D46" s="127"/>
      <c r="E46" s="127"/>
      <c r="F46" s="153"/>
      <c r="G46" s="153"/>
      <c r="H46" s="128"/>
      <c r="I46" s="129"/>
      <c r="J46" s="130"/>
      <c r="K46" s="131"/>
      <c r="L46" s="132">
        <f t="shared" si="13"/>
        <v>0</v>
      </c>
      <c r="M46" s="130"/>
      <c r="N46" s="131"/>
      <c r="O46" s="132">
        <f t="shared" si="0"/>
        <v>0</v>
      </c>
      <c r="P46" s="130"/>
      <c r="Q46" s="227"/>
      <c r="R46" s="131"/>
      <c r="S46" s="132">
        <f>IF($H46=0,0,R46*$H46+P46)</f>
        <v>0</v>
      </c>
      <c r="T46" s="130"/>
      <c r="U46" s="227"/>
      <c r="V46" s="131"/>
      <c r="W46" s="132">
        <f t="shared" si="1"/>
        <v>0</v>
      </c>
      <c r="X46" s="130"/>
      <c r="Y46" s="131"/>
      <c r="Z46" s="132">
        <f t="shared" si="2"/>
        <v>0</v>
      </c>
      <c r="AA46" s="130"/>
      <c r="AB46" s="131"/>
      <c r="AC46" s="132">
        <f t="shared" si="3"/>
        <v>0</v>
      </c>
      <c r="AD46" s="130"/>
      <c r="AE46" s="131"/>
      <c r="AF46" s="132">
        <f t="shared" si="4"/>
        <v>0</v>
      </c>
      <c r="AG46" s="130"/>
      <c r="AH46" s="131"/>
      <c r="AI46" s="132">
        <f t="shared" si="5"/>
        <v>0</v>
      </c>
      <c r="AJ46" s="130"/>
      <c r="AK46" s="131"/>
      <c r="AL46" s="132">
        <f t="shared" si="6"/>
        <v>0</v>
      </c>
      <c r="AM46" s="130"/>
      <c r="AN46" s="131"/>
      <c r="AO46" s="132">
        <f t="shared" si="7"/>
        <v>0</v>
      </c>
      <c r="AP46" s="130"/>
      <c r="AQ46" s="133">
        <f>IF(H46=0,0,(SUM(K46,N46,R46,V46,Y46,AB46,AE46,AH46,AK46,AN46,AT46,AW46)*H46+SUM(I46,J46,M46,P46,T46,X46,AA46,AD46,AG46,AJ46,AM46,AS46,AV46))*$D$19/H46)</f>
        <v>0</v>
      </c>
      <c r="AR46" s="132">
        <f t="shared" si="8"/>
        <v>0</v>
      </c>
      <c r="AS46" s="130"/>
      <c r="AT46" s="131"/>
      <c r="AU46" s="132">
        <f t="shared" si="9"/>
        <v>0</v>
      </c>
      <c r="AV46" s="130"/>
      <c r="AW46" s="131"/>
      <c r="AX46" s="132">
        <f t="shared" si="10"/>
        <v>0</v>
      </c>
      <c r="AY46" s="130"/>
      <c r="AZ46" s="131"/>
      <c r="BA46" s="132">
        <f t="shared" si="11"/>
        <v>0</v>
      </c>
      <c r="BB46" s="130"/>
      <c r="BC46" s="133">
        <f>IF(H46=0,0,(SUM(K46,N46,R46,V46,Y46,AB46,AE46,AH46,AK46,AN46,AT46,AW46)*H46+SUM(I46,J46,M46,P46,T46,X46,AA46,AD46,AG46,AJ46,AM46,AS46,AV46))*$D$18/H46)</f>
        <v>0</v>
      </c>
      <c r="BD46" s="132">
        <f t="shared" si="12"/>
        <v>0</v>
      </c>
      <c r="BE46" s="134" t="str">
        <f>IFERROR(BF46/H46,"")</f>
        <v/>
      </c>
      <c r="BF46" s="107">
        <f>IF(H46="",0,SUMIF($I$23:$BD$23,"Total",I46:BD46))</f>
        <v>0</v>
      </c>
      <c r="BG46" s="135" t="str">
        <f>IF(H46&lt;&gt;0,BH46/H46,"")</f>
        <v/>
      </c>
      <c r="BH46" s="109">
        <f>IF(H46="",0,(I46*$I$145+L46*$K$145+O46*$N$145+S46*$R$145+W46*$V$145+Z46*$Y$145+AC46*$AB$145+AF46*$AE$145+AI46*$AH$145+AL46*$AK$145+AO46*$AN$145+AR46*$AQ$145+AU46*$AT$145+AX46*$AW$145+BD46*$BC$145)*$BF$18)</f>
        <v>0</v>
      </c>
      <c r="BI46" s="136"/>
      <c r="BJ46" s="137"/>
      <c r="BK46" s="138"/>
      <c r="BL46" s="139"/>
      <c r="BM46" s="140"/>
      <c r="BN46" s="141"/>
      <c r="BO46" s="142"/>
      <c r="BP46" s="143"/>
      <c r="BQ46" s="142"/>
      <c r="BR46" s="143"/>
      <c r="BS46" s="142"/>
      <c r="BT46" s="143"/>
      <c r="BU46" s="144"/>
      <c r="BV46" s="144"/>
      <c r="BW46" s="145">
        <f t="shared" si="14"/>
        <v>0</v>
      </c>
      <c r="BX46" s="146">
        <f t="shared" si="15"/>
        <v>0</v>
      </c>
      <c r="BY46" s="147">
        <f>BX46*H46</f>
        <v>0</v>
      </c>
      <c r="BZ46" s="148">
        <f t="shared" si="16"/>
        <v>1.2</v>
      </c>
      <c r="CA46" s="149" t="str">
        <f>IFERROR(CB46/H46,"")</f>
        <v/>
      </c>
      <c r="CB46" s="150" t="str">
        <f>IF(H46&lt;&gt;0,ROUNDUP(SUM(BY46,BH46),$BY$20),"")</f>
        <v/>
      </c>
      <c r="CC46" s="151"/>
    </row>
    <row r="47" spans="1:81" s="152" customFormat="1" x14ac:dyDescent="0.3">
      <c r="A47" s="127"/>
      <c r="B47" s="97"/>
      <c r="C47" s="98"/>
      <c r="D47" s="97"/>
      <c r="E47" s="97"/>
      <c r="F47" s="99"/>
      <c r="G47" s="99"/>
      <c r="H47" s="128"/>
      <c r="I47" s="129"/>
      <c r="J47" s="130"/>
      <c r="K47" s="131"/>
      <c r="L47" s="132">
        <f t="shared" si="13"/>
        <v>0</v>
      </c>
      <c r="M47" s="130"/>
      <c r="N47" s="131"/>
      <c r="O47" s="132">
        <f t="shared" si="0"/>
        <v>0</v>
      </c>
      <c r="P47" s="130"/>
      <c r="Q47" s="227"/>
      <c r="R47" s="131"/>
      <c r="S47" s="132">
        <f>IF($H47=0,0,R47*$H47+P47)</f>
        <v>0</v>
      </c>
      <c r="T47" s="130"/>
      <c r="U47" s="227"/>
      <c r="V47" s="131"/>
      <c r="W47" s="132">
        <f t="shared" si="1"/>
        <v>0</v>
      </c>
      <c r="X47" s="130"/>
      <c r="Y47" s="131"/>
      <c r="Z47" s="132">
        <f t="shared" si="2"/>
        <v>0</v>
      </c>
      <c r="AA47" s="130"/>
      <c r="AB47" s="131"/>
      <c r="AC47" s="132">
        <f t="shared" si="3"/>
        <v>0</v>
      </c>
      <c r="AD47" s="130"/>
      <c r="AE47" s="131"/>
      <c r="AF47" s="132">
        <f t="shared" si="4"/>
        <v>0</v>
      </c>
      <c r="AG47" s="130"/>
      <c r="AH47" s="131"/>
      <c r="AI47" s="132">
        <f t="shared" si="5"/>
        <v>0</v>
      </c>
      <c r="AJ47" s="130"/>
      <c r="AK47" s="131"/>
      <c r="AL47" s="132">
        <f t="shared" si="6"/>
        <v>0</v>
      </c>
      <c r="AM47" s="130"/>
      <c r="AN47" s="131"/>
      <c r="AO47" s="132">
        <f t="shared" si="7"/>
        <v>0</v>
      </c>
      <c r="AP47" s="130"/>
      <c r="AQ47" s="133">
        <f>IF(H47=0,0,(SUM(K47,N47,R47,V47,Y47,AB47,AE47,AH47,AK47,AN47,AT47,AW47)*H47+SUM(I47,J47,M47,P47,T47,X47,AA47,AD47,AG47,AJ47,AM47,AS47,AV47))*$D$19/H47)</f>
        <v>0</v>
      </c>
      <c r="AR47" s="132">
        <f t="shared" si="8"/>
        <v>0</v>
      </c>
      <c r="AS47" s="130"/>
      <c r="AT47" s="131"/>
      <c r="AU47" s="132">
        <f t="shared" si="9"/>
        <v>0</v>
      </c>
      <c r="AV47" s="130"/>
      <c r="AW47" s="131"/>
      <c r="AX47" s="132">
        <f t="shared" si="10"/>
        <v>0</v>
      </c>
      <c r="AY47" s="130"/>
      <c r="AZ47" s="131"/>
      <c r="BA47" s="132">
        <f t="shared" si="11"/>
        <v>0</v>
      </c>
      <c r="BB47" s="130"/>
      <c r="BC47" s="133">
        <f>IF(H47=0,0,(SUM(K47,N47,R47,V47,Y47,AB47,AE47,AH47,AK47,AN47,AT47,AW47)*H47+SUM(I47,J47,M47,P47,T47,X47,AA47,AD47,AG47,AJ47,AM47,AS47,AV47))*$D$18/H47)</f>
        <v>0</v>
      </c>
      <c r="BD47" s="132">
        <f t="shared" si="12"/>
        <v>0</v>
      </c>
      <c r="BE47" s="134" t="str">
        <f>IFERROR(BF47/H47,"")</f>
        <v/>
      </c>
      <c r="BF47" s="107">
        <f>IF(H47="",0,SUMIF($I$23:$BD$23,"Total",I47:BD47))</f>
        <v>0</v>
      </c>
      <c r="BG47" s="135" t="str">
        <f>IF(H47&lt;&gt;0,BH47/H47,"")</f>
        <v/>
      </c>
      <c r="BH47" s="109">
        <f>IF(H47="",0,(I47*$I$145+L47*$K$145+O47*$N$145+S47*$R$145+W47*$V$145+Z47*$Y$145+AC47*$AB$145+AF47*$AE$145+AI47*$AH$145+AL47*$AK$145+AO47*$AN$145+AR47*$AQ$145+AU47*$AT$145+AX47*$AW$145+BD47*$BC$145)*$BF$18)</f>
        <v>0</v>
      </c>
      <c r="BI47" s="136"/>
      <c r="BJ47" s="137"/>
      <c r="BK47" s="138"/>
      <c r="BL47" s="139"/>
      <c r="BM47" s="140"/>
      <c r="BN47" s="141"/>
      <c r="BO47" s="142"/>
      <c r="BP47" s="143"/>
      <c r="BQ47" s="142"/>
      <c r="BR47" s="143"/>
      <c r="BS47" s="142"/>
      <c r="BT47" s="143"/>
      <c r="BU47" s="144"/>
      <c r="BV47" s="144"/>
      <c r="BW47" s="145">
        <f t="shared" si="14"/>
        <v>0</v>
      </c>
      <c r="BX47" s="146">
        <f t="shared" si="15"/>
        <v>0</v>
      </c>
      <c r="BY47" s="147">
        <f>BX47*H47</f>
        <v>0</v>
      </c>
      <c r="BZ47" s="148">
        <f t="shared" si="16"/>
        <v>1.2</v>
      </c>
      <c r="CA47" s="149" t="str">
        <f>IFERROR(CB47/H47,"")</f>
        <v/>
      </c>
      <c r="CB47" s="150" t="str">
        <f>IF(H47&lt;&gt;0,ROUNDUP(SUM(BY47,BH47),$BY$20),"")</f>
        <v/>
      </c>
      <c r="CC47" s="151"/>
    </row>
    <row r="48" spans="1:81" s="152" customFormat="1" x14ac:dyDescent="0.3">
      <c r="A48" s="127"/>
      <c r="B48" s="127"/>
      <c r="C48" s="127"/>
      <c r="D48" s="127"/>
      <c r="E48" s="127"/>
      <c r="F48" s="153"/>
      <c r="G48" s="153"/>
      <c r="H48" s="128"/>
      <c r="I48" s="129"/>
      <c r="J48" s="130"/>
      <c r="K48" s="131"/>
      <c r="L48" s="132">
        <f t="shared" si="13"/>
        <v>0</v>
      </c>
      <c r="M48" s="130"/>
      <c r="N48" s="131"/>
      <c r="O48" s="132">
        <f t="shared" si="0"/>
        <v>0</v>
      </c>
      <c r="P48" s="130"/>
      <c r="Q48" s="227"/>
      <c r="R48" s="131"/>
      <c r="S48" s="132">
        <f>IF($H48=0,0,R48*$H48+P48)</f>
        <v>0</v>
      </c>
      <c r="T48" s="130"/>
      <c r="U48" s="227"/>
      <c r="V48" s="131"/>
      <c r="W48" s="132">
        <f t="shared" si="1"/>
        <v>0</v>
      </c>
      <c r="X48" s="130"/>
      <c r="Y48" s="131"/>
      <c r="Z48" s="132">
        <f t="shared" si="2"/>
        <v>0</v>
      </c>
      <c r="AA48" s="130"/>
      <c r="AB48" s="131"/>
      <c r="AC48" s="132">
        <f t="shared" si="3"/>
        <v>0</v>
      </c>
      <c r="AD48" s="130"/>
      <c r="AE48" s="131"/>
      <c r="AF48" s="132">
        <f t="shared" si="4"/>
        <v>0</v>
      </c>
      <c r="AG48" s="130"/>
      <c r="AH48" s="131"/>
      <c r="AI48" s="132">
        <f t="shared" si="5"/>
        <v>0</v>
      </c>
      <c r="AJ48" s="130"/>
      <c r="AK48" s="131"/>
      <c r="AL48" s="132">
        <f t="shared" si="6"/>
        <v>0</v>
      </c>
      <c r="AM48" s="130"/>
      <c r="AN48" s="131"/>
      <c r="AO48" s="132">
        <f t="shared" si="7"/>
        <v>0</v>
      </c>
      <c r="AP48" s="130"/>
      <c r="AQ48" s="133">
        <f>IF(H48=0,0,(SUM(K48,N48,R48,V48,Y48,AB48,AE48,AH48,AK48,AN48,AT48,AW48)*H48+SUM(I48,J48,M48,P48,T48,X48,AA48,AD48,AG48,AJ48,AM48,AS48,AV48))*$D$19/H48)</f>
        <v>0</v>
      </c>
      <c r="AR48" s="132">
        <f t="shared" si="8"/>
        <v>0</v>
      </c>
      <c r="AS48" s="130"/>
      <c r="AT48" s="131"/>
      <c r="AU48" s="132">
        <f t="shared" si="9"/>
        <v>0</v>
      </c>
      <c r="AV48" s="130"/>
      <c r="AW48" s="131"/>
      <c r="AX48" s="132">
        <f t="shared" si="10"/>
        <v>0</v>
      </c>
      <c r="AY48" s="130"/>
      <c r="AZ48" s="131"/>
      <c r="BA48" s="132">
        <f t="shared" si="11"/>
        <v>0</v>
      </c>
      <c r="BB48" s="130"/>
      <c r="BC48" s="133">
        <f>IF(H48=0,0,(SUM(K48,N48,R48,V48,Y48,AB48,AE48,AH48,AK48,AN48,AT48,AW48)*H48+SUM(I48,J48,M48,P48,T48,X48,AA48,AD48,AG48,AJ48,AM48,AS48,AV48))*$D$18/H48)</f>
        <v>0</v>
      </c>
      <c r="BD48" s="132">
        <f t="shared" si="12"/>
        <v>0</v>
      </c>
      <c r="BE48" s="134" t="str">
        <f>IFERROR(BF48/H48,"")</f>
        <v/>
      </c>
      <c r="BF48" s="107">
        <f>IF(H48="",0,SUMIF($I$23:$BD$23,"Total",I48:BD48))</f>
        <v>0</v>
      </c>
      <c r="BG48" s="135" t="str">
        <f>IF(H48&lt;&gt;0,BH48/H48,"")</f>
        <v/>
      </c>
      <c r="BH48" s="109">
        <f>IF(H48="",0,(I48*$I$145+L48*$K$145+O48*$N$145+S48*$R$145+W48*$V$145+Z48*$Y$145+AC48*$AB$145+AF48*$AE$145+AI48*$AH$145+AL48*$AK$145+AO48*$AN$145+AR48*$AQ$145+AU48*$AT$145+AX48*$AW$145+BD48*$BC$145)*$BF$18)</f>
        <v>0</v>
      </c>
      <c r="BI48" s="136"/>
      <c r="BJ48" s="137"/>
      <c r="BK48" s="138"/>
      <c r="BL48" s="139"/>
      <c r="BM48" s="140"/>
      <c r="BN48" s="141"/>
      <c r="BO48" s="142"/>
      <c r="BP48" s="143"/>
      <c r="BQ48" s="142"/>
      <c r="BR48" s="143"/>
      <c r="BS48" s="142"/>
      <c r="BT48" s="143"/>
      <c r="BU48" s="144"/>
      <c r="BV48" s="144"/>
      <c r="BW48" s="145">
        <f t="shared" si="14"/>
        <v>0</v>
      </c>
      <c r="BX48" s="146">
        <f t="shared" si="15"/>
        <v>0</v>
      </c>
      <c r="BY48" s="147">
        <f>BX48*H48</f>
        <v>0</v>
      </c>
      <c r="BZ48" s="148">
        <f t="shared" si="16"/>
        <v>1.2</v>
      </c>
      <c r="CA48" s="149" t="str">
        <f>IFERROR(CB48/H48,"")</f>
        <v/>
      </c>
      <c r="CB48" s="150" t="str">
        <f>IF(H48&lt;&gt;0,ROUNDUP(SUM(BY48,BH48),$BY$20),"")</f>
        <v/>
      </c>
      <c r="CC48" s="151"/>
    </row>
    <row r="49" spans="1:81" s="152" customFormat="1" x14ac:dyDescent="0.3">
      <c r="A49" s="127"/>
      <c r="B49" s="127"/>
      <c r="C49" s="127"/>
      <c r="D49" s="127"/>
      <c r="E49" s="127"/>
      <c r="F49" s="153"/>
      <c r="G49" s="153"/>
      <c r="H49" s="128"/>
      <c r="I49" s="129"/>
      <c r="J49" s="130"/>
      <c r="K49" s="131"/>
      <c r="L49" s="132">
        <f t="shared" si="13"/>
        <v>0</v>
      </c>
      <c r="M49" s="130"/>
      <c r="N49" s="131"/>
      <c r="O49" s="132">
        <f t="shared" si="0"/>
        <v>0</v>
      </c>
      <c r="P49" s="130"/>
      <c r="Q49" s="227"/>
      <c r="R49" s="131"/>
      <c r="S49" s="132">
        <f>IF($H49=0,0,R49*$H49+P49)</f>
        <v>0</v>
      </c>
      <c r="T49" s="130"/>
      <c r="U49" s="227"/>
      <c r="V49" s="131"/>
      <c r="W49" s="132">
        <f t="shared" si="1"/>
        <v>0</v>
      </c>
      <c r="X49" s="130"/>
      <c r="Y49" s="131"/>
      <c r="Z49" s="132">
        <f t="shared" si="2"/>
        <v>0</v>
      </c>
      <c r="AA49" s="130"/>
      <c r="AB49" s="131"/>
      <c r="AC49" s="132">
        <f t="shared" si="3"/>
        <v>0</v>
      </c>
      <c r="AD49" s="130"/>
      <c r="AE49" s="131"/>
      <c r="AF49" s="132">
        <f t="shared" si="4"/>
        <v>0</v>
      </c>
      <c r="AG49" s="130"/>
      <c r="AH49" s="131"/>
      <c r="AI49" s="132">
        <f t="shared" si="5"/>
        <v>0</v>
      </c>
      <c r="AJ49" s="130"/>
      <c r="AK49" s="131"/>
      <c r="AL49" s="132">
        <f t="shared" si="6"/>
        <v>0</v>
      </c>
      <c r="AM49" s="130"/>
      <c r="AN49" s="131"/>
      <c r="AO49" s="132">
        <f t="shared" si="7"/>
        <v>0</v>
      </c>
      <c r="AP49" s="130"/>
      <c r="AQ49" s="133">
        <f>IF(H49=0,0,(SUM(K49,N49,R49,V49,Y49,AB49,AE49,AH49,AK49,AN49,AT49,AW49)*H49+SUM(I49,J49,M49,P49,T49,X49,AA49,AD49,AG49,AJ49,AM49,AS49,AV49))*$D$19/H49)</f>
        <v>0</v>
      </c>
      <c r="AR49" s="132">
        <f t="shared" si="8"/>
        <v>0</v>
      </c>
      <c r="AS49" s="130"/>
      <c r="AT49" s="131"/>
      <c r="AU49" s="132">
        <f t="shared" si="9"/>
        <v>0</v>
      </c>
      <c r="AV49" s="130"/>
      <c r="AW49" s="131"/>
      <c r="AX49" s="132">
        <f t="shared" si="10"/>
        <v>0</v>
      </c>
      <c r="AY49" s="130"/>
      <c r="AZ49" s="131"/>
      <c r="BA49" s="132">
        <f t="shared" si="11"/>
        <v>0</v>
      </c>
      <c r="BB49" s="130"/>
      <c r="BC49" s="133">
        <f>IF(H49=0,0,(SUM(K49,N49,R49,V49,Y49,AB49,AE49,AH49,AK49,AN49,AT49,AW49)*H49+SUM(I49,J49,M49,P49,T49,X49,AA49,AD49,AG49,AJ49,AM49,AS49,AV49))*$D$18/H49)</f>
        <v>0</v>
      </c>
      <c r="BD49" s="132">
        <f t="shared" si="12"/>
        <v>0</v>
      </c>
      <c r="BE49" s="134" t="str">
        <f>IFERROR(BF49/H49,"")</f>
        <v/>
      </c>
      <c r="BF49" s="107">
        <f>IF(H49="",0,SUMIF($I$23:$BD$23,"Total",I49:BD49))</f>
        <v>0</v>
      </c>
      <c r="BG49" s="135" t="str">
        <f>IF(H49&lt;&gt;0,BH49/H49,"")</f>
        <v/>
      </c>
      <c r="BH49" s="109">
        <f>IF(H49="",0,(I49*$I$145+L49*$K$145+O49*$N$145+S49*$R$145+W49*$V$145+Z49*$Y$145+AC49*$AB$145+AF49*$AE$145+AI49*$AH$145+AL49*$AK$145+AO49*$AN$145+AR49*$AQ$145+AU49*$AT$145+AX49*$AW$145+BD49*$BC$145)*$BF$18)</f>
        <v>0</v>
      </c>
      <c r="BI49" s="136"/>
      <c r="BJ49" s="137"/>
      <c r="BK49" s="138"/>
      <c r="BL49" s="139"/>
      <c r="BM49" s="140"/>
      <c r="BN49" s="141"/>
      <c r="BO49" s="142"/>
      <c r="BP49" s="143"/>
      <c r="BQ49" s="142"/>
      <c r="BR49" s="143"/>
      <c r="BS49" s="142"/>
      <c r="BT49" s="143"/>
      <c r="BU49" s="144"/>
      <c r="BV49" s="144"/>
      <c r="BW49" s="145">
        <f t="shared" si="14"/>
        <v>0</v>
      </c>
      <c r="BX49" s="146">
        <f t="shared" si="15"/>
        <v>0</v>
      </c>
      <c r="BY49" s="147">
        <f>BX49*H49</f>
        <v>0</v>
      </c>
      <c r="BZ49" s="148">
        <f t="shared" si="16"/>
        <v>1.2</v>
      </c>
      <c r="CA49" s="149" t="str">
        <f>IFERROR(CB49/H49,"")</f>
        <v/>
      </c>
      <c r="CB49" s="150" t="str">
        <f>IF(H49&lt;&gt;0,ROUNDUP(SUM(BY49,BH49),$BY$20),"")</f>
        <v/>
      </c>
      <c r="CC49" s="151"/>
    </row>
    <row r="50" spans="1:81" s="152" customFormat="1" x14ac:dyDescent="0.3">
      <c r="A50" s="127"/>
      <c r="B50" s="127"/>
      <c r="C50" s="127"/>
      <c r="D50" s="127"/>
      <c r="E50" s="127"/>
      <c r="F50" s="153"/>
      <c r="G50" s="153"/>
      <c r="H50" s="128"/>
      <c r="I50" s="129"/>
      <c r="J50" s="130"/>
      <c r="K50" s="131"/>
      <c r="L50" s="132">
        <f t="shared" si="13"/>
        <v>0</v>
      </c>
      <c r="M50" s="130"/>
      <c r="N50" s="131"/>
      <c r="O50" s="132">
        <f t="shared" si="0"/>
        <v>0</v>
      </c>
      <c r="P50" s="130"/>
      <c r="Q50" s="227"/>
      <c r="R50" s="131"/>
      <c r="S50" s="132">
        <f>IF($H50=0,0,R50*$H50+P50)</f>
        <v>0</v>
      </c>
      <c r="T50" s="130"/>
      <c r="U50" s="227"/>
      <c r="V50" s="131"/>
      <c r="W50" s="132">
        <f t="shared" si="1"/>
        <v>0</v>
      </c>
      <c r="X50" s="130"/>
      <c r="Y50" s="131"/>
      <c r="Z50" s="132">
        <f t="shared" si="2"/>
        <v>0</v>
      </c>
      <c r="AA50" s="130"/>
      <c r="AB50" s="131"/>
      <c r="AC50" s="132">
        <f t="shared" si="3"/>
        <v>0</v>
      </c>
      <c r="AD50" s="130"/>
      <c r="AE50" s="131"/>
      <c r="AF50" s="132">
        <f t="shared" si="4"/>
        <v>0</v>
      </c>
      <c r="AG50" s="130"/>
      <c r="AH50" s="131"/>
      <c r="AI50" s="132">
        <f t="shared" si="5"/>
        <v>0</v>
      </c>
      <c r="AJ50" s="130"/>
      <c r="AK50" s="131"/>
      <c r="AL50" s="132">
        <f t="shared" si="6"/>
        <v>0</v>
      </c>
      <c r="AM50" s="130"/>
      <c r="AN50" s="131"/>
      <c r="AO50" s="132">
        <f t="shared" si="7"/>
        <v>0</v>
      </c>
      <c r="AP50" s="130"/>
      <c r="AQ50" s="133">
        <f>IF(H50=0,0,(SUM(K50,N50,R50,V50,Y50,AB50,AE50,AH50,AK50,AN50,AT50,AW50)*H50+SUM(I50,J50,M50,P50,T50,X50,AA50,AD50,AG50,AJ50,AM50,AS50,AV50))*$D$19/H50)</f>
        <v>0</v>
      </c>
      <c r="AR50" s="132">
        <f t="shared" si="8"/>
        <v>0</v>
      </c>
      <c r="AS50" s="130"/>
      <c r="AT50" s="131"/>
      <c r="AU50" s="132">
        <f t="shared" si="9"/>
        <v>0</v>
      </c>
      <c r="AV50" s="130"/>
      <c r="AW50" s="131"/>
      <c r="AX50" s="132">
        <f t="shared" si="10"/>
        <v>0</v>
      </c>
      <c r="AY50" s="130"/>
      <c r="AZ50" s="131"/>
      <c r="BA50" s="132">
        <f t="shared" si="11"/>
        <v>0</v>
      </c>
      <c r="BB50" s="130"/>
      <c r="BC50" s="133">
        <f>IF(H50=0,0,(SUM(K50,N50,R50,V50,Y50,AB50,AE50,AH50,AK50,AN50,AT50,AW50)*H50+SUM(I50,J50,M50,P50,T50,X50,AA50,AD50,AG50,AJ50,AM50,AS50,AV50))*$D$18/H50)</f>
        <v>0</v>
      </c>
      <c r="BD50" s="132">
        <f t="shared" si="12"/>
        <v>0</v>
      </c>
      <c r="BE50" s="134" t="str">
        <f>IFERROR(BF50/H50,"")</f>
        <v/>
      </c>
      <c r="BF50" s="107">
        <f>IF(H50="",0,SUMIF($I$23:$BD$23,"Total",I50:BD50))</f>
        <v>0</v>
      </c>
      <c r="BG50" s="135" t="str">
        <f>IF(H50&lt;&gt;0,BH50/H50,"")</f>
        <v/>
      </c>
      <c r="BH50" s="109">
        <f>IF(H50="",0,(I50*$I$145+L50*$K$145+O50*$N$145+S50*$R$145+W50*$V$145+Z50*$Y$145+AC50*$AB$145+AF50*$AE$145+AI50*$AH$145+AL50*$AK$145+AO50*$AN$145+AR50*$AQ$145+AU50*$AT$145+AX50*$AW$145+BD50*$BC$145)*$BF$18)</f>
        <v>0</v>
      </c>
      <c r="BI50" s="136"/>
      <c r="BJ50" s="137"/>
      <c r="BK50" s="138"/>
      <c r="BL50" s="139"/>
      <c r="BM50" s="140"/>
      <c r="BN50" s="141"/>
      <c r="BO50" s="142"/>
      <c r="BP50" s="143"/>
      <c r="BQ50" s="142"/>
      <c r="BR50" s="143"/>
      <c r="BS50" s="142"/>
      <c r="BT50" s="143"/>
      <c r="BU50" s="144"/>
      <c r="BV50" s="144"/>
      <c r="BW50" s="145">
        <f t="shared" si="14"/>
        <v>0</v>
      </c>
      <c r="BX50" s="146">
        <f t="shared" si="15"/>
        <v>0</v>
      </c>
      <c r="BY50" s="147">
        <f>BX50*H50</f>
        <v>0</v>
      </c>
      <c r="BZ50" s="148">
        <f t="shared" si="16"/>
        <v>1.2</v>
      </c>
      <c r="CA50" s="149" t="str">
        <f>IFERROR(CB50/H50,"")</f>
        <v/>
      </c>
      <c r="CB50" s="150" t="str">
        <f>IF(H50&lt;&gt;0,ROUNDUP(SUM(BY50,BH50),$BY$20),"")</f>
        <v/>
      </c>
      <c r="CC50" s="151"/>
    </row>
    <row r="51" spans="1:81" s="152" customFormat="1" x14ac:dyDescent="0.3">
      <c r="A51" s="127"/>
      <c r="B51" s="127"/>
      <c r="C51" s="127"/>
      <c r="D51" s="127"/>
      <c r="E51" s="127"/>
      <c r="F51" s="153"/>
      <c r="G51" s="153"/>
      <c r="H51" s="128"/>
      <c r="I51" s="129"/>
      <c r="J51" s="130"/>
      <c r="K51" s="131"/>
      <c r="L51" s="132">
        <f t="shared" si="13"/>
        <v>0</v>
      </c>
      <c r="M51" s="130"/>
      <c r="N51" s="131"/>
      <c r="O51" s="132">
        <f t="shared" si="0"/>
        <v>0</v>
      </c>
      <c r="P51" s="130"/>
      <c r="Q51" s="227"/>
      <c r="R51" s="131"/>
      <c r="S51" s="132">
        <f>IF($H51=0,0,R51*$H51+P51)</f>
        <v>0</v>
      </c>
      <c r="T51" s="130"/>
      <c r="U51" s="227"/>
      <c r="V51" s="131"/>
      <c r="W51" s="132">
        <f t="shared" si="1"/>
        <v>0</v>
      </c>
      <c r="X51" s="130"/>
      <c r="Y51" s="131"/>
      <c r="Z51" s="132">
        <f t="shared" si="2"/>
        <v>0</v>
      </c>
      <c r="AA51" s="130"/>
      <c r="AB51" s="131"/>
      <c r="AC51" s="132">
        <f t="shared" si="3"/>
        <v>0</v>
      </c>
      <c r="AD51" s="130"/>
      <c r="AE51" s="131"/>
      <c r="AF51" s="132">
        <f t="shared" si="4"/>
        <v>0</v>
      </c>
      <c r="AG51" s="130"/>
      <c r="AH51" s="131"/>
      <c r="AI51" s="132">
        <f t="shared" si="5"/>
        <v>0</v>
      </c>
      <c r="AJ51" s="130"/>
      <c r="AK51" s="131"/>
      <c r="AL51" s="132">
        <f t="shared" si="6"/>
        <v>0</v>
      </c>
      <c r="AM51" s="130"/>
      <c r="AN51" s="131"/>
      <c r="AO51" s="132">
        <f t="shared" si="7"/>
        <v>0</v>
      </c>
      <c r="AP51" s="130"/>
      <c r="AQ51" s="133">
        <f>IF(H51=0,0,(SUM(K51,N51,R51,V51,Y51,AB51,AE51,AH51,AK51,AN51,AT51,AW51)*H51+SUM(I51,J51,M51,P51,T51,X51,AA51,AD51,AG51,AJ51,AM51,AS51,AV51))*$D$19/H51)</f>
        <v>0</v>
      </c>
      <c r="AR51" s="132">
        <f t="shared" si="8"/>
        <v>0</v>
      </c>
      <c r="AS51" s="130"/>
      <c r="AT51" s="131"/>
      <c r="AU51" s="132">
        <f t="shared" si="9"/>
        <v>0</v>
      </c>
      <c r="AV51" s="130"/>
      <c r="AW51" s="131"/>
      <c r="AX51" s="132">
        <f t="shared" si="10"/>
        <v>0</v>
      </c>
      <c r="AY51" s="130"/>
      <c r="AZ51" s="131"/>
      <c r="BA51" s="132">
        <f t="shared" si="11"/>
        <v>0</v>
      </c>
      <c r="BB51" s="130"/>
      <c r="BC51" s="133">
        <f>IF(H51=0,0,(SUM(K51,N51,R51,V51,Y51,AB51,AE51,AH51,AK51,AN51,AT51,AW51)*H51+SUM(I51,J51,M51,P51,T51,X51,AA51,AD51,AG51,AJ51,AM51,AS51,AV51))*$D$18/H51)</f>
        <v>0</v>
      </c>
      <c r="BD51" s="132">
        <f t="shared" si="12"/>
        <v>0</v>
      </c>
      <c r="BE51" s="134" t="str">
        <f>IFERROR(BF51/H51,"")</f>
        <v/>
      </c>
      <c r="BF51" s="107">
        <f>IF(H51="",0,SUMIF($I$23:$BD$23,"Total",I51:BD51))</f>
        <v>0</v>
      </c>
      <c r="BG51" s="135" t="str">
        <f>IF(H51&lt;&gt;0,BH51/H51,"")</f>
        <v/>
      </c>
      <c r="BH51" s="109">
        <f>IF(H51="",0,(I51*$I$145+L51*$K$145+O51*$N$145+S51*$R$145+W51*$V$145+Z51*$Y$145+AC51*$AB$145+AF51*$AE$145+AI51*$AH$145+AL51*$AK$145+AO51*$AN$145+AR51*$AQ$145+AU51*$AT$145+AX51*$AW$145+BD51*$BC$145)*$BF$18)</f>
        <v>0</v>
      </c>
      <c r="BI51" s="136"/>
      <c r="BJ51" s="137"/>
      <c r="BK51" s="138"/>
      <c r="BL51" s="139"/>
      <c r="BM51" s="140"/>
      <c r="BN51" s="141"/>
      <c r="BO51" s="142"/>
      <c r="BP51" s="143"/>
      <c r="BQ51" s="142"/>
      <c r="BR51" s="143"/>
      <c r="BS51" s="142"/>
      <c r="BT51" s="143"/>
      <c r="BU51" s="144"/>
      <c r="BV51" s="144"/>
      <c r="BW51" s="145">
        <f t="shared" si="14"/>
        <v>0</v>
      </c>
      <c r="BX51" s="146">
        <f t="shared" si="15"/>
        <v>0</v>
      </c>
      <c r="BY51" s="147">
        <f>BX51*H51</f>
        <v>0</v>
      </c>
      <c r="BZ51" s="148">
        <f t="shared" si="16"/>
        <v>1.2</v>
      </c>
      <c r="CA51" s="149" t="str">
        <f>IFERROR(CB51/H51,"")</f>
        <v/>
      </c>
      <c r="CB51" s="150" t="str">
        <f>IF(H51&lt;&gt;0,ROUNDUP(SUM(BY51,BH51),$BY$20),"")</f>
        <v/>
      </c>
      <c r="CC51" s="151"/>
    </row>
    <row r="52" spans="1:81" s="152" customFormat="1" x14ac:dyDescent="0.3">
      <c r="A52" s="127"/>
      <c r="B52" s="127"/>
      <c r="C52" s="127"/>
      <c r="D52" s="127"/>
      <c r="E52" s="127"/>
      <c r="F52" s="153"/>
      <c r="G52" s="153"/>
      <c r="H52" s="128"/>
      <c r="I52" s="129"/>
      <c r="J52" s="130"/>
      <c r="K52" s="131"/>
      <c r="L52" s="132">
        <f t="shared" si="13"/>
        <v>0</v>
      </c>
      <c r="M52" s="130"/>
      <c r="N52" s="131"/>
      <c r="O52" s="132">
        <f t="shared" si="0"/>
        <v>0</v>
      </c>
      <c r="P52" s="130"/>
      <c r="Q52" s="227"/>
      <c r="R52" s="131"/>
      <c r="S52" s="132">
        <f>IF($H52=0,0,R52*$H52+P52)</f>
        <v>0</v>
      </c>
      <c r="T52" s="130"/>
      <c r="U52" s="227"/>
      <c r="V52" s="131"/>
      <c r="W52" s="132">
        <f t="shared" si="1"/>
        <v>0</v>
      </c>
      <c r="X52" s="130"/>
      <c r="Y52" s="131"/>
      <c r="Z52" s="132">
        <f t="shared" si="2"/>
        <v>0</v>
      </c>
      <c r="AA52" s="130"/>
      <c r="AB52" s="131"/>
      <c r="AC52" s="132">
        <f t="shared" si="3"/>
        <v>0</v>
      </c>
      <c r="AD52" s="130"/>
      <c r="AE52" s="131"/>
      <c r="AF52" s="132">
        <f t="shared" si="4"/>
        <v>0</v>
      </c>
      <c r="AG52" s="130"/>
      <c r="AH52" s="131"/>
      <c r="AI52" s="132">
        <f t="shared" si="5"/>
        <v>0</v>
      </c>
      <c r="AJ52" s="130"/>
      <c r="AK52" s="131"/>
      <c r="AL52" s="132">
        <f t="shared" si="6"/>
        <v>0</v>
      </c>
      <c r="AM52" s="130"/>
      <c r="AN52" s="131"/>
      <c r="AO52" s="132">
        <f t="shared" si="7"/>
        <v>0</v>
      </c>
      <c r="AP52" s="130"/>
      <c r="AQ52" s="133">
        <f>IF(H52=0,0,(SUM(K52,N52,R52,V52,Y52,AB52,AE52,AH52,AK52,AN52,AT52,AW52)*H52+SUM(I52,J52,M52,P52,T52,X52,AA52,AD52,AG52,AJ52,AM52,AS52,AV52))*$D$19/H52)</f>
        <v>0</v>
      </c>
      <c r="AR52" s="132">
        <f t="shared" si="8"/>
        <v>0</v>
      </c>
      <c r="AS52" s="130"/>
      <c r="AT52" s="131"/>
      <c r="AU52" s="132">
        <f t="shared" si="9"/>
        <v>0</v>
      </c>
      <c r="AV52" s="130"/>
      <c r="AW52" s="131"/>
      <c r="AX52" s="132">
        <f t="shared" si="10"/>
        <v>0</v>
      </c>
      <c r="AY52" s="130"/>
      <c r="AZ52" s="131"/>
      <c r="BA52" s="132">
        <f t="shared" si="11"/>
        <v>0</v>
      </c>
      <c r="BB52" s="130"/>
      <c r="BC52" s="133">
        <f>IF(H52=0,0,(SUM(K52,N52,R52,V52,Y52,AB52,AE52,AH52,AK52,AN52,AT52,AW52)*H52+SUM(I52,J52,M52,P52,T52,X52,AA52,AD52,AG52,AJ52,AM52,AS52,AV52))*$D$18/H52)</f>
        <v>0</v>
      </c>
      <c r="BD52" s="132">
        <f t="shared" si="12"/>
        <v>0</v>
      </c>
      <c r="BE52" s="134" t="str">
        <f>IFERROR(BF52/H52,"")</f>
        <v/>
      </c>
      <c r="BF52" s="107">
        <f>IF(H52="",0,SUMIF($I$23:$BD$23,"Total",I52:BD52))</f>
        <v>0</v>
      </c>
      <c r="BG52" s="135" t="str">
        <f>IF(H52&lt;&gt;0,BH52/H52,"")</f>
        <v/>
      </c>
      <c r="BH52" s="109">
        <f>IF(H52="",0,(I52*$I$145+L52*$K$145+O52*$N$145+S52*$R$145+W52*$V$145+Z52*$Y$145+AC52*$AB$145+AF52*$AE$145+AI52*$AH$145+AL52*$AK$145+AO52*$AN$145+AR52*$AQ$145+AU52*$AT$145+AX52*$AW$145+BD52*$BC$145)*$BF$18)</f>
        <v>0</v>
      </c>
      <c r="BI52" s="136"/>
      <c r="BJ52" s="137"/>
      <c r="BK52" s="138"/>
      <c r="BL52" s="139"/>
      <c r="BM52" s="140"/>
      <c r="BN52" s="141"/>
      <c r="BO52" s="142"/>
      <c r="BP52" s="143"/>
      <c r="BQ52" s="142"/>
      <c r="BR52" s="143"/>
      <c r="BS52" s="142"/>
      <c r="BT52" s="143"/>
      <c r="BU52" s="144"/>
      <c r="BV52" s="144"/>
      <c r="BW52" s="145">
        <f t="shared" si="14"/>
        <v>0</v>
      </c>
      <c r="BX52" s="146">
        <f t="shared" si="15"/>
        <v>0</v>
      </c>
      <c r="BY52" s="147">
        <f>BX52*H52</f>
        <v>0</v>
      </c>
      <c r="BZ52" s="148">
        <f t="shared" si="16"/>
        <v>1.2</v>
      </c>
      <c r="CA52" s="149" t="str">
        <f>IFERROR(CB52/H52,"")</f>
        <v/>
      </c>
      <c r="CB52" s="150" t="str">
        <f>IF(H52&lt;&gt;0,ROUNDUP(SUM(BY52,BH52),$BY$20),"")</f>
        <v/>
      </c>
      <c r="CC52" s="151"/>
    </row>
    <row r="53" spans="1:81" s="152" customFormat="1" x14ac:dyDescent="0.3">
      <c r="A53" s="127"/>
      <c r="B53" s="97"/>
      <c r="C53" s="98"/>
      <c r="D53" s="97"/>
      <c r="E53" s="97"/>
      <c r="F53" s="99"/>
      <c r="G53" s="99"/>
      <c r="H53" s="128"/>
      <c r="I53" s="129"/>
      <c r="J53" s="130"/>
      <c r="K53" s="131"/>
      <c r="L53" s="132">
        <f t="shared" si="13"/>
        <v>0</v>
      </c>
      <c r="M53" s="130"/>
      <c r="N53" s="131"/>
      <c r="O53" s="132">
        <f t="shared" si="0"/>
        <v>0</v>
      </c>
      <c r="P53" s="130"/>
      <c r="Q53" s="227"/>
      <c r="R53" s="131"/>
      <c r="S53" s="132">
        <f>IF($H53=0,0,R53*$H53+P53)</f>
        <v>0</v>
      </c>
      <c r="T53" s="130"/>
      <c r="U53" s="227"/>
      <c r="V53" s="131"/>
      <c r="W53" s="132">
        <f t="shared" si="1"/>
        <v>0</v>
      </c>
      <c r="X53" s="130"/>
      <c r="Y53" s="131"/>
      <c r="Z53" s="132">
        <f t="shared" si="2"/>
        <v>0</v>
      </c>
      <c r="AA53" s="130"/>
      <c r="AB53" s="131"/>
      <c r="AC53" s="132">
        <f t="shared" si="3"/>
        <v>0</v>
      </c>
      <c r="AD53" s="130"/>
      <c r="AE53" s="131"/>
      <c r="AF53" s="132">
        <f t="shared" si="4"/>
        <v>0</v>
      </c>
      <c r="AG53" s="130"/>
      <c r="AH53" s="131"/>
      <c r="AI53" s="132">
        <f t="shared" si="5"/>
        <v>0</v>
      </c>
      <c r="AJ53" s="130"/>
      <c r="AK53" s="131"/>
      <c r="AL53" s="132">
        <f t="shared" si="6"/>
        <v>0</v>
      </c>
      <c r="AM53" s="130"/>
      <c r="AN53" s="131"/>
      <c r="AO53" s="132">
        <f t="shared" si="7"/>
        <v>0</v>
      </c>
      <c r="AP53" s="130"/>
      <c r="AQ53" s="133">
        <f>IF(H53=0,0,(SUM(K53,N53,R53,V53,Y53,AB53,AE53,AH53,AK53,AN53,AT53,AW53)*H53+SUM(I53,J53,M53,P53,T53,X53,AA53,AD53,AG53,AJ53,AM53,AS53,AV53))*$D$19/H53)</f>
        <v>0</v>
      </c>
      <c r="AR53" s="132">
        <f t="shared" si="8"/>
        <v>0</v>
      </c>
      <c r="AS53" s="130"/>
      <c r="AT53" s="131"/>
      <c r="AU53" s="132">
        <f t="shared" si="9"/>
        <v>0</v>
      </c>
      <c r="AV53" s="130"/>
      <c r="AW53" s="131"/>
      <c r="AX53" s="132">
        <f t="shared" si="10"/>
        <v>0</v>
      </c>
      <c r="AY53" s="130"/>
      <c r="AZ53" s="131"/>
      <c r="BA53" s="132">
        <f t="shared" si="11"/>
        <v>0</v>
      </c>
      <c r="BB53" s="130"/>
      <c r="BC53" s="133">
        <f>IF(H53=0,0,(SUM(K53,N53,R53,V53,Y53,AB53,AE53,AH53,AK53,AN53,AT53,AW53)*H53+SUM(I53,J53,M53,P53,T53,X53,AA53,AD53,AG53,AJ53,AM53,AS53,AV53))*$D$18/H53)</f>
        <v>0</v>
      </c>
      <c r="BD53" s="132">
        <f t="shared" si="12"/>
        <v>0</v>
      </c>
      <c r="BE53" s="134" t="str">
        <f>IFERROR(BF53/H53,"")</f>
        <v/>
      </c>
      <c r="BF53" s="107">
        <f>IF(H53="",0,SUMIF($I$23:$BD$23,"Total",I53:BD53))</f>
        <v>0</v>
      </c>
      <c r="BG53" s="135" t="str">
        <f>IF(H53&lt;&gt;0,BH53/H53,"")</f>
        <v/>
      </c>
      <c r="BH53" s="109">
        <f>IF(H53="",0,(I53*$I$145+L53*$K$145+O53*$N$145+S53*$R$145+W53*$V$145+Z53*$Y$145+AC53*$AB$145+AF53*$AE$145+AI53*$AH$145+AL53*$AK$145+AO53*$AN$145+AR53*$AQ$145+AU53*$AT$145+AX53*$AW$145+BD53*$BC$145)*$BF$18)</f>
        <v>0</v>
      </c>
      <c r="BI53" s="136"/>
      <c r="BJ53" s="137"/>
      <c r="BK53" s="138"/>
      <c r="BL53" s="139"/>
      <c r="BM53" s="140"/>
      <c r="BN53" s="141"/>
      <c r="BO53" s="142"/>
      <c r="BP53" s="143"/>
      <c r="BQ53" s="142"/>
      <c r="BR53" s="143"/>
      <c r="BS53" s="142"/>
      <c r="BT53" s="143"/>
      <c r="BU53" s="144"/>
      <c r="BV53" s="144"/>
      <c r="BW53" s="145">
        <f t="shared" si="14"/>
        <v>0</v>
      </c>
      <c r="BX53" s="146">
        <f t="shared" si="15"/>
        <v>0</v>
      </c>
      <c r="BY53" s="147">
        <f>BX53*H53</f>
        <v>0</v>
      </c>
      <c r="BZ53" s="148">
        <f t="shared" si="16"/>
        <v>1.2</v>
      </c>
      <c r="CA53" s="149" t="str">
        <f>IFERROR(CB53/H53,"")</f>
        <v/>
      </c>
      <c r="CB53" s="150" t="str">
        <f>IF(H53&lt;&gt;0,ROUNDUP(SUM(BY53,BH53),$BY$20),"")</f>
        <v/>
      </c>
      <c r="CC53" s="151"/>
    </row>
    <row r="54" spans="1:81" s="152" customFormat="1" x14ac:dyDescent="0.3">
      <c r="A54" s="127"/>
      <c r="B54" s="127"/>
      <c r="C54" s="127"/>
      <c r="D54" s="127"/>
      <c r="E54" s="127"/>
      <c r="F54" s="153"/>
      <c r="G54" s="153"/>
      <c r="H54" s="128"/>
      <c r="I54" s="129"/>
      <c r="J54" s="130"/>
      <c r="K54" s="131"/>
      <c r="L54" s="132">
        <f t="shared" si="13"/>
        <v>0</v>
      </c>
      <c r="M54" s="130"/>
      <c r="N54" s="131"/>
      <c r="O54" s="132">
        <f t="shared" si="0"/>
        <v>0</v>
      </c>
      <c r="P54" s="130"/>
      <c r="Q54" s="227"/>
      <c r="R54" s="131"/>
      <c r="S54" s="132">
        <f>IF($H54=0,0,R54*$H54+P54)</f>
        <v>0</v>
      </c>
      <c r="T54" s="130"/>
      <c r="U54" s="227"/>
      <c r="V54" s="131"/>
      <c r="W54" s="132">
        <f t="shared" si="1"/>
        <v>0</v>
      </c>
      <c r="X54" s="130"/>
      <c r="Y54" s="131"/>
      <c r="Z54" s="132">
        <f t="shared" si="2"/>
        <v>0</v>
      </c>
      <c r="AA54" s="130"/>
      <c r="AB54" s="131"/>
      <c r="AC54" s="132">
        <f t="shared" si="3"/>
        <v>0</v>
      </c>
      <c r="AD54" s="130"/>
      <c r="AE54" s="131"/>
      <c r="AF54" s="132">
        <f t="shared" si="4"/>
        <v>0</v>
      </c>
      <c r="AG54" s="130"/>
      <c r="AH54" s="131"/>
      <c r="AI54" s="132">
        <f t="shared" si="5"/>
        <v>0</v>
      </c>
      <c r="AJ54" s="130"/>
      <c r="AK54" s="131"/>
      <c r="AL54" s="132">
        <f t="shared" si="6"/>
        <v>0</v>
      </c>
      <c r="AM54" s="130"/>
      <c r="AN54" s="131"/>
      <c r="AO54" s="132">
        <f t="shared" si="7"/>
        <v>0</v>
      </c>
      <c r="AP54" s="130"/>
      <c r="AQ54" s="133">
        <f>IF(H54=0,0,(SUM(K54,N54,R54,V54,Y54,AB54,AE54,AH54,AK54,AN54,AT54,AW54)*H54+SUM(I54,J54,M54,P54,T54,X54,AA54,AD54,AG54,AJ54,AM54,AS54,AV54))*$D$19/H54)</f>
        <v>0</v>
      </c>
      <c r="AR54" s="132">
        <f t="shared" si="8"/>
        <v>0</v>
      </c>
      <c r="AS54" s="130"/>
      <c r="AT54" s="131"/>
      <c r="AU54" s="132">
        <f t="shared" si="9"/>
        <v>0</v>
      </c>
      <c r="AV54" s="130"/>
      <c r="AW54" s="131"/>
      <c r="AX54" s="132">
        <f t="shared" si="10"/>
        <v>0</v>
      </c>
      <c r="AY54" s="130"/>
      <c r="AZ54" s="131"/>
      <c r="BA54" s="132">
        <f t="shared" si="11"/>
        <v>0</v>
      </c>
      <c r="BB54" s="130"/>
      <c r="BC54" s="133">
        <f>IF(H54=0,0,(SUM(K54,N54,R54,V54,Y54,AB54,AE54,AH54,AK54,AN54,AT54,AW54)*H54+SUM(I54,J54,M54,P54,T54,X54,AA54,AD54,AG54,AJ54,AM54,AS54,AV54))*$D$18/H54)</f>
        <v>0</v>
      </c>
      <c r="BD54" s="132">
        <f t="shared" si="12"/>
        <v>0</v>
      </c>
      <c r="BE54" s="134" t="str">
        <f>IFERROR(BF54/H54,"")</f>
        <v/>
      </c>
      <c r="BF54" s="107">
        <f>IF(H54="",0,SUMIF($I$23:$BD$23,"Total",I54:BD54))</f>
        <v>0</v>
      </c>
      <c r="BG54" s="135" t="str">
        <f>IF(H54&lt;&gt;0,BH54/H54,"")</f>
        <v/>
      </c>
      <c r="BH54" s="109">
        <f>IF(H54="",0,(I54*$I$145+L54*$K$145+O54*$N$145+S54*$R$145+W54*$V$145+Z54*$Y$145+AC54*$AB$145+AF54*$AE$145+AI54*$AH$145+AL54*$AK$145+AO54*$AN$145+AR54*$AQ$145+AU54*$AT$145+AX54*$AW$145+BD54*$BC$145)*$BF$18)</f>
        <v>0</v>
      </c>
      <c r="BI54" s="136"/>
      <c r="BJ54" s="137"/>
      <c r="BK54" s="138"/>
      <c r="BL54" s="139"/>
      <c r="BM54" s="140"/>
      <c r="BN54" s="141"/>
      <c r="BO54" s="142"/>
      <c r="BP54" s="143"/>
      <c r="BQ54" s="142"/>
      <c r="BR54" s="143"/>
      <c r="BS54" s="142"/>
      <c r="BT54" s="143"/>
      <c r="BU54" s="144"/>
      <c r="BV54" s="144"/>
      <c r="BW54" s="145">
        <f t="shared" si="14"/>
        <v>0</v>
      </c>
      <c r="BX54" s="146">
        <f t="shared" si="15"/>
        <v>0</v>
      </c>
      <c r="BY54" s="147">
        <f>BX54*H54</f>
        <v>0</v>
      </c>
      <c r="BZ54" s="148">
        <f t="shared" si="16"/>
        <v>1.2</v>
      </c>
      <c r="CA54" s="149" t="str">
        <f>IFERROR(CB54/H54,"")</f>
        <v/>
      </c>
      <c r="CB54" s="150" t="str">
        <f>IF(H54&lt;&gt;0,ROUNDUP(SUM(BY54,BH54),$BY$20),"")</f>
        <v/>
      </c>
      <c r="CC54" s="151"/>
    </row>
    <row r="55" spans="1:81" s="152" customFormat="1" x14ac:dyDescent="0.3">
      <c r="A55" s="127"/>
      <c r="B55" s="127"/>
      <c r="C55" s="127"/>
      <c r="D55" s="127"/>
      <c r="E55" s="127"/>
      <c r="F55" s="153"/>
      <c r="G55" s="153"/>
      <c r="H55" s="128"/>
      <c r="I55" s="129"/>
      <c r="J55" s="130"/>
      <c r="K55" s="131"/>
      <c r="L55" s="132">
        <f t="shared" si="13"/>
        <v>0</v>
      </c>
      <c r="M55" s="130"/>
      <c r="N55" s="131"/>
      <c r="O55" s="132">
        <f t="shared" si="0"/>
        <v>0</v>
      </c>
      <c r="P55" s="130"/>
      <c r="Q55" s="227"/>
      <c r="R55" s="131"/>
      <c r="S55" s="132">
        <f>IF($H55=0,0,R55*$H55+P55)</f>
        <v>0</v>
      </c>
      <c r="T55" s="130"/>
      <c r="U55" s="227"/>
      <c r="V55" s="131"/>
      <c r="W55" s="132">
        <f t="shared" si="1"/>
        <v>0</v>
      </c>
      <c r="X55" s="130"/>
      <c r="Y55" s="131"/>
      <c r="Z55" s="132">
        <f t="shared" si="2"/>
        <v>0</v>
      </c>
      <c r="AA55" s="130"/>
      <c r="AB55" s="131"/>
      <c r="AC55" s="132">
        <f t="shared" si="3"/>
        <v>0</v>
      </c>
      <c r="AD55" s="130"/>
      <c r="AE55" s="131"/>
      <c r="AF55" s="132">
        <f t="shared" si="4"/>
        <v>0</v>
      </c>
      <c r="AG55" s="130"/>
      <c r="AH55" s="131"/>
      <c r="AI55" s="132">
        <f t="shared" si="5"/>
        <v>0</v>
      </c>
      <c r="AJ55" s="130"/>
      <c r="AK55" s="131"/>
      <c r="AL55" s="132">
        <f t="shared" si="6"/>
        <v>0</v>
      </c>
      <c r="AM55" s="130"/>
      <c r="AN55" s="131"/>
      <c r="AO55" s="132">
        <f t="shared" si="7"/>
        <v>0</v>
      </c>
      <c r="AP55" s="130"/>
      <c r="AQ55" s="133">
        <f>IF(H55=0,0,(SUM(K55,N55,R55,V55,Y55,AB55,AE55,AH55,AK55,AN55,AT55,AW55)*H55+SUM(I55,J55,M55,P55,T55,X55,AA55,AD55,AG55,AJ55,AM55,AS55,AV55))*$D$19/H55)</f>
        <v>0</v>
      </c>
      <c r="AR55" s="132">
        <f t="shared" si="8"/>
        <v>0</v>
      </c>
      <c r="AS55" s="130"/>
      <c r="AT55" s="131"/>
      <c r="AU55" s="132">
        <f t="shared" si="9"/>
        <v>0</v>
      </c>
      <c r="AV55" s="130"/>
      <c r="AW55" s="131"/>
      <c r="AX55" s="132">
        <f t="shared" si="10"/>
        <v>0</v>
      </c>
      <c r="AY55" s="130"/>
      <c r="AZ55" s="131"/>
      <c r="BA55" s="132">
        <f t="shared" si="11"/>
        <v>0</v>
      </c>
      <c r="BB55" s="130"/>
      <c r="BC55" s="133">
        <f>IF(H55=0,0,(SUM(K55,N55,R55,V55,Y55,AB55,AE55,AH55,AK55,AN55,AT55,AW55)*H55+SUM(I55,J55,M55,P55,T55,X55,AA55,AD55,AG55,AJ55,AM55,AS55,AV55))*$D$18/H55)</f>
        <v>0</v>
      </c>
      <c r="BD55" s="132">
        <f t="shared" si="12"/>
        <v>0</v>
      </c>
      <c r="BE55" s="134" t="str">
        <f>IFERROR(BF55/H55,"")</f>
        <v/>
      </c>
      <c r="BF55" s="107">
        <f>IF(H55="",0,SUMIF($I$23:$BD$23,"Total",I55:BD55))</f>
        <v>0</v>
      </c>
      <c r="BG55" s="135" t="str">
        <f>IF(H55&lt;&gt;0,BH55/H55,"")</f>
        <v/>
      </c>
      <c r="BH55" s="109">
        <f>IF(H55="",0,(I55*$I$145+L55*$K$145+O55*$N$145+S55*$R$145+W55*$V$145+Z55*$Y$145+AC55*$AB$145+AF55*$AE$145+AI55*$AH$145+AL55*$AK$145+AO55*$AN$145+AR55*$AQ$145+AU55*$AT$145+AX55*$AW$145+BD55*$BC$145)*$BF$18)</f>
        <v>0</v>
      </c>
      <c r="BI55" s="136"/>
      <c r="BJ55" s="137"/>
      <c r="BK55" s="138"/>
      <c r="BL55" s="139"/>
      <c r="BM55" s="140"/>
      <c r="BN55" s="141"/>
      <c r="BO55" s="142"/>
      <c r="BP55" s="143"/>
      <c r="BQ55" s="142"/>
      <c r="BR55" s="143"/>
      <c r="BS55" s="142"/>
      <c r="BT55" s="143"/>
      <c r="BU55" s="144"/>
      <c r="BV55" s="144"/>
      <c r="BW55" s="145">
        <f t="shared" si="14"/>
        <v>0</v>
      </c>
      <c r="BX55" s="146">
        <f t="shared" si="15"/>
        <v>0</v>
      </c>
      <c r="BY55" s="147">
        <f>BX55*H55</f>
        <v>0</v>
      </c>
      <c r="BZ55" s="148">
        <f t="shared" si="16"/>
        <v>1.2</v>
      </c>
      <c r="CA55" s="149" t="str">
        <f>IFERROR(CB55/H55,"")</f>
        <v/>
      </c>
      <c r="CB55" s="150" t="str">
        <f>IF(H55&lt;&gt;0,ROUNDUP(SUM(BY55,BH55),$BY$20),"")</f>
        <v/>
      </c>
      <c r="CC55" s="151"/>
    </row>
    <row r="56" spans="1:81" s="152" customFormat="1" x14ac:dyDescent="0.3">
      <c r="A56" s="127"/>
      <c r="B56" s="127"/>
      <c r="C56" s="127"/>
      <c r="D56" s="127"/>
      <c r="E56" s="127"/>
      <c r="F56" s="153"/>
      <c r="G56" s="153"/>
      <c r="H56" s="128"/>
      <c r="I56" s="129"/>
      <c r="J56" s="130"/>
      <c r="K56" s="131"/>
      <c r="L56" s="132">
        <f t="shared" si="13"/>
        <v>0</v>
      </c>
      <c r="M56" s="130"/>
      <c r="N56" s="131"/>
      <c r="O56" s="132">
        <f t="shared" si="0"/>
        <v>0</v>
      </c>
      <c r="P56" s="130"/>
      <c r="Q56" s="227"/>
      <c r="R56" s="131"/>
      <c r="S56" s="132">
        <f>IF($H56=0,0,R56*$H56+P56)</f>
        <v>0</v>
      </c>
      <c r="T56" s="130"/>
      <c r="U56" s="227"/>
      <c r="V56" s="131"/>
      <c r="W56" s="132">
        <f t="shared" si="1"/>
        <v>0</v>
      </c>
      <c r="X56" s="130"/>
      <c r="Y56" s="131"/>
      <c r="Z56" s="132">
        <f t="shared" si="2"/>
        <v>0</v>
      </c>
      <c r="AA56" s="130"/>
      <c r="AB56" s="131"/>
      <c r="AC56" s="132">
        <f t="shared" si="3"/>
        <v>0</v>
      </c>
      <c r="AD56" s="130"/>
      <c r="AE56" s="131"/>
      <c r="AF56" s="132">
        <f t="shared" si="4"/>
        <v>0</v>
      </c>
      <c r="AG56" s="130"/>
      <c r="AH56" s="131"/>
      <c r="AI56" s="132">
        <f t="shared" si="5"/>
        <v>0</v>
      </c>
      <c r="AJ56" s="130"/>
      <c r="AK56" s="131"/>
      <c r="AL56" s="132">
        <f t="shared" si="6"/>
        <v>0</v>
      </c>
      <c r="AM56" s="130"/>
      <c r="AN56" s="131"/>
      <c r="AO56" s="132">
        <f t="shared" si="7"/>
        <v>0</v>
      </c>
      <c r="AP56" s="130"/>
      <c r="AQ56" s="133">
        <f>IF(H56=0,0,(SUM(K56,N56,R56,V56,Y56,AB56,AE56,AH56,AK56,AN56,AT56,AW56)*H56+SUM(I56,J56,M56,P56,T56,X56,AA56,AD56,AG56,AJ56,AM56,AS56,AV56))*$D$19/H56)</f>
        <v>0</v>
      </c>
      <c r="AR56" s="132">
        <f t="shared" si="8"/>
        <v>0</v>
      </c>
      <c r="AS56" s="130"/>
      <c r="AT56" s="131"/>
      <c r="AU56" s="132">
        <f t="shared" si="9"/>
        <v>0</v>
      </c>
      <c r="AV56" s="130"/>
      <c r="AW56" s="131"/>
      <c r="AX56" s="132">
        <f t="shared" si="10"/>
        <v>0</v>
      </c>
      <c r="AY56" s="130"/>
      <c r="AZ56" s="131"/>
      <c r="BA56" s="132">
        <f t="shared" si="11"/>
        <v>0</v>
      </c>
      <c r="BB56" s="130"/>
      <c r="BC56" s="133">
        <f>IF(H56=0,0,(SUM(K56,N56,R56,V56,Y56,AB56,AE56,AH56,AK56,AN56,AT56,AW56)*H56+SUM(I56,J56,M56,P56,T56,X56,AA56,AD56,AG56,AJ56,AM56,AS56,AV56))*$D$18/H56)</f>
        <v>0</v>
      </c>
      <c r="BD56" s="132">
        <f t="shared" si="12"/>
        <v>0</v>
      </c>
      <c r="BE56" s="134" t="str">
        <f>IFERROR(BF56/H56,"")</f>
        <v/>
      </c>
      <c r="BF56" s="107">
        <f>IF(H56="",0,SUMIF($I$23:$BD$23,"Total",I56:BD56))</f>
        <v>0</v>
      </c>
      <c r="BG56" s="135" t="str">
        <f>IF(H56&lt;&gt;0,BH56/H56,"")</f>
        <v/>
      </c>
      <c r="BH56" s="109">
        <f>IF(H56="",0,(I56*$I$145+L56*$K$145+O56*$N$145+S56*$R$145+W56*$V$145+Z56*$Y$145+AC56*$AB$145+AF56*$AE$145+AI56*$AH$145+AL56*$AK$145+AO56*$AN$145+AR56*$AQ$145+AU56*$AT$145+AX56*$AW$145+BD56*$BC$145)*$BF$18)</f>
        <v>0</v>
      </c>
      <c r="BI56" s="136"/>
      <c r="BJ56" s="137"/>
      <c r="BK56" s="138"/>
      <c r="BL56" s="139"/>
      <c r="BM56" s="140"/>
      <c r="BN56" s="141"/>
      <c r="BO56" s="142"/>
      <c r="BP56" s="143"/>
      <c r="BQ56" s="142"/>
      <c r="BR56" s="143"/>
      <c r="BS56" s="142"/>
      <c r="BT56" s="143"/>
      <c r="BU56" s="144"/>
      <c r="BV56" s="144"/>
      <c r="BW56" s="145">
        <f t="shared" si="14"/>
        <v>0</v>
      </c>
      <c r="BX56" s="146">
        <f t="shared" si="15"/>
        <v>0</v>
      </c>
      <c r="BY56" s="147">
        <f>BX56*H56</f>
        <v>0</v>
      </c>
      <c r="BZ56" s="148">
        <f t="shared" si="16"/>
        <v>1.2</v>
      </c>
      <c r="CA56" s="149" t="str">
        <f>IFERROR(CB56/H56,"")</f>
        <v/>
      </c>
      <c r="CB56" s="150" t="str">
        <f>IF(H56&lt;&gt;0,ROUNDUP(SUM(BY56,BH56),$BY$20),"")</f>
        <v/>
      </c>
      <c r="CC56" s="151"/>
    </row>
    <row r="57" spans="1:81" s="152" customFormat="1" x14ac:dyDescent="0.3">
      <c r="A57" s="127"/>
      <c r="B57" s="127"/>
      <c r="C57" s="127"/>
      <c r="D57" s="127"/>
      <c r="E57" s="127"/>
      <c r="F57" s="153"/>
      <c r="G57" s="153"/>
      <c r="H57" s="128"/>
      <c r="I57" s="129"/>
      <c r="J57" s="130"/>
      <c r="K57" s="131"/>
      <c r="L57" s="132">
        <f t="shared" si="13"/>
        <v>0</v>
      </c>
      <c r="M57" s="130"/>
      <c r="N57" s="131"/>
      <c r="O57" s="132">
        <f t="shared" si="0"/>
        <v>0</v>
      </c>
      <c r="P57" s="130"/>
      <c r="Q57" s="227"/>
      <c r="R57" s="131"/>
      <c r="S57" s="132">
        <f>IF($H57=0,0,R57*$H57+P57)</f>
        <v>0</v>
      </c>
      <c r="T57" s="130"/>
      <c r="U57" s="227"/>
      <c r="V57" s="131"/>
      <c r="W57" s="132">
        <f t="shared" si="1"/>
        <v>0</v>
      </c>
      <c r="X57" s="130"/>
      <c r="Y57" s="131"/>
      <c r="Z57" s="132">
        <f t="shared" si="2"/>
        <v>0</v>
      </c>
      <c r="AA57" s="130"/>
      <c r="AB57" s="131"/>
      <c r="AC57" s="132">
        <f t="shared" si="3"/>
        <v>0</v>
      </c>
      <c r="AD57" s="130"/>
      <c r="AE57" s="131"/>
      <c r="AF57" s="132">
        <f t="shared" si="4"/>
        <v>0</v>
      </c>
      <c r="AG57" s="130"/>
      <c r="AH57" s="131"/>
      <c r="AI57" s="132">
        <f t="shared" si="5"/>
        <v>0</v>
      </c>
      <c r="AJ57" s="130"/>
      <c r="AK57" s="131"/>
      <c r="AL57" s="132">
        <f t="shared" si="6"/>
        <v>0</v>
      </c>
      <c r="AM57" s="130"/>
      <c r="AN57" s="131"/>
      <c r="AO57" s="132">
        <f t="shared" si="7"/>
        <v>0</v>
      </c>
      <c r="AP57" s="130"/>
      <c r="AQ57" s="133">
        <f>IF(H57=0,0,(SUM(K57,N57,R57,V57,Y57,AB57,AE57,AH57,AK57,AN57,AT57,AW57)*H57+SUM(I57,J57,M57,P57,T57,X57,AA57,AD57,AG57,AJ57,AM57,AS57,AV57))*$D$19/H57)</f>
        <v>0</v>
      </c>
      <c r="AR57" s="132">
        <f t="shared" si="8"/>
        <v>0</v>
      </c>
      <c r="AS57" s="130"/>
      <c r="AT57" s="131"/>
      <c r="AU57" s="132">
        <f t="shared" si="9"/>
        <v>0</v>
      </c>
      <c r="AV57" s="130"/>
      <c r="AW57" s="131"/>
      <c r="AX57" s="132">
        <f t="shared" si="10"/>
        <v>0</v>
      </c>
      <c r="AY57" s="130"/>
      <c r="AZ57" s="131"/>
      <c r="BA57" s="132">
        <f t="shared" si="11"/>
        <v>0</v>
      </c>
      <c r="BB57" s="130"/>
      <c r="BC57" s="133">
        <f>IF(H57=0,0,(SUM(K57,N57,R57,V57,Y57,AB57,AE57,AH57,AK57,AN57,AT57,AW57)*H57+SUM(I57,J57,M57,P57,T57,X57,AA57,AD57,AG57,AJ57,AM57,AS57,AV57))*$D$18/H57)</f>
        <v>0</v>
      </c>
      <c r="BD57" s="132">
        <f t="shared" si="12"/>
        <v>0</v>
      </c>
      <c r="BE57" s="134" t="str">
        <f>IFERROR(BF57/H57,"")</f>
        <v/>
      </c>
      <c r="BF57" s="107">
        <f>IF(H57="",0,SUMIF($I$23:$BD$23,"Total",I57:BD57))</f>
        <v>0</v>
      </c>
      <c r="BG57" s="135" t="str">
        <f>IF(H57&lt;&gt;0,BH57/H57,"")</f>
        <v/>
      </c>
      <c r="BH57" s="109">
        <f>IF(H57="",0,(I57*$I$145+L57*$K$145+O57*$N$145+S57*$R$145+W57*$V$145+Z57*$Y$145+AC57*$AB$145+AF57*$AE$145+AI57*$AH$145+AL57*$AK$145+AO57*$AN$145+AR57*$AQ$145+AU57*$AT$145+AX57*$AW$145+BD57*$BC$145)*$BF$18)</f>
        <v>0</v>
      </c>
      <c r="BI57" s="136"/>
      <c r="BJ57" s="137"/>
      <c r="BK57" s="138"/>
      <c r="BL57" s="139"/>
      <c r="BM57" s="140"/>
      <c r="BN57" s="141"/>
      <c r="BO57" s="142"/>
      <c r="BP57" s="143"/>
      <c r="BQ57" s="142"/>
      <c r="BR57" s="143"/>
      <c r="BS57" s="142"/>
      <c r="BT57" s="143"/>
      <c r="BU57" s="144"/>
      <c r="BV57" s="144"/>
      <c r="BW57" s="145">
        <f t="shared" si="14"/>
        <v>0</v>
      </c>
      <c r="BX57" s="146">
        <f t="shared" si="15"/>
        <v>0</v>
      </c>
      <c r="BY57" s="147">
        <f>BX57*H57</f>
        <v>0</v>
      </c>
      <c r="BZ57" s="148">
        <f t="shared" si="16"/>
        <v>1.2</v>
      </c>
      <c r="CA57" s="149" t="str">
        <f>IFERROR(CB57/H57,"")</f>
        <v/>
      </c>
      <c r="CB57" s="150" t="str">
        <f>IF(H57&lt;&gt;0,ROUNDUP(SUM(BY57,BH57),$BY$20),"")</f>
        <v/>
      </c>
      <c r="CC57" s="151"/>
    </row>
    <row r="58" spans="1:81" s="152" customFormat="1" x14ac:dyDescent="0.3">
      <c r="A58" s="127"/>
      <c r="B58" s="127"/>
      <c r="C58" s="127"/>
      <c r="D58" s="127"/>
      <c r="E58" s="127"/>
      <c r="F58" s="153"/>
      <c r="G58" s="153"/>
      <c r="H58" s="128"/>
      <c r="I58" s="129"/>
      <c r="J58" s="130"/>
      <c r="K58" s="131"/>
      <c r="L58" s="132">
        <f t="shared" si="13"/>
        <v>0</v>
      </c>
      <c r="M58" s="130"/>
      <c r="N58" s="131"/>
      <c r="O58" s="132">
        <f t="shared" si="0"/>
        <v>0</v>
      </c>
      <c r="P58" s="130"/>
      <c r="Q58" s="227"/>
      <c r="R58" s="131"/>
      <c r="S58" s="132">
        <f>IF($H58=0,0,R58*$H58+P58)</f>
        <v>0</v>
      </c>
      <c r="T58" s="130"/>
      <c r="U58" s="227"/>
      <c r="V58" s="131"/>
      <c r="W58" s="132">
        <f t="shared" si="1"/>
        <v>0</v>
      </c>
      <c r="X58" s="130"/>
      <c r="Y58" s="131"/>
      <c r="Z58" s="132">
        <f t="shared" si="2"/>
        <v>0</v>
      </c>
      <c r="AA58" s="130"/>
      <c r="AB58" s="131"/>
      <c r="AC58" s="132">
        <f t="shared" si="3"/>
        <v>0</v>
      </c>
      <c r="AD58" s="130"/>
      <c r="AE58" s="131"/>
      <c r="AF58" s="132">
        <f t="shared" si="4"/>
        <v>0</v>
      </c>
      <c r="AG58" s="130"/>
      <c r="AH58" s="131"/>
      <c r="AI58" s="132">
        <f t="shared" si="5"/>
        <v>0</v>
      </c>
      <c r="AJ58" s="130"/>
      <c r="AK58" s="131"/>
      <c r="AL58" s="132">
        <f t="shared" si="6"/>
        <v>0</v>
      </c>
      <c r="AM58" s="130"/>
      <c r="AN58" s="131"/>
      <c r="AO58" s="132">
        <f t="shared" si="7"/>
        <v>0</v>
      </c>
      <c r="AP58" s="130"/>
      <c r="AQ58" s="133">
        <f>IF(H58=0,0,(SUM(K58,N58,R58,V58,Y58,AB58,AE58,AH58,AK58,AN58,AT58,AW58)*H58+SUM(I58,J58,M58,P58,T58,X58,AA58,AD58,AG58,AJ58,AM58,AS58,AV58))*$D$19/H58)</f>
        <v>0</v>
      </c>
      <c r="AR58" s="132">
        <f t="shared" si="8"/>
        <v>0</v>
      </c>
      <c r="AS58" s="130"/>
      <c r="AT58" s="131"/>
      <c r="AU58" s="132">
        <f t="shared" si="9"/>
        <v>0</v>
      </c>
      <c r="AV58" s="130"/>
      <c r="AW58" s="131"/>
      <c r="AX58" s="132">
        <f t="shared" si="10"/>
        <v>0</v>
      </c>
      <c r="AY58" s="130"/>
      <c r="AZ58" s="131"/>
      <c r="BA58" s="132">
        <f t="shared" si="11"/>
        <v>0</v>
      </c>
      <c r="BB58" s="130"/>
      <c r="BC58" s="133">
        <f>IF(H58=0,0,(SUM(K58,N58,R58,V58,Y58,AB58,AE58,AH58,AK58,AN58,AT58,AW58)*H58+SUM(I58,J58,M58,P58,T58,X58,AA58,AD58,AG58,AJ58,AM58,AS58,AV58))*$D$18/H58)</f>
        <v>0</v>
      </c>
      <c r="BD58" s="132">
        <f t="shared" si="12"/>
        <v>0</v>
      </c>
      <c r="BE58" s="134" t="str">
        <f>IFERROR(BF58/H58,"")</f>
        <v/>
      </c>
      <c r="BF58" s="107">
        <f>IF(H58="",0,SUMIF($I$23:$BD$23,"Total",I58:BD58))</f>
        <v>0</v>
      </c>
      <c r="BG58" s="135" t="str">
        <f>IF(H58&lt;&gt;0,BH58/H58,"")</f>
        <v/>
      </c>
      <c r="BH58" s="109">
        <f>IF(H58="",0,(I58*$I$145+L58*$K$145+O58*$N$145+S58*$R$145+W58*$V$145+Z58*$Y$145+AC58*$AB$145+AF58*$AE$145+AI58*$AH$145+AL58*$AK$145+AO58*$AN$145+AR58*$AQ$145+AU58*$AT$145+AX58*$AW$145+BD58*$BC$145)*$BF$18)</f>
        <v>0</v>
      </c>
      <c r="BI58" s="136"/>
      <c r="BJ58" s="137"/>
      <c r="BK58" s="138"/>
      <c r="BL58" s="139"/>
      <c r="BM58" s="140"/>
      <c r="BN58" s="141"/>
      <c r="BO58" s="142"/>
      <c r="BP58" s="143"/>
      <c r="BQ58" s="142"/>
      <c r="BR58" s="143"/>
      <c r="BS58" s="142"/>
      <c r="BT58" s="143"/>
      <c r="BU58" s="144"/>
      <c r="BV58" s="144"/>
      <c r="BW58" s="145">
        <f t="shared" si="14"/>
        <v>0</v>
      </c>
      <c r="BX58" s="146">
        <f t="shared" si="15"/>
        <v>0</v>
      </c>
      <c r="BY58" s="147">
        <f>BX58*H58</f>
        <v>0</v>
      </c>
      <c r="BZ58" s="148">
        <f t="shared" si="16"/>
        <v>1.2</v>
      </c>
      <c r="CA58" s="149" t="str">
        <f>IFERROR(CB58/H58,"")</f>
        <v/>
      </c>
      <c r="CB58" s="150" t="str">
        <f>IF(H58&lt;&gt;0,ROUNDUP(SUM(BY58,BH58),$BY$20),"")</f>
        <v/>
      </c>
      <c r="CC58" s="151"/>
    </row>
    <row r="59" spans="1:81" s="152" customFormat="1" x14ac:dyDescent="0.3">
      <c r="A59" s="127"/>
      <c r="B59" s="127"/>
      <c r="C59" s="127"/>
      <c r="D59" s="127"/>
      <c r="E59" s="127"/>
      <c r="F59" s="153"/>
      <c r="G59" s="153"/>
      <c r="H59" s="128"/>
      <c r="I59" s="129"/>
      <c r="J59" s="130"/>
      <c r="K59" s="131"/>
      <c r="L59" s="132">
        <f t="shared" si="13"/>
        <v>0</v>
      </c>
      <c r="M59" s="130"/>
      <c r="N59" s="131"/>
      <c r="O59" s="132">
        <f t="shared" si="0"/>
        <v>0</v>
      </c>
      <c r="P59" s="130"/>
      <c r="Q59" s="227"/>
      <c r="R59" s="131"/>
      <c r="S59" s="132">
        <f>IF($H59=0,0,R59*$H59+P59)</f>
        <v>0</v>
      </c>
      <c r="T59" s="130"/>
      <c r="U59" s="227"/>
      <c r="V59" s="131"/>
      <c r="W59" s="132">
        <f t="shared" si="1"/>
        <v>0</v>
      </c>
      <c r="X59" s="130"/>
      <c r="Y59" s="131"/>
      <c r="Z59" s="132">
        <f t="shared" si="2"/>
        <v>0</v>
      </c>
      <c r="AA59" s="130"/>
      <c r="AB59" s="131"/>
      <c r="AC59" s="132">
        <f t="shared" si="3"/>
        <v>0</v>
      </c>
      <c r="AD59" s="130"/>
      <c r="AE59" s="131"/>
      <c r="AF59" s="132">
        <f t="shared" si="4"/>
        <v>0</v>
      </c>
      <c r="AG59" s="130"/>
      <c r="AH59" s="131"/>
      <c r="AI59" s="132">
        <f t="shared" si="5"/>
        <v>0</v>
      </c>
      <c r="AJ59" s="130"/>
      <c r="AK59" s="131"/>
      <c r="AL59" s="132">
        <f t="shared" si="6"/>
        <v>0</v>
      </c>
      <c r="AM59" s="130"/>
      <c r="AN59" s="131"/>
      <c r="AO59" s="132">
        <f t="shared" si="7"/>
        <v>0</v>
      </c>
      <c r="AP59" s="130"/>
      <c r="AQ59" s="133">
        <f>IF(H59=0,0,(SUM(K59,N59,R59,V59,Y59,AB59,AE59,AH59,AK59,AN59,AT59,AW59)*H59+SUM(I59,J59,M59,P59,T59,X59,AA59,AD59,AG59,AJ59,AM59,AS59,AV59))*$D$19/H59)</f>
        <v>0</v>
      </c>
      <c r="AR59" s="132">
        <f t="shared" si="8"/>
        <v>0</v>
      </c>
      <c r="AS59" s="130"/>
      <c r="AT59" s="131"/>
      <c r="AU59" s="132">
        <f t="shared" si="9"/>
        <v>0</v>
      </c>
      <c r="AV59" s="130"/>
      <c r="AW59" s="131"/>
      <c r="AX59" s="132">
        <f t="shared" si="10"/>
        <v>0</v>
      </c>
      <c r="AY59" s="130"/>
      <c r="AZ59" s="131"/>
      <c r="BA59" s="132">
        <f t="shared" si="11"/>
        <v>0</v>
      </c>
      <c r="BB59" s="130"/>
      <c r="BC59" s="133">
        <f>IF(H59=0,0,(SUM(K59,N59,R59,V59,Y59,AB59,AE59,AH59,AK59,AN59,AT59,AW59)*H59+SUM(I59,J59,M59,P59,T59,X59,AA59,AD59,AG59,AJ59,AM59,AS59,AV59))*$D$18/H59)</f>
        <v>0</v>
      </c>
      <c r="BD59" s="132">
        <f t="shared" si="12"/>
        <v>0</v>
      </c>
      <c r="BE59" s="134" t="str">
        <f>IFERROR(BF59/H59,"")</f>
        <v/>
      </c>
      <c r="BF59" s="107">
        <f>IF(H59="",0,SUMIF($I$23:$BD$23,"Total",I59:BD59))</f>
        <v>0</v>
      </c>
      <c r="BG59" s="135" t="str">
        <f>IF(H59&lt;&gt;0,BH59/H59,"")</f>
        <v/>
      </c>
      <c r="BH59" s="109">
        <f>IF(H59="",0,(I59*$I$145+L59*$K$145+O59*$N$145+S59*$R$145+W59*$V$145+Z59*$Y$145+AC59*$AB$145+AF59*$AE$145+AI59*$AH$145+AL59*$AK$145+AO59*$AN$145+AR59*$AQ$145+AU59*$AT$145+AX59*$AW$145+BD59*$BC$145)*$BF$18)</f>
        <v>0</v>
      </c>
      <c r="BI59" s="136"/>
      <c r="BJ59" s="137"/>
      <c r="BK59" s="138"/>
      <c r="BL59" s="139"/>
      <c r="BM59" s="140"/>
      <c r="BN59" s="141"/>
      <c r="BO59" s="142"/>
      <c r="BP59" s="143"/>
      <c r="BQ59" s="142"/>
      <c r="BR59" s="143"/>
      <c r="BS59" s="142"/>
      <c r="BT59" s="143"/>
      <c r="BU59" s="144"/>
      <c r="BV59" s="144"/>
      <c r="BW59" s="145">
        <f t="shared" si="14"/>
        <v>0</v>
      </c>
      <c r="BX59" s="146">
        <f t="shared" si="15"/>
        <v>0</v>
      </c>
      <c r="BY59" s="147">
        <f>BX59*H59</f>
        <v>0</v>
      </c>
      <c r="BZ59" s="148">
        <f t="shared" si="16"/>
        <v>1.2</v>
      </c>
      <c r="CA59" s="149" t="str">
        <f>IFERROR(CB59/H59,"")</f>
        <v/>
      </c>
      <c r="CB59" s="150" t="str">
        <f>IF(H59&lt;&gt;0,ROUNDUP(SUM(BY59,BH59),$BY$20),"")</f>
        <v/>
      </c>
      <c r="CC59" s="151"/>
    </row>
    <row r="60" spans="1:81" s="152" customFormat="1" x14ac:dyDescent="0.3">
      <c r="A60" s="127"/>
      <c r="B60" s="97"/>
      <c r="C60" s="98"/>
      <c r="D60" s="97"/>
      <c r="E60" s="97"/>
      <c r="F60" s="99"/>
      <c r="G60" s="99"/>
      <c r="H60" s="128"/>
      <c r="I60" s="129"/>
      <c r="J60" s="130"/>
      <c r="K60" s="131"/>
      <c r="L60" s="132">
        <f t="shared" si="13"/>
        <v>0</v>
      </c>
      <c r="M60" s="130"/>
      <c r="N60" s="131"/>
      <c r="O60" s="132">
        <f t="shared" si="0"/>
        <v>0</v>
      </c>
      <c r="P60" s="130"/>
      <c r="Q60" s="227"/>
      <c r="R60" s="131"/>
      <c r="S60" s="132">
        <f>IF($H60=0,0,R60*$H60+P60)</f>
        <v>0</v>
      </c>
      <c r="T60" s="130"/>
      <c r="U60" s="227"/>
      <c r="V60" s="131"/>
      <c r="W60" s="132">
        <f t="shared" si="1"/>
        <v>0</v>
      </c>
      <c r="X60" s="130"/>
      <c r="Y60" s="131"/>
      <c r="Z60" s="132">
        <f t="shared" si="2"/>
        <v>0</v>
      </c>
      <c r="AA60" s="130"/>
      <c r="AB60" s="131"/>
      <c r="AC60" s="132">
        <f t="shared" si="3"/>
        <v>0</v>
      </c>
      <c r="AD60" s="130"/>
      <c r="AE60" s="131"/>
      <c r="AF60" s="132">
        <f t="shared" si="4"/>
        <v>0</v>
      </c>
      <c r="AG60" s="130"/>
      <c r="AH60" s="131"/>
      <c r="AI60" s="132">
        <f t="shared" si="5"/>
        <v>0</v>
      </c>
      <c r="AJ60" s="130"/>
      <c r="AK60" s="131"/>
      <c r="AL60" s="132">
        <f t="shared" si="6"/>
        <v>0</v>
      </c>
      <c r="AM60" s="130"/>
      <c r="AN60" s="131"/>
      <c r="AO60" s="132">
        <f t="shared" si="7"/>
        <v>0</v>
      </c>
      <c r="AP60" s="130"/>
      <c r="AQ60" s="133">
        <f>IF(H60=0,0,(SUM(K60,N60,R60,V60,Y60,AB60,AE60,AH60,AK60,AN60,AT60,AW60)*H60+SUM(I60,J60,M60,P60,T60,X60,AA60,AD60,AG60,AJ60,AM60,AS60,AV60))*$D$19/H60)</f>
        <v>0</v>
      </c>
      <c r="AR60" s="132">
        <f t="shared" si="8"/>
        <v>0</v>
      </c>
      <c r="AS60" s="130"/>
      <c r="AT60" s="131"/>
      <c r="AU60" s="132">
        <f t="shared" si="9"/>
        <v>0</v>
      </c>
      <c r="AV60" s="130"/>
      <c r="AW60" s="131"/>
      <c r="AX60" s="132">
        <f t="shared" si="10"/>
        <v>0</v>
      </c>
      <c r="AY60" s="130"/>
      <c r="AZ60" s="131"/>
      <c r="BA60" s="132">
        <f t="shared" si="11"/>
        <v>0</v>
      </c>
      <c r="BB60" s="130"/>
      <c r="BC60" s="133">
        <f>IF(H60=0,0,(SUM(K60,N60,R60,V60,Y60,AB60,AE60,AH60,AK60,AN60,AT60,AW60)*H60+SUM(I60,J60,M60,P60,T60,X60,AA60,AD60,AG60,AJ60,AM60,AS60,AV60))*$D$18/H60)</f>
        <v>0</v>
      </c>
      <c r="BD60" s="132">
        <f t="shared" si="12"/>
        <v>0</v>
      </c>
      <c r="BE60" s="134" t="str">
        <f>IFERROR(BF60/H60,"")</f>
        <v/>
      </c>
      <c r="BF60" s="107">
        <f>IF(H60="",0,SUMIF($I$23:$BD$23,"Total",I60:BD60))</f>
        <v>0</v>
      </c>
      <c r="BG60" s="135" t="str">
        <f>IF(H60&lt;&gt;0,BH60/H60,"")</f>
        <v/>
      </c>
      <c r="BH60" s="109">
        <f>IF(H60="",0,(I60*$I$145+L60*$K$145+O60*$N$145+S60*$R$145+W60*$V$145+Z60*$Y$145+AC60*$AB$145+AF60*$AE$145+AI60*$AH$145+AL60*$AK$145+AO60*$AN$145+AR60*$AQ$145+AU60*$AT$145+AX60*$AW$145+BD60*$BC$145)*$BF$18)</f>
        <v>0</v>
      </c>
      <c r="BI60" s="136"/>
      <c r="BJ60" s="137"/>
      <c r="BK60" s="138"/>
      <c r="BL60" s="139"/>
      <c r="BM60" s="140"/>
      <c r="BN60" s="141"/>
      <c r="BO60" s="142"/>
      <c r="BP60" s="143"/>
      <c r="BQ60" s="142"/>
      <c r="BR60" s="143"/>
      <c r="BS60" s="142"/>
      <c r="BT60" s="143"/>
      <c r="BU60" s="144"/>
      <c r="BV60" s="144"/>
      <c r="BW60" s="145">
        <f t="shared" si="14"/>
        <v>0</v>
      </c>
      <c r="BX60" s="146">
        <f t="shared" si="15"/>
        <v>0</v>
      </c>
      <c r="BY60" s="147">
        <f>BX60*H60</f>
        <v>0</v>
      </c>
      <c r="BZ60" s="148">
        <f t="shared" si="16"/>
        <v>1.2</v>
      </c>
      <c r="CA60" s="149" t="str">
        <f>IFERROR(CB60/H60,"")</f>
        <v/>
      </c>
      <c r="CB60" s="150" t="str">
        <f>IF(H60&lt;&gt;0,ROUNDUP(SUM(BY60,BH60),$BY$20),"")</f>
        <v/>
      </c>
      <c r="CC60" s="151"/>
    </row>
    <row r="61" spans="1:81" s="152" customFormat="1" x14ac:dyDescent="0.3">
      <c r="A61" s="127"/>
      <c r="B61" s="127"/>
      <c r="C61" s="127"/>
      <c r="D61" s="127"/>
      <c r="E61" s="127"/>
      <c r="F61" s="153"/>
      <c r="G61" s="153"/>
      <c r="H61" s="128"/>
      <c r="I61" s="129"/>
      <c r="J61" s="130"/>
      <c r="K61" s="131"/>
      <c r="L61" s="132">
        <f t="shared" si="13"/>
        <v>0</v>
      </c>
      <c r="M61" s="130"/>
      <c r="N61" s="131"/>
      <c r="O61" s="132">
        <f t="shared" si="0"/>
        <v>0</v>
      </c>
      <c r="P61" s="130"/>
      <c r="Q61" s="227"/>
      <c r="R61" s="131"/>
      <c r="S61" s="132">
        <f>IF($H61=0,0,R61*$H61+P61)</f>
        <v>0</v>
      </c>
      <c r="T61" s="130"/>
      <c r="U61" s="227"/>
      <c r="V61" s="131"/>
      <c r="W61" s="132">
        <f t="shared" si="1"/>
        <v>0</v>
      </c>
      <c r="X61" s="130"/>
      <c r="Y61" s="131"/>
      <c r="Z61" s="132">
        <f t="shared" si="2"/>
        <v>0</v>
      </c>
      <c r="AA61" s="130"/>
      <c r="AB61" s="131"/>
      <c r="AC61" s="132">
        <f t="shared" si="3"/>
        <v>0</v>
      </c>
      <c r="AD61" s="130"/>
      <c r="AE61" s="131"/>
      <c r="AF61" s="132">
        <f t="shared" si="4"/>
        <v>0</v>
      </c>
      <c r="AG61" s="130"/>
      <c r="AH61" s="131"/>
      <c r="AI61" s="132">
        <f t="shared" si="5"/>
        <v>0</v>
      </c>
      <c r="AJ61" s="130"/>
      <c r="AK61" s="131"/>
      <c r="AL61" s="132">
        <f t="shared" si="6"/>
        <v>0</v>
      </c>
      <c r="AM61" s="130"/>
      <c r="AN61" s="131"/>
      <c r="AO61" s="132">
        <f t="shared" si="7"/>
        <v>0</v>
      </c>
      <c r="AP61" s="130"/>
      <c r="AQ61" s="133">
        <f>IF(H61=0,0,(SUM(K61,N61,R61,V61,Y61,AB61,AE61,AH61,AK61,AN61,AT61,AW61)*H61+SUM(I61,J61,M61,P61,T61,X61,AA61,AD61,AG61,AJ61,AM61,AS61,AV61))*$D$19/H61)</f>
        <v>0</v>
      </c>
      <c r="AR61" s="132">
        <f t="shared" si="8"/>
        <v>0</v>
      </c>
      <c r="AS61" s="130"/>
      <c r="AT61" s="131"/>
      <c r="AU61" s="132">
        <f t="shared" si="9"/>
        <v>0</v>
      </c>
      <c r="AV61" s="130"/>
      <c r="AW61" s="131"/>
      <c r="AX61" s="132">
        <f t="shared" si="10"/>
        <v>0</v>
      </c>
      <c r="AY61" s="130"/>
      <c r="AZ61" s="131"/>
      <c r="BA61" s="132">
        <f t="shared" si="11"/>
        <v>0</v>
      </c>
      <c r="BB61" s="130"/>
      <c r="BC61" s="133">
        <f>IF(H61=0,0,(SUM(K61,N61,R61,V61,Y61,AB61,AE61,AH61,AK61,AN61,AT61,AW61)*H61+SUM(I61,J61,M61,P61,T61,X61,AA61,AD61,AG61,AJ61,AM61,AS61,AV61))*$D$18/H61)</f>
        <v>0</v>
      </c>
      <c r="BD61" s="132">
        <f t="shared" si="12"/>
        <v>0</v>
      </c>
      <c r="BE61" s="134" t="str">
        <f>IFERROR(BF61/H61,"")</f>
        <v/>
      </c>
      <c r="BF61" s="107">
        <f>IF(H61="",0,SUMIF($I$23:$BD$23,"Total",I61:BD61))</f>
        <v>0</v>
      </c>
      <c r="BG61" s="135" t="str">
        <f>IF(H61&lt;&gt;0,BH61/H61,"")</f>
        <v/>
      </c>
      <c r="BH61" s="109">
        <f>IF(H61="",0,(I61*$I$145+L61*$K$145+O61*$N$145+S61*$R$145+W61*$V$145+Z61*$Y$145+AC61*$AB$145+AF61*$AE$145+AI61*$AH$145+AL61*$AK$145+AO61*$AN$145+AR61*$AQ$145+AU61*$AT$145+AX61*$AW$145+BD61*$BC$145)*$BF$18)</f>
        <v>0</v>
      </c>
      <c r="BI61" s="136"/>
      <c r="BJ61" s="137"/>
      <c r="BK61" s="138"/>
      <c r="BL61" s="139"/>
      <c r="BM61" s="140"/>
      <c r="BN61" s="141"/>
      <c r="BO61" s="142"/>
      <c r="BP61" s="143"/>
      <c r="BQ61" s="142"/>
      <c r="BR61" s="143"/>
      <c r="BS61" s="142"/>
      <c r="BT61" s="143"/>
      <c r="BU61" s="144"/>
      <c r="BV61" s="144"/>
      <c r="BW61" s="145">
        <f t="shared" si="14"/>
        <v>0</v>
      </c>
      <c r="BX61" s="146">
        <f t="shared" si="15"/>
        <v>0</v>
      </c>
      <c r="BY61" s="147">
        <f>BX61*H61</f>
        <v>0</v>
      </c>
      <c r="BZ61" s="148">
        <f t="shared" si="16"/>
        <v>1.2</v>
      </c>
      <c r="CA61" s="149" t="str">
        <f>IFERROR(CB61/H61,"")</f>
        <v/>
      </c>
      <c r="CB61" s="150" t="str">
        <f>IF(H61&lt;&gt;0,ROUNDUP(SUM(BY61,BH61),$BY$20),"")</f>
        <v/>
      </c>
      <c r="CC61" s="151"/>
    </row>
    <row r="62" spans="1:81" s="152" customFormat="1" x14ac:dyDescent="0.3">
      <c r="A62" s="127"/>
      <c r="B62" s="127"/>
      <c r="C62" s="127"/>
      <c r="D62" s="154"/>
      <c r="E62" s="127"/>
      <c r="F62" s="153"/>
      <c r="G62" s="153"/>
      <c r="H62" s="128"/>
      <c r="I62" s="129"/>
      <c r="J62" s="130"/>
      <c r="K62" s="131"/>
      <c r="L62" s="132">
        <f t="shared" si="13"/>
        <v>0</v>
      </c>
      <c r="M62" s="130"/>
      <c r="N62" s="131"/>
      <c r="O62" s="132">
        <f t="shared" si="0"/>
        <v>0</v>
      </c>
      <c r="P62" s="130"/>
      <c r="Q62" s="227"/>
      <c r="R62" s="131"/>
      <c r="S62" s="132">
        <f>IF($H62=0,0,R62*$H62+P62)</f>
        <v>0</v>
      </c>
      <c r="T62" s="130"/>
      <c r="U62" s="227"/>
      <c r="V62" s="131"/>
      <c r="W62" s="132">
        <f t="shared" si="1"/>
        <v>0</v>
      </c>
      <c r="X62" s="130"/>
      <c r="Y62" s="131"/>
      <c r="Z62" s="132">
        <f t="shared" si="2"/>
        <v>0</v>
      </c>
      <c r="AA62" s="130"/>
      <c r="AB62" s="131"/>
      <c r="AC62" s="132">
        <f t="shared" si="3"/>
        <v>0</v>
      </c>
      <c r="AD62" s="130"/>
      <c r="AE62" s="131"/>
      <c r="AF62" s="132">
        <f t="shared" si="4"/>
        <v>0</v>
      </c>
      <c r="AG62" s="130"/>
      <c r="AH62" s="131"/>
      <c r="AI62" s="132">
        <f t="shared" si="5"/>
        <v>0</v>
      </c>
      <c r="AJ62" s="130"/>
      <c r="AK62" s="131"/>
      <c r="AL62" s="132">
        <f t="shared" si="6"/>
        <v>0</v>
      </c>
      <c r="AM62" s="130"/>
      <c r="AN62" s="131"/>
      <c r="AO62" s="132">
        <f t="shared" si="7"/>
        <v>0</v>
      </c>
      <c r="AP62" s="130"/>
      <c r="AQ62" s="133">
        <f>IF(H62=0,0,(SUM(K62,N62,R62,V62,Y62,AB62,AE62,AH62,AK62,AN62,AT62,AW62)*H62+SUM(I62,J62,M62,P62,T62,X62,AA62,AD62,AG62,AJ62,AM62,AS62,AV62))*$D$19/H62)</f>
        <v>0</v>
      </c>
      <c r="AR62" s="132">
        <f t="shared" si="8"/>
        <v>0</v>
      </c>
      <c r="AS62" s="130"/>
      <c r="AT62" s="131"/>
      <c r="AU62" s="132">
        <f t="shared" si="9"/>
        <v>0</v>
      </c>
      <c r="AV62" s="130"/>
      <c r="AW62" s="131"/>
      <c r="AX62" s="132">
        <f t="shared" si="10"/>
        <v>0</v>
      </c>
      <c r="AY62" s="130"/>
      <c r="AZ62" s="131"/>
      <c r="BA62" s="132">
        <f t="shared" si="11"/>
        <v>0</v>
      </c>
      <c r="BB62" s="130"/>
      <c r="BC62" s="133">
        <f>IF(H62=0,0,(SUM(K62,N62,R62,V62,Y62,AB62,AE62,AH62,AK62,AN62,AT62,AW62)*H62+SUM(I62,J62,M62,P62,T62,X62,AA62,AD62,AG62,AJ62,AM62,AS62,AV62))*$D$18/H62)</f>
        <v>0</v>
      </c>
      <c r="BD62" s="132">
        <f t="shared" si="12"/>
        <v>0</v>
      </c>
      <c r="BE62" s="134" t="str">
        <f>IFERROR(BF62/H62,"")</f>
        <v/>
      </c>
      <c r="BF62" s="107">
        <f>IF(H62="",0,SUMIF($I$23:$BD$23,"Total",I62:BD62))</f>
        <v>0</v>
      </c>
      <c r="BG62" s="135" t="str">
        <f>IF(H62&lt;&gt;0,BH62/H62,"")</f>
        <v/>
      </c>
      <c r="BH62" s="109">
        <f>IF(H62="",0,(I62*$I$145+L62*$K$145+O62*$N$145+S62*$R$145+W62*$V$145+Z62*$Y$145+AC62*$AB$145+AF62*$AE$145+AI62*$AH$145+AL62*$AK$145+AO62*$AN$145+AR62*$AQ$145+AU62*$AT$145+AX62*$AW$145+BD62*$BC$145)*$BF$18)</f>
        <v>0</v>
      </c>
      <c r="BI62" s="136"/>
      <c r="BJ62" s="137"/>
      <c r="BK62" s="138"/>
      <c r="BL62" s="139"/>
      <c r="BM62" s="140"/>
      <c r="BN62" s="141"/>
      <c r="BO62" s="142"/>
      <c r="BP62" s="143"/>
      <c r="BQ62" s="142"/>
      <c r="BR62" s="143"/>
      <c r="BS62" s="142"/>
      <c r="BT62" s="143"/>
      <c r="BU62" s="144"/>
      <c r="BV62" s="144"/>
      <c r="BW62" s="145">
        <f t="shared" si="14"/>
        <v>0</v>
      </c>
      <c r="BX62" s="146">
        <f t="shared" si="15"/>
        <v>0</v>
      </c>
      <c r="BY62" s="147">
        <f>BX62*H62</f>
        <v>0</v>
      </c>
      <c r="BZ62" s="148">
        <f t="shared" si="16"/>
        <v>1.2</v>
      </c>
      <c r="CA62" s="149" t="str">
        <f>IFERROR(CB62/H62,"")</f>
        <v/>
      </c>
      <c r="CB62" s="150" t="str">
        <f>IF(H62&lt;&gt;0,ROUNDUP(SUM(BY62,BH62),$BY$20),"")</f>
        <v/>
      </c>
      <c r="CC62" s="151"/>
    </row>
    <row r="63" spans="1:81" s="152" customFormat="1" x14ac:dyDescent="0.3">
      <c r="A63" s="127"/>
      <c r="B63" s="127"/>
      <c r="C63" s="127"/>
      <c r="D63" s="154"/>
      <c r="E63" s="127"/>
      <c r="F63" s="153"/>
      <c r="G63" s="153"/>
      <c r="H63" s="128"/>
      <c r="I63" s="129"/>
      <c r="J63" s="130"/>
      <c r="K63" s="131"/>
      <c r="L63" s="132">
        <f t="shared" si="13"/>
        <v>0</v>
      </c>
      <c r="M63" s="130"/>
      <c r="N63" s="131"/>
      <c r="O63" s="132">
        <f t="shared" si="0"/>
        <v>0</v>
      </c>
      <c r="P63" s="130"/>
      <c r="Q63" s="227"/>
      <c r="R63" s="131"/>
      <c r="S63" s="132">
        <f>IF($H63=0,0,R63*$H63+P63)</f>
        <v>0</v>
      </c>
      <c r="T63" s="130"/>
      <c r="U63" s="227"/>
      <c r="V63" s="131"/>
      <c r="W63" s="132">
        <f t="shared" si="1"/>
        <v>0</v>
      </c>
      <c r="X63" s="130"/>
      <c r="Y63" s="131"/>
      <c r="Z63" s="132">
        <f t="shared" si="2"/>
        <v>0</v>
      </c>
      <c r="AA63" s="130"/>
      <c r="AB63" s="131"/>
      <c r="AC63" s="132">
        <f t="shared" si="3"/>
        <v>0</v>
      </c>
      <c r="AD63" s="130"/>
      <c r="AE63" s="131"/>
      <c r="AF63" s="132">
        <f t="shared" si="4"/>
        <v>0</v>
      </c>
      <c r="AG63" s="130"/>
      <c r="AH63" s="131"/>
      <c r="AI63" s="132">
        <f t="shared" si="5"/>
        <v>0</v>
      </c>
      <c r="AJ63" s="130"/>
      <c r="AK63" s="131"/>
      <c r="AL63" s="132">
        <f t="shared" si="6"/>
        <v>0</v>
      </c>
      <c r="AM63" s="130"/>
      <c r="AN63" s="131"/>
      <c r="AO63" s="132">
        <f t="shared" si="7"/>
        <v>0</v>
      </c>
      <c r="AP63" s="130"/>
      <c r="AQ63" s="133">
        <f>IF(H63=0,0,(SUM(K63,N63,R63,V63,Y63,AB63,AE63,AH63,AK63,AN63,AT63,AW63)*H63+SUM(I63,J63,M63,P63,T63,X63,AA63,AD63,AG63,AJ63,AM63,AS63,AV63))*$D$19/H63)</f>
        <v>0</v>
      </c>
      <c r="AR63" s="132">
        <f t="shared" si="8"/>
        <v>0</v>
      </c>
      <c r="AS63" s="130"/>
      <c r="AT63" s="131"/>
      <c r="AU63" s="132">
        <f t="shared" si="9"/>
        <v>0</v>
      </c>
      <c r="AV63" s="130"/>
      <c r="AW63" s="131"/>
      <c r="AX63" s="132">
        <f t="shared" si="10"/>
        <v>0</v>
      </c>
      <c r="AY63" s="130"/>
      <c r="AZ63" s="131"/>
      <c r="BA63" s="132">
        <f t="shared" si="11"/>
        <v>0</v>
      </c>
      <c r="BB63" s="130"/>
      <c r="BC63" s="133">
        <f>IF(H63=0,0,(SUM(K63,N63,R63,V63,Y63,AB63,AE63,AH63,AK63,AN63,AT63,AW63)*H63+SUM(I63,J63,M63,P63,T63,X63,AA63,AD63,AG63,AJ63,AM63,AS63,AV63))*$D$18/H63)</f>
        <v>0</v>
      </c>
      <c r="BD63" s="132">
        <f t="shared" si="12"/>
        <v>0</v>
      </c>
      <c r="BE63" s="134" t="str">
        <f>IFERROR(BF63/H63,"")</f>
        <v/>
      </c>
      <c r="BF63" s="107">
        <f>IF(H63="",0,SUMIF($I$23:$BD$23,"Total",I63:BD63))</f>
        <v>0</v>
      </c>
      <c r="BG63" s="135" t="str">
        <f>IF(H63&lt;&gt;0,BH63/H63,"")</f>
        <v/>
      </c>
      <c r="BH63" s="109">
        <f>IF(H63="",0,(I63*$I$145+L63*$K$145+O63*$N$145+S63*$R$145+W63*$V$145+Z63*$Y$145+AC63*$AB$145+AF63*$AE$145+AI63*$AH$145+AL63*$AK$145+AO63*$AN$145+AR63*$AQ$145+AU63*$AT$145+AX63*$AW$145+BD63*$BC$145)*$BF$18)</f>
        <v>0</v>
      </c>
      <c r="BI63" s="136"/>
      <c r="BJ63" s="137"/>
      <c r="BK63" s="138"/>
      <c r="BL63" s="139"/>
      <c r="BM63" s="140"/>
      <c r="BN63" s="141"/>
      <c r="BO63" s="142"/>
      <c r="BP63" s="143"/>
      <c r="BQ63" s="142"/>
      <c r="BR63" s="143"/>
      <c r="BS63" s="142"/>
      <c r="BT63" s="143"/>
      <c r="BU63" s="144"/>
      <c r="BV63" s="144"/>
      <c r="BW63" s="145">
        <f t="shared" si="14"/>
        <v>0</v>
      </c>
      <c r="BX63" s="146">
        <f t="shared" si="15"/>
        <v>0</v>
      </c>
      <c r="BY63" s="147">
        <f>BX63*H63</f>
        <v>0</v>
      </c>
      <c r="BZ63" s="148">
        <f t="shared" si="16"/>
        <v>1.2</v>
      </c>
      <c r="CA63" s="149" t="str">
        <f>IFERROR(CB63/H63,"")</f>
        <v/>
      </c>
      <c r="CB63" s="150" t="str">
        <f>IF(H63&lt;&gt;0,ROUNDUP(SUM(BY63,BH63),$BY$20),"")</f>
        <v/>
      </c>
      <c r="CC63" s="151"/>
    </row>
    <row r="64" spans="1:81" s="152" customFormat="1" x14ac:dyDescent="0.3">
      <c r="A64" s="127"/>
      <c r="B64" s="127"/>
      <c r="C64" s="127"/>
      <c r="D64" s="154"/>
      <c r="E64" s="127"/>
      <c r="F64" s="153"/>
      <c r="G64" s="153"/>
      <c r="H64" s="128"/>
      <c r="I64" s="129"/>
      <c r="J64" s="130"/>
      <c r="K64" s="131"/>
      <c r="L64" s="132">
        <f t="shared" si="13"/>
        <v>0</v>
      </c>
      <c r="M64" s="130"/>
      <c r="N64" s="131"/>
      <c r="O64" s="132">
        <f t="shared" si="0"/>
        <v>0</v>
      </c>
      <c r="P64" s="130"/>
      <c r="Q64" s="227"/>
      <c r="R64" s="131"/>
      <c r="S64" s="132">
        <f>IF($H64=0,0,R64*$H64+P64)</f>
        <v>0</v>
      </c>
      <c r="T64" s="130"/>
      <c r="U64" s="227"/>
      <c r="V64" s="131"/>
      <c r="W64" s="132">
        <f t="shared" si="1"/>
        <v>0</v>
      </c>
      <c r="X64" s="130"/>
      <c r="Y64" s="131"/>
      <c r="Z64" s="132">
        <f t="shared" si="2"/>
        <v>0</v>
      </c>
      <c r="AA64" s="130"/>
      <c r="AB64" s="131"/>
      <c r="AC64" s="132">
        <f t="shared" si="3"/>
        <v>0</v>
      </c>
      <c r="AD64" s="130"/>
      <c r="AE64" s="131"/>
      <c r="AF64" s="132">
        <f t="shared" si="4"/>
        <v>0</v>
      </c>
      <c r="AG64" s="130"/>
      <c r="AH64" s="131"/>
      <c r="AI64" s="132">
        <f t="shared" si="5"/>
        <v>0</v>
      </c>
      <c r="AJ64" s="130"/>
      <c r="AK64" s="131"/>
      <c r="AL64" s="132">
        <f t="shared" si="6"/>
        <v>0</v>
      </c>
      <c r="AM64" s="130"/>
      <c r="AN64" s="131"/>
      <c r="AO64" s="132">
        <f t="shared" si="7"/>
        <v>0</v>
      </c>
      <c r="AP64" s="130"/>
      <c r="AQ64" s="133">
        <f>IF(H64=0,0,(SUM(K64,N64,R64,V64,Y64,AB64,AE64,AH64,AK64,AN64,AT64,AW64)*H64+SUM(I64,J64,M64,P64,T64,X64,AA64,AD64,AG64,AJ64,AM64,AS64,AV64))*$D$19/H64)</f>
        <v>0</v>
      </c>
      <c r="AR64" s="132">
        <f t="shared" si="8"/>
        <v>0</v>
      </c>
      <c r="AS64" s="130"/>
      <c r="AT64" s="131"/>
      <c r="AU64" s="132">
        <f t="shared" si="9"/>
        <v>0</v>
      </c>
      <c r="AV64" s="130"/>
      <c r="AW64" s="131"/>
      <c r="AX64" s="132">
        <f t="shared" si="10"/>
        <v>0</v>
      </c>
      <c r="AY64" s="130"/>
      <c r="AZ64" s="131"/>
      <c r="BA64" s="132">
        <f t="shared" si="11"/>
        <v>0</v>
      </c>
      <c r="BB64" s="130"/>
      <c r="BC64" s="133">
        <f>IF(H64=0,0,(SUM(K64,N64,R64,V64,Y64,AB64,AE64,AH64,AK64,AN64,AT64,AW64)*H64+SUM(I64,J64,M64,P64,T64,X64,AA64,AD64,AG64,AJ64,AM64,AS64,AV64))*$D$18/H64)</f>
        <v>0</v>
      </c>
      <c r="BD64" s="132">
        <f t="shared" si="12"/>
        <v>0</v>
      </c>
      <c r="BE64" s="134" t="str">
        <f>IFERROR(BF64/H64,"")</f>
        <v/>
      </c>
      <c r="BF64" s="107">
        <f>IF(H64="",0,SUMIF($I$23:$BD$23,"Total",I64:BD64))</f>
        <v>0</v>
      </c>
      <c r="BG64" s="135" t="str">
        <f>IF(H64&lt;&gt;0,BH64/H64,"")</f>
        <v/>
      </c>
      <c r="BH64" s="109">
        <f>IF(H64="",0,(I64*$I$145+L64*$K$145+O64*$N$145+S64*$R$145+W64*$V$145+Z64*$Y$145+AC64*$AB$145+AF64*$AE$145+AI64*$AH$145+AL64*$AK$145+AO64*$AN$145+AR64*$AQ$145+AU64*$AT$145+AX64*$AW$145+BD64*$BC$145)*$BF$18)</f>
        <v>0</v>
      </c>
      <c r="BI64" s="136"/>
      <c r="BJ64" s="137"/>
      <c r="BK64" s="138"/>
      <c r="BL64" s="139"/>
      <c r="BM64" s="140"/>
      <c r="BN64" s="141"/>
      <c r="BO64" s="142"/>
      <c r="BP64" s="143"/>
      <c r="BQ64" s="142"/>
      <c r="BR64" s="143"/>
      <c r="BS64" s="142"/>
      <c r="BT64" s="143"/>
      <c r="BU64" s="144"/>
      <c r="BV64" s="144"/>
      <c r="BW64" s="145">
        <f t="shared" si="14"/>
        <v>0</v>
      </c>
      <c r="BX64" s="146">
        <f t="shared" si="15"/>
        <v>0</v>
      </c>
      <c r="BY64" s="147">
        <f>BX64*H64</f>
        <v>0</v>
      </c>
      <c r="BZ64" s="148">
        <f t="shared" si="16"/>
        <v>1.2</v>
      </c>
      <c r="CA64" s="149" t="str">
        <f>IFERROR(CB64/H64,"")</f>
        <v/>
      </c>
      <c r="CB64" s="150" t="str">
        <f>IF(H64&lt;&gt;0,ROUNDUP(SUM(BY64,BH64),$BY$20),"")</f>
        <v/>
      </c>
      <c r="CC64" s="151"/>
    </row>
    <row r="65" spans="1:81" s="152" customFormat="1" x14ac:dyDescent="0.3">
      <c r="A65" s="127"/>
      <c r="B65" s="127"/>
      <c r="C65" s="127"/>
      <c r="D65" s="154"/>
      <c r="E65" s="127"/>
      <c r="F65" s="153"/>
      <c r="G65" s="153"/>
      <c r="H65" s="128"/>
      <c r="I65" s="129"/>
      <c r="J65" s="130"/>
      <c r="K65" s="131"/>
      <c r="L65" s="132">
        <f t="shared" si="13"/>
        <v>0</v>
      </c>
      <c r="M65" s="130"/>
      <c r="N65" s="131"/>
      <c r="O65" s="132">
        <f t="shared" si="0"/>
        <v>0</v>
      </c>
      <c r="P65" s="130"/>
      <c r="Q65" s="227"/>
      <c r="R65" s="131"/>
      <c r="S65" s="132">
        <f>IF($H65=0,0,R65*$H65+P65)</f>
        <v>0</v>
      </c>
      <c r="T65" s="130"/>
      <c r="U65" s="227"/>
      <c r="V65" s="131"/>
      <c r="W65" s="132">
        <f t="shared" si="1"/>
        <v>0</v>
      </c>
      <c r="X65" s="130"/>
      <c r="Y65" s="131"/>
      <c r="Z65" s="132">
        <f t="shared" si="2"/>
        <v>0</v>
      </c>
      <c r="AA65" s="130"/>
      <c r="AB65" s="131"/>
      <c r="AC65" s="132">
        <f t="shared" si="3"/>
        <v>0</v>
      </c>
      <c r="AD65" s="130"/>
      <c r="AE65" s="131"/>
      <c r="AF65" s="132">
        <f t="shared" si="4"/>
        <v>0</v>
      </c>
      <c r="AG65" s="130"/>
      <c r="AH65" s="131"/>
      <c r="AI65" s="132">
        <f t="shared" si="5"/>
        <v>0</v>
      </c>
      <c r="AJ65" s="130"/>
      <c r="AK65" s="131"/>
      <c r="AL65" s="132">
        <f t="shared" si="6"/>
        <v>0</v>
      </c>
      <c r="AM65" s="130"/>
      <c r="AN65" s="131"/>
      <c r="AO65" s="132">
        <f t="shared" si="7"/>
        <v>0</v>
      </c>
      <c r="AP65" s="130"/>
      <c r="AQ65" s="133">
        <f>IF(H65=0,0,(SUM(K65,N65,R65,V65,Y65,AB65,AE65,AH65,AK65,AN65,AT65,AW65)*H65+SUM(I65,J65,M65,P65,T65,X65,AA65,AD65,AG65,AJ65,AM65,AS65,AV65))*$D$19/H65)</f>
        <v>0</v>
      </c>
      <c r="AR65" s="132">
        <f t="shared" si="8"/>
        <v>0</v>
      </c>
      <c r="AS65" s="130"/>
      <c r="AT65" s="131"/>
      <c r="AU65" s="132">
        <f t="shared" si="9"/>
        <v>0</v>
      </c>
      <c r="AV65" s="130"/>
      <c r="AW65" s="131"/>
      <c r="AX65" s="132">
        <f t="shared" si="10"/>
        <v>0</v>
      </c>
      <c r="AY65" s="130"/>
      <c r="AZ65" s="131"/>
      <c r="BA65" s="132">
        <f t="shared" si="11"/>
        <v>0</v>
      </c>
      <c r="BB65" s="130"/>
      <c r="BC65" s="133">
        <f>IF(H65=0,0,(SUM(K65,N65,R65,V65,Y65,AB65,AE65,AH65,AK65,AN65,AT65,AW65)*H65+SUM(I65,J65,M65,P65,T65,X65,AA65,AD65,AG65,AJ65,AM65,AS65,AV65))*$D$18/H65)</f>
        <v>0</v>
      </c>
      <c r="BD65" s="132">
        <f t="shared" si="12"/>
        <v>0</v>
      </c>
      <c r="BE65" s="134" t="str">
        <f>IFERROR(BF65/H65,"")</f>
        <v/>
      </c>
      <c r="BF65" s="107">
        <f>IF(H65="",0,SUMIF($I$23:$BD$23,"Total",I65:BD65))</f>
        <v>0</v>
      </c>
      <c r="BG65" s="135" t="str">
        <f>IF(H65&lt;&gt;0,BH65/H65,"")</f>
        <v/>
      </c>
      <c r="BH65" s="109">
        <f>IF(H65="",0,(I65*$I$145+L65*$K$145+O65*$N$145+S65*$R$145+W65*$V$145+Z65*$Y$145+AC65*$AB$145+AF65*$AE$145+AI65*$AH$145+AL65*$AK$145+AO65*$AN$145+AR65*$AQ$145+AU65*$AT$145+AX65*$AW$145+BD65*$BC$145)*$BF$18)</f>
        <v>0</v>
      </c>
      <c r="BI65" s="136"/>
      <c r="BJ65" s="137"/>
      <c r="BK65" s="138"/>
      <c r="BL65" s="139"/>
      <c r="BM65" s="140"/>
      <c r="BN65" s="141"/>
      <c r="BO65" s="142"/>
      <c r="BP65" s="143"/>
      <c r="BQ65" s="142"/>
      <c r="BR65" s="143"/>
      <c r="BS65" s="142"/>
      <c r="BT65" s="143"/>
      <c r="BU65" s="144"/>
      <c r="BV65" s="144"/>
      <c r="BW65" s="145">
        <f t="shared" si="14"/>
        <v>0</v>
      </c>
      <c r="BX65" s="146">
        <f t="shared" si="15"/>
        <v>0</v>
      </c>
      <c r="BY65" s="147">
        <f>BX65*H65</f>
        <v>0</v>
      </c>
      <c r="BZ65" s="148">
        <f t="shared" si="16"/>
        <v>1.2</v>
      </c>
      <c r="CA65" s="149" t="str">
        <f>IFERROR(CB65/H65,"")</f>
        <v/>
      </c>
      <c r="CB65" s="150" t="str">
        <f>IF(H65&lt;&gt;0,ROUNDUP(SUM(BY65,BH65),$BY$20),"")</f>
        <v/>
      </c>
      <c r="CC65" s="151"/>
    </row>
    <row r="66" spans="1:81" s="152" customFormat="1" x14ac:dyDescent="0.3">
      <c r="A66" s="127"/>
      <c r="B66" s="127"/>
      <c r="C66" s="127"/>
      <c r="D66" s="127"/>
      <c r="E66" s="127"/>
      <c r="F66" s="153"/>
      <c r="G66" s="153"/>
      <c r="H66" s="128"/>
      <c r="I66" s="129"/>
      <c r="J66" s="130"/>
      <c r="K66" s="131"/>
      <c r="L66" s="132">
        <f t="shared" si="13"/>
        <v>0</v>
      </c>
      <c r="M66" s="130"/>
      <c r="N66" s="131"/>
      <c r="O66" s="132">
        <f t="shared" si="0"/>
        <v>0</v>
      </c>
      <c r="P66" s="130"/>
      <c r="Q66" s="227"/>
      <c r="R66" s="131"/>
      <c r="S66" s="132">
        <f>IF($H66=0,0,R66*$H66+P66)</f>
        <v>0</v>
      </c>
      <c r="T66" s="130"/>
      <c r="U66" s="227"/>
      <c r="V66" s="131"/>
      <c r="W66" s="132">
        <f t="shared" si="1"/>
        <v>0</v>
      </c>
      <c r="X66" s="130"/>
      <c r="Y66" s="131"/>
      <c r="Z66" s="132">
        <f t="shared" si="2"/>
        <v>0</v>
      </c>
      <c r="AA66" s="130"/>
      <c r="AB66" s="131"/>
      <c r="AC66" s="132">
        <f t="shared" si="3"/>
        <v>0</v>
      </c>
      <c r="AD66" s="130"/>
      <c r="AE66" s="131"/>
      <c r="AF66" s="132">
        <f t="shared" si="4"/>
        <v>0</v>
      </c>
      <c r="AG66" s="130"/>
      <c r="AH66" s="131"/>
      <c r="AI66" s="132">
        <f t="shared" si="5"/>
        <v>0</v>
      </c>
      <c r="AJ66" s="130"/>
      <c r="AK66" s="131"/>
      <c r="AL66" s="132">
        <f t="shared" si="6"/>
        <v>0</v>
      </c>
      <c r="AM66" s="130"/>
      <c r="AN66" s="131"/>
      <c r="AO66" s="132">
        <f t="shared" si="7"/>
        <v>0</v>
      </c>
      <c r="AP66" s="130"/>
      <c r="AQ66" s="133">
        <f>IF(H66=0,0,(SUM(K66,N66,R66,V66,Y66,AB66,AE66,AH66,AK66,AN66,AT66,AW66)*H66+SUM(I66,J66,M66,P66,T66,X66,AA66,AD66,AG66,AJ66,AM66,AS66,AV66))*$D$19/H66)</f>
        <v>0</v>
      </c>
      <c r="AR66" s="132">
        <f t="shared" si="8"/>
        <v>0</v>
      </c>
      <c r="AS66" s="130"/>
      <c r="AT66" s="131"/>
      <c r="AU66" s="132">
        <f t="shared" si="9"/>
        <v>0</v>
      </c>
      <c r="AV66" s="130"/>
      <c r="AW66" s="131"/>
      <c r="AX66" s="132">
        <f t="shared" si="10"/>
        <v>0</v>
      </c>
      <c r="AY66" s="130"/>
      <c r="AZ66" s="131"/>
      <c r="BA66" s="132">
        <f t="shared" si="11"/>
        <v>0</v>
      </c>
      <c r="BB66" s="130"/>
      <c r="BC66" s="133">
        <f>IF(H66=0,0,(SUM(K66,N66,R66,V66,Y66,AB66,AE66,AH66,AK66,AN66,AT66,AW66)*H66+SUM(I66,J66,M66,P66,T66,X66,AA66,AD66,AG66,AJ66,AM66,AS66,AV66))*$D$18/H66)</f>
        <v>0</v>
      </c>
      <c r="BD66" s="132">
        <f t="shared" si="12"/>
        <v>0</v>
      </c>
      <c r="BE66" s="134" t="str">
        <f>IFERROR(BF66/H66,"")</f>
        <v/>
      </c>
      <c r="BF66" s="107">
        <f>IF(H66="",0,SUMIF($I$23:$BD$23,"Total",I66:BD66))</f>
        <v>0</v>
      </c>
      <c r="BG66" s="135" t="str">
        <f>IF(H66&lt;&gt;0,BH66/H66,"")</f>
        <v/>
      </c>
      <c r="BH66" s="109">
        <f>IF(H66="",0,(I66*$I$145+L66*$K$145+O66*$N$145+S66*$R$145+W66*$V$145+Z66*$Y$145+AC66*$AB$145+AF66*$AE$145+AI66*$AH$145+AL66*$AK$145+AO66*$AN$145+AR66*$AQ$145+AU66*$AT$145+AX66*$AW$145+BD66*$BC$145)*$BF$18)</f>
        <v>0</v>
      </c>
      <c r="BI66" s="136"/>
      <c r="BJ66" s="137"/>
      <c r="BK66" s="138"/>
      <c r="BL66" s="139"/>
      <c r="BM66" s="140"/>
      <c r="BN66" s="141"/>
      <c r="BO66" s="142"/>
      <c r="BP66" s="143"/>
      <c r="BQ66" s="142"/>
      <c r="BR66" s="143"/>
      <c r="BS66" s="142"/>
      <c r="BT66" s="143"/>
      <c r="BU66" s="144"/>
      <c r="BV66" s="144"/>
      <c r="BW66" s="145">
        <f t="shared" si="14"/>
        <v>0</v>
      </c>
      <c r="BX66" s="146">
        <f t="shared" si="15"/>
        <v>0</v>
      </c>
      <c r="BY66" s="147">
        <f>BX66*H66</f>
        <v>0</v>
      </c>
      <c r="BZ66" s="148">
        <f t="shared" si="16"/>
        <v>1.2</v>
      </c>
      <c r="CA66" s="149" t="str">
        <f>IFERROR(CB66/H66,"")</f>
        <v/>
      </c>
      <c r="CB66" s="150" t="str">
        <f>IF(H66&lt;&gt;0,ROUNDUP(SUM(BY66,BH66),$BY$20),"")</f>
        <v/>
      </c>
      <c r="CC66" s="151"/>
    </row>
    <row r="67" spans="1:81" s="152" customFormat="1" x14ac:dyDescent="0.3">
      <c r="A67" s="127"/>
      <c r="B67" s="127"/>
      <c r="C67" s="127"/>
      <c r="D67" s="127"/>
      <c r="E67" s="127"/>
      <c r="F67" s="153"/>
      <c r="G67" s="153"/>
      <c r="H67" s="128"/>
      <c r="I67" s="129"/>
      <c r="J67" s="130"/>
      <c r="K67" s="131"/>
      <c r="L67" s="132">
        <f t="shared" si="13"/>
        <v>0</v>
      </c>
      <c r="M67" s="130"/>
      <c r="N67" s="131"/>
      <c r="O67" s="132">
        <f t="shared" si="0"/>
        <v>0</v>
      </c>
      <c r="P67" s="130"/>
      <c r="Q67" s="227"/>
      <c r="R67" s="131"/>
      <c r="S67" s="132">
        <f>IF($H67=0,0,R67*$H67+P67)</f>
        <v>0</v>
      </c>
      <c r="T67" s="130"/>
      <c r="U67" s="227"/>
      <c r="V67" s="131"/>
      <c r="W67" s="132">
        <f t="shared" si="1"/>
        <v>0</v>
      </c>
      <c r="X67" s="130"/>
      <c r="Y67" s="131"/>
      <c r="Z67" s="132">
        <f t="shared" si="2"/>
        <v>0</v>
      </c>
      <c r="AA67" s="130"/>
      <c r="AB67" s="131"/>
      <c r="AC67" s="132">
        <f t="shared" si="3"/>
        <v>0</v>
      </c>
      <c r="AD67" s="130"/>
      <c r="AE67" s="131"/>
      <c r="AF67" s="132">
        <f t="shared" si="4"/>
        <v>0</v>
      </c>
      <c r="AG67" s="130"/>
      <c r="AH67" s="131"/>
      <c r="AI67" s="132">
        <f t="shared" si="5"/>
        <v>0</v>
      </c>
      <c r="AJ67" s="130"/>
      <c r="AK67" s="131"/>
      <c r="AL67" s="132">
        <f t="shared" si="6"/>
        <v>0</v>
      </c>
      <c r="AM67" s="130"/>
      <c r="AN67" s="131"/>
      <c r="AO67" s="132">
        <f t="shared" si="7"/>
        <v>0</v>
      </c>
      <c r="AP67" s="130"/>
      <c r="AQ67" s="133">
        <f>IF(H67=0,0,(SUM(K67,N67,R67,V67,Y67,AB67,AE67,AH67,AK67,AN67,AT67,AW67)*H67+SUM(I67,J67,M67,P67,T67,X67,AA67,AD67,AG67,AJ67,AM67,AS67,AV67))*$D$19/H67)</f>
        <v>0</v>
      </c>
      <c r="AR67" s="132">
        <f t="shared" si="8"/>
        <v>0</v>
      </c>
      <c r="AS67" s="130"/>
      <c r="AT67" s="131"/>
      <c r="AU67" s="132">
        <f t="shared" si="9"/>
        <v>0</v>
      </c>
      <c r="AV67" s="130"/>
      <c r="AW67" s="131"/>
      <c r="AX67" s="132">
        <f t="shared" si="10"/>
        <v>0</v>
      </c>
      <c r="AY67" s="130"/>
      <c r="AZ67" s="131"/>
      <c r="BA67" s="132">
        <f t="shared" si="11"/>
        <v>0</v>
      </c>
      <c r="BB67" s="130"/>
      <c r="BC67" s="133">
        <f>IF(H67=0,0,(SUM(K67,N67,R67,V67,Y67,AB67,AE67,AH67,AK67,AN67,AT67,AW67)*H67+SUM(I67,J67,M67,P67,T67,X67,AA67,AD67,AG67,AJ67,AM67,AS67,AV67))*$D$18/H67)</f>
        <v>0</v>
      </c>
      <c r="BD67" s="132">
        <f t="shared" si="12"/>
        <v>0</v>
      </c>
      <c r="BE67" s="134" t="str">
        <f>IFERROR(BF67/H67,"")</f>
        <v/>
      </c>
      <c r="BF67" s="107">
        <f>IF(H67="",0,SUMIF($I$23:$BD$23,"Total",I67:BD67))</f>
        <v>0</v>
      </c>
      <c r="BG67" s="135" t="str">
        <f>IF(H67&lt;&gt;0,BH67/H67,"")</f>
        <v/>
      </c>
      <c r="BH67" s="109">
        <f>IF(H67="",0,(I67*$I$145+L67*$K$145+O67*$N$145+S67*$R$145+W67*$V$145+Z67*$Y$145+AC67*$AB$145+AF67*$AE$145+AI67*$AH$145+AL67*$AK$145+AO67*$AN$145+AR67*$AQ$145+AU67*$AT$145+AX67*$AW$145+BD67*$BC$145)*$BF$18)</f>
        <v>0</v>
      </c>
      <c r="BI67" s="136"/>
      <c r="BJ67" s="137"/>
      <c r="BK67" s="138"/>
      <c r="BL67" s="139"/>
      <c r="BM67" s="140"/>
      <c r="BN67" s="141"/>
      <c r="BO67" s="142"/>
      <c r="BP67" s="143"/>
      <c r="BQ67" s="142"/>
      <c r="BR67" s="143"/>
      <c r="BS67" s="142"/>
      <c r="BT67" s="143"/>
      <c r="BU67" s="144"/>
      <c r="BV67" s="144"/>
      <c r="BW67" s="145">
        <f t="shared" si="14"/>
        <v>0</v>
      </c>
      <c r="BX67" s="146">
        <f t="shared" si="15"/>
        <v>0</v>
      </c>
      <c r="BY67" s="147">
        <f>BX67*H67</f>
        <v>0</v>
      </c>
      <c r="BZ67" s="148">
        <f t="shared" si="16"/>
        <v>1.2</v>
      </c>
      <c r="CA67" s="149" t="str">
        <f>IFERROR(CB67/H67,"")</f>
        <v/>
      </c>
      <c r="CB67" s="150" t="str">
        <f>IF(H67&lt;&gt;0,ROUNDUP(SUM(BY67,BH67),$BY$20),"")</f>
        <v/>
      </c>
      <c r="CC67" s="151"/>
    </row>
    <row r="68" spans="1:81" s="152" customFormat="1" x14ac:dyDescent="0.3">
      <c r="A68" s="127"/>
      <c r="B68" s="127"/>
      <c r="C68" s="127"/>
      <c r="D68" s="127"/>
      <c r="E68" s="127"/>
      <c r="F68" s="153"/>
      <c r="G68" s="153"/>
      <c r="H68" s="128"/>
      <c r="I68" s="129"/>
      <c r="J68" s="130"/>
      <c r="K68" s="131"/>
      <c r="L68" s="132">
        <f t="shared" si="13"/>
        <v>0</v>
      </c>
      <c r="M68" s="130"/>
      <c r="N68" s="131"/>
      <c r="O68" s="132">
        <f t="shared" si="0"/>
        <v>0</v>
      </c>
      <c r="P68" s="130"/>
      <c r="Q68" s="227"/>
      <c r="R68" s="131"/>
      <c r="S68" s="132">
        <f>IF($H68=0,0,R68*$H68+P68)</f>
        <v>0</v>
      </c>
      <c r="T68" s="130"/>
      <c r="U68" s="227"/>
      <c r="V68" s="131"/>
      <c r="W68" s="132">
        <f t="shared" si="1"/>
        <v>0</v>
      </c>
      <c r="X68" s="130"/>
      <c r="Y68" s="131"/>
      <c r="Z68" s="132">
        <f t="shared" si="2"/>
        <v>0</v>
      </c>
      <c r="AA68" s="130"/>
      <c r="AB68" s="131"/>
      <c r="AC68" s="132">
        <f t="shared" si="3"/>
        <v>0</v>
      </c>
      <c r="AD68" s="130"/>
      <c r="AE68" s="131"/>
      <c r="AF68" s="132">
        <f t="shared" si="4"/>
        <v>0</v>
      </c>
      <c r="AG68" s="130"/>
      <c r="AH68" s="131"/>
      <c r="AI68" s="132">
        <f t="shared" si="5"/>
        <v>0</v>
      </c>
      <c r="AJ68" s="130"/>
      <c r="AK68" s="131"/>
      <c r="AL68" s="132">
        <f t="shared" si="6"/>
        <v>0</v>
      </c>
      <c r="AM68" s="130"/>
      <c r="AN68" s="131"/>
      <c r="AO68" s="132">
        <f t="shared" si="7"/>
        <v>0</v>
      </c>
      <c r="AP68" s="130"/>
      <c r="AQ68" s="133">
        <f>IF(H68=0,0,(SUM(K68,N68,R68,V68,Y68,AB68,AE68,AH68,AK68,AN68,AT68,AW68)*H68+SUM(I68,J68,M68,P68,T68,X68,AA68,AD68,AG68,AJ68,AM68,AS68,AV68))*$D$19/H68)</f>
        <v>0</v>
      </c>
      <c r="AR68" s="132">
        <f t="shared" si="8"/>
        <v>0</v>
      </c>
      <c r="AS68" s="130"/>
      <c r="AT68" s="131"/>
      <c r="AU68" s="132">
        <f t="shared" si="9"/>
        <v>0</v>
      </c>
      <c r="AV68" s="130"/>
      <c r="AW68" s="131"/>
      <c r="AX68" s="132">
        <f t="shared" si="10"/>
        <v>0</v>
      </c>
      <c r="AY68" s="130"/>
      <c r="AZ68" s="131"/>
      <c r="BA68" s="132">
        <f t="shared" si="11"/>
        <v>0</v>
      </c>
      <c r="BB68" s="130"/>
      <c r="BC68" s="133">
        <f>IF(H68=0,0,(SUM(K68,N68,R68,V68,Y68,AB68,AE68,AH68,AK68,AN68,AT68,AW68)*H68+SUM(I68,J68,M68,P68,T68,X68,AA68,AD68,AG68,AJ68,AM68,AS68,AV68))*$D$18/H68)</f>
        <v>0</v>
      </c>
      <c r="BD68" s="132">
        <f t="shared" si="12"/>
        <v>0</v>
      </c>
      <c r="BE68" s="134" t="str">
        <f>IFERROR(BF68/H68,"")</f>
        <v/>
      </c>
      <c r="BF68" s="107">
        <f>IF(H68="",0,SUMIF($I$23:$BD$23,"Total",I68:BD68))</f>
        <v>0</v>
      </c>
      <c r="BG68" s="135" t="str">
        <f>IF(H68&lt;&gt;0,BH68/H68,"")</f>
        <v/>
      </c>
      <c r="BH68" s="109">
        <f>IF(H68="",0,(I68*$I$145+L68*$K$145+O68*$N$145+S68*$R$145+W68*$V$145+Z68*$Y$145+AC68*$AB$145+AF68*$AE$145+AI68*$AH$145+AL68*$AK$145+AO68*$AN$145+AR68*$AQ$145+AU68*$AT$145+AX68*$AW$145+BD68*$BC$145)*$BF$18)</f>
        <v>0</v>
      </c>
      <c r="BI68" s="136"/>
      <c r="BJ68" s="137"/>
      <c r="BK68" s="138"/>
      <c r="BL68" s="139"/>
      <c r="BM68" s="140"/>
      <c r="BN68" s="141"/>
      <c r="BO68" s="142"/>
      <c r="BP68" s="143"/>
      <c r="BQ68" s="142"/>
      <c r="BR68" s="143"/>
      <c r="BS68" s="142"/>
      <c r="BT68" s="143"/>
      <c r="BU68" s="144"/>
      <c r="BV68" s="144"/>
      <c r="BW68" s="145">
        <f t="shared" si="14"/>
        <v>0</v>
      </c>
      <c r="BX68" s="146">
        <f t="shared" si="15"/>
        <v>0</v>
      </c>
      <c r="BY68" s="147">
        <f>BX68*H68</f>
        <v>0</v>
      </c>
      <c r="BZ68" s="148">
        <f t="shared" si="16"/>
        <v>1.2</v>
      </c>
      <c r="CA68" s="149" t="str">
        <f>IFERROR(CB68/H68,"")</f>
        <v/>
      </c>
      <c r="CB68" s="150" t="str">
        <f>IF(H68&lt;&gt;0,ROUNDUP(SUM(BY68,BH68),$BY$20),"")</f>
        <v/>
      </c>
      <c r="CC68" s="151"/>
    </row>
    <row r="69" spans="1:81" s="152" customFormat="1" x14ac:dyDescent="0.3">
      <c r="A69" s="127"/>
      <c r="B69" s="127"/>
      <c r="C69" s="127"/>
      <c r="D69" s="127"/>
      <c r="E69" s="127"/>
      <c r="F69" s="153"/>
      <c r="G69" s="153"/>
      <c r="H69" s="128"/>
      <c r="I69" s="129"/>
      <c r="J69" s="130"/>
      <c r="K69" s="131"/>
      <c r="L69" s="132">
        <f t="shared" si="13"/>
        <v>0</v>
      </c>
      <c r="M69" s="130"/>
      <c r="N69" s="131"/>
      <c r="O69" s="132">
        <f t="shared" si="0"/>
        <v>0</v>
      </c>
      <c r="P69" s="130"/>
      <c r="Q69" s="227"/>
      <c r="R69" s="131"/>
      <c r="S69" s="132">
        <f>IF($H69=0,0,R69*$H69+P69)</f>
        <v>0</v>
      </c>
      <c r="T69" s="130"/>
      <c r="U69" s="227"/>
      <c r="V69" s="131"/>
      <c r="W69" s="132">
        <f t="shared" si="1"/>
        <v>0</v>
      </c>
      <c r="X69" s="130"/>
      <c r="Y69" s="131"/>
      <c r="Z69" s="132">
        <f t="shared" si="2"/>
        <v>0</v>
      </c>
      <c r="AA69" s="130"/>
      <c r="AB69" s="131"/>
      <c r="AC69" s="132">
        <f t="shared" si="3"/>
        <v>0</v>
      </c>
      <c r="AD69" s="130"/>
      <c r="AE69" s="131"/>
      <c r="AF69" s="132">
        <f t="shared" si="4"/>
        <v>0</v>
      </c>
      <c r="AG69" s="130"/>
      <c r="AH69" s="131"/>
      <c r="AI69" s="132">
        <f t="shared" si="5"/>
        <v>0</v>
      </c>
      <c r="AJ69" s="130"/>
      <c r="AK69" s="131"/>
      <c r="AL69" s="132">
        <f t="shared" si="6"/>
        <v>0</v>
      </c>
      <c r="AM69" s="130"/>
      <c r="AN69" s="131"/>
      <c r="AO69" s="132">
        <f t="shared" si="7"/>
        <v>0</v>
      </c>
      <c r="AP69" s="130"/>
      <c r="AQ69" s="133">
        <f>IF(H69=0,0,(SUM(K69,N69,R69,V69,Y69,AB69,AE69,AH69,AK69,AN69,AT69,AW69)*H69+SUM(I69,J69,M69,P69,T69,X69,AA69,AD69,AG69,AJ69,AM69,AS69,AV69))*$D$19/H69)</f>
        <v>0</v>
      </c>
      <c r="AR69" s="132">
        <f t="shared" si="8"/>
        <v>0</v>
      </c>
      <c r="AS69" s="130"/>
      <c r="AT69" s="131"/>
      <c r="AU69" s="132">
        <f t="shared" si="9"/>
        <v>0</v>
      </c>
      <c r="AV69" s="130"/>
      <c r="AW69" s="131"/>
      <c r="AX69" s="132">
        <f t="shared" si="10"/>
        <v>0</v>
      </c>
      <c r="AY69" s="130"/>
      <c r="AZ69" s="131"/>
      <c r="BA69" s="132">
        <f t="shared" si="11"/>
        <v>0</v>
      </c>
      <c r="BB69" s="130"/>
      <c r="BC69" s="133">
        <f>IF(H69=0,0,(SUM(K69,N69,R69,V69,Y69,AB69,AE69,AH69,AK69,AN69,AT69,AW69)*H69+SUM(I69,J69,M69,P69,T69,X69,AA69,AD69,AG69,AJ69,AM69,AS69,AV69))*$D$18/H69)</f>
        <v>0</v>
      </c>
      <c r="BD69" s="132">
        <f t="shared" si="12"/>
        <v>0</v>
      </c>
      <c r="BE69" s="134" t="str">
        <f>IFERROR(BF69/H69,"")</f>
        <v/>
      </c>
      <c r="BF69" s="107">
        <f>IF(H69="",0,SUMIF($I$23:$BD$23,"Total",I69:BD69))</f>
        <v>0</v>
      </c>
      <c r="BG69" s="135" t="str">
        <f>IF(H69&lt;&gt;0,BH69/H69,"")</f>
        <v/>
      </c>
      <c r="BH69" s="109">
        <f>IF(H69="",0,(I69*$I$145+L69*$K$145+O69*$N$145+S69*$R$145+W69*$V$145+Z69*$Y$145+AC69*$AB$145+AF69*$AE$145+AI69*$AH$145+AL69*$AK$145+AO69*$AN$145+AR69*$AQ$145+AU69*$AT$145+AX69*$AW$145+BD69*$BC$145)*$BF$18)</f>
        <v>0</v>
      </c>
      <c r="BI69" s="136"/>
      <c r="BJ69" s="137"/>
      <c r="BK69" s="138"/>
      <c r="BL69" s="139"/>
      <c r="BM69" s="140"/>
      <c r="BN69" s="141"/>
      <c r="BO69" s="142"/>
      <c r="BP69" s="143"/>
      <c r="BQ69" s="142"/>
      <c r="BR69" s="143"/>
      <c r="BS69" s="142"/>
      <c r="BT69" s="143"/>
      <c r="BU69" s="144"/>
      <c r="BV69" s="144"/>
      <c r="BW69" s="145">
        <f t="shared" si="14"/>
        <v>0</v>
      </c>
      <c r="BX69" s="146">
        <f t="shared" si="15"/>
        <v>0</v>
      </c>
      <c r="BY69" s="147">
        <f>BX69*H69</f>
        <v>0</v>
      </c>
      <c r="BZ69" s="148">
        <f t="shared" si="16"/>
        <v>1.2</v>
      </c>
      <c r="CA69" s="149" t="str">
        <f>IFERROR(CB69/H69,"")</f>
        <v/>
      </c>
      <c r="CB69" s="150" t="str">
        <f>IF(H69&lt;&gt;0,ROUNDUP(SUM(BY69,BH69),$BY$20),"")</f>
        <v/>
      </c>
      <c r="CC69" s="151"/>
    </row>
    <row r="70" spans="1:81" s="152" customFormat="1" x14ac:dyDescent="0.3">
      <c r="A70" s="127"/>
      <c r="B70" s="127"/>
      <c r="C70" s="127"/>
      <c r="D70" s="127"/>
      <c r="E70" s="127"/>
      <c r="F70" s="153"/>
      <c r="G70" s="153"/>
      <c r="H70" s="128"/>
      <c r="I70" s="129"/>
      <c r="J70" s="130"/>
      <c r="K70" s="131"/>
      <c r="L70" s="132">
        <f t="shared" si="13"/>
        <v>0</v>
      </c>
      <c r="M70" s="130"/>
      <c r="N70" s="131"/>
      <c r="O70" s="132">
        <f t="shared" si="0"/>
        <v>0</v>
      </c>
      <c r="P70" s="130"/>
      <c r="Q70" s="227"/>
      <c r="R70" s="131"/>
      <c r="S70" s="132">
        <f>IF($H70=0,0,R70*$H70+P70)</f>
        <v>0</v>
      </c>
      <c r="T70" s="130"/>
      <c r="U70" s="227"/>
      <c r="V70" s="131"/>
      <c r="W70" s="132">
        <f t="shared" si="1"/>
        <v>0</v>
      </c>
      <c r="X70" s="130"/>
      <c r="Y70" s="131"/>
      <c r="Z70" s="132">
        <f t="shared" si="2"/>
        <v>0</v>
      </c>
      <c r="AA70" s="130"/>
      <c r="AB70" s="131"/>
      <c r="AC70" s="132">
        <f t="shared" si="3"/>
        <v>0</v>
      </c>
      <c r="AD70" s="130"/>
      <c r="AE70" s="131"/>
      <c r="AF70" s="132">
        <f t="shared" si="4"/>
        <v>0</v>
      </c>
      <c r="AG70" s="130"/>
      <c r="AH70" s="131"/>
      <c r="AI70" s="132">
        <f t="shared" si="5"/>
        <v>0</v>
      </c>
      <c r="AJ70" s="130"/>
      <c r="AK70" s="131"/>
      <c r="AL70" s="132">
        <f t="shared" si="6"/>
        <v>0</v>
      </c>
      <c r="AM70" s="130"/>
      <c r="AN70" s="131"/>
      <c r="AO70" s="132">
        <f t="shared" si="7"/>
        <v>0</v>
      </c>
      <c r="AP70" s="130"/>
      <c r="AQ70" s="133">
        <f>IF(H70=0,0,(SUM(K70,N70,R70,V70,Y70,AB70,AE70,AH70,AK70,AN70,AT70,AW70)*H70+SUM(I70,J70,M70,P70,T70,X70,AA70,AD70,AG70,AJ70,AM70,AS70,AV70))*$D$19/H70)</f>
        <v>0</v>
      </c>
      <c r="AR70" s="132">
        <f t="shared" si="8"/>
        <v>0</v>
      </c>
      <c r="AS70" s="130"/>
      <c r="AT70" s="131"/>
      <c r="AU70" s="132">
        <f t="shared" si="9"/>
        <v>0</v>
      </c>
      <c r="AV70" s="130"/>
      <c r="AW70" s="131"/>
      <c r="AX70" s="132">
        <f t="shared" si="10"/>
        <v>0</v>
      </c>
      <c r="AY70" s="130"/>
      <c r="AZ70" s="131"/>
      <c r="BA70" s="132">
        <f t="shared" si="11"/>
        <v>0</v>
      </c>
      <c r="BB70" s="130"/>
      <c r="BC70" s="133">
        <f>IF(H70=0,0,(SUM(K70,N70,R70,V70,Y70,AB70,AE70,AH70,AK70,AN70,AT70,AW70)*H70+SUM(I70,J70,M70,P70,T70,X70,AA70,AD70,AG70,AJ70,AM70,AS70,AV70))*$D$18/H70)</f>
        <v>0</v>
      </c>
      <c r="BD70" s="132">
        <f t="shared" si="12"/>
        <v>0</v>
      </c>
      <c r="BE70" s="134" t="str">
        <f>IFERROR(BF70/H70,"")</f>
        <v/>
      </c>
      <c r="BF70" s="107">
        <f>IF(H70="",0,SUMIF($I$23:$BD$23,"Total",I70:BD70))</f>
        <v>0</v>
      </c>
      <c r="BG70" s="135" t="str">
        <f>IF(H70&lt;&gt;0,BH70/H70,"")</f>
        <v/>
      </c>
      <c r="BH70" s="109">
        <f>IF(H70="",0,(I70*$I$145+L70*$K$145+O70*$N$145+S70*$R$145+W70*$V$145+Z70*$Y$145+AC70*$AB$145+AF70*$AE$145+AI70*$AH$145+AL70*$AK$145+AO70*$AN$145+AR70*$AQ$145+AU70*$AT$145+AX70*$AW$145+BD70*$BC$145)*$BF$18)</f>
        <v>0</v>
      </c>
      <c r="BI70" s="136"/>
      <c r="BJ70" s="137"/>
      <c r="BK70" s="138"/>
      <c r="BL70" s="139"/>
      <c r="BM70" s="140"/>
      <c r="BN70" s="141"/>
      <c r="BO70" s="142"/>
      <c r="BP70" s="143"/>
      <c r="BQ70" s="142"/>
      <c r="BR70" s="143"/>
      <c r="BS70" s="142"/>
      <c r="BT70" s="143"/>
      <c r="BU70" s="144"/>
      <c r="BV70" s="144"/>
      <c r="BW70" s="145">
        <f t="shared" si="14"/>
        <v>0</v>
      </c>
      <c r="BX70" s="146">
        <f t="shared" si="15"/>
        <v>0</v>
      </c>
      <c r="BY70" s="147">
        <f>BX70*H70</f>
        <v>0</v>
      </c>
      <c r="BZ70" s="148">
        <f t="shared" si="16"/>
        <v>1.2</v>
      </c>
      <c r="CA70" s="149" t="str">
        <f>IFERROR(CB70/H70,"")</f>
        <v/>
      </c>
      <c r="CB70" s="150" t="str">
        <f>IF(H70&lt;&gt;0,ROUNDUP(SUM(BY70,BH70),$BY$20),"")</f>
        <v/>
      </c>
      <c r="CC70" s="151"/>
    </row>
    <row r="71" spans="1:81" s="152" customFormat="1" x14ac:dyDescent="0.3">
      <c r="A71" s="127"/>
      <c r="B71" s="127"/>
      <c r="C71" s="127"/>
      <c r="D71" s="127"/>
      <c r="E71" s="127"/>
      <c r="F71" s="153"/>
      <c r="G71" s="153"/>
      <c r="H71" s="128"/>
      <c r="I71" s="129"/>
      <c r="J71" s="130"/>
      <c r="K71" s="131"/>
      <c r="L71" s="132">
        <f t="shared" si="13"/>
        <v>0</v>
      </c>
      <c r="M71" s="130"/>
      <c r="N71" s="131"/>
      <c r="O71" s="132">
        <f t="shared" si="0"/>
        <v>0</v>
      </c>
      <c r="P71" s="130"/>
      <c r="Q71" s="227"/>
      <c r="R71" s="131"/>
      <c r="S71" s="132">
        <f>IF($H71=0,0,R71*$H71+P71)</f>
        <v>0</v>
      </c>
      <c r="T71" s="130"/>
      <c r="U71" s="227"/>
      <c r="V71" s="131"/>
      <c r="W71" s="132">
        <f t="shared" si="1"/>
        <v>0</v>
      </c>
      <c r="X71" s="130"/>
      <c r="Y71" s="131"/>
      <c r="Z71" s="132">
        <f t="shared" si="2"/>
        <v>0</v>
      </c>
      <c r="AA71" s="130"/>
      <c r="AB71" s="131"/>
      <c r="AC71" s="132">
        <f t="shared" si="3"/>
        <v>0</v>
      </c>
      <c r="AD71" s="130"/>
      <c r="AE71" s="131"/>
      <c r="AF71" s="132">
        <f t="shared" si="4"/>
        <v>0</v>
      </c>
      <c r="AG71" s="130"/>
      <c r="AH71" s="131"/>
      <c r="AI71" s="132">
        <f t="shared" si="5"/>
        <v>0</v>
      </c>
      <c r="AJ71" s="130"/>
      <c r="AK71" s="131"/>
      <c r="AL71" s="132">
        <f t="shared" si="6"/>
        <v>0</v>
      </c>
      <c r="AM71" s="130"/>
      <c r="AN71" s="131"/>
      <c r="AO71" s="132">
        <f t="shared" si="7"/>
        <v>0</v>
      </c>
      <c r="AP71" s="130"/>
      <c r="AQ71" s="133">
        <f>IF(H71=0,0,(SUM(K71,N71,R71,V71,Y71,AB71,AE71,AH71,AK71,AN71,AT71,AW71)*H71+SUM(I71,J71,M71,P71,T71,X71,AA71,AD71,AG71,AJ71,AM71,AS71,AV71))*$D$19/H71)</f>
        <v>0</v>
      </c>
      <c r="AR71" s="132">
        <f t="shared" si="8"/>
        <v>0</v>
      </c>
      <c r="AS71" s="130"/>
      <c r="AT71" s="131"/>
      <c r="AU71" s="132">
        <f t="shared" si="9"/>
        <v>0</v>
      </c>
      <c r="AV71" s="130"/>
      <c r="AW71" s="131"/>
      <c r="AX71" s="132">
        <f t="shared" si="10"/>
        <v>0</v>
      </c>
      <c r="AY71" s="130"/>
      <c r="AZ71" s="131"/>
      <c r="BA71" s="132">
        <f t="shared" si="11"/>
        <v>0</v>
      </c>
      <c r="BB71" s="130"/>
      <c r="BC71" s="133">
        <f>IF(H71=0,0,(SUM(K71,N71,R71,V71,Y71,AB71,AE71,AH71,AK71,AN71,AT71,AW71)*H71+SUM(I71,J71,M71,P71,T71,X71,AA71,AD71,AG71,AJ71,AM71,AS71,AV71))*$D$18/H71)</f>
        <v>0</v>
      </c>
      <c r="BD71" s="132">
        <f t="shared" si="12"/>
        <v>0</v>
      </c>
      <c r="BE71" s="134" t="str">
        <f>IFERROR(BF71/H71,"")</f>
        <v/>
      </c>
      <c r="BF71" s="107">
        <f>IF(H71="",0,SUMIF($I$23:$BD$23,"Total",I71:BD71))</f>
        <v>0</v>
      </c>
      <c r="BG71" s="135" t="str">
        <f>IF(H71&lt;&gt;0,BH71/H71,"")</f>
        <v/>
      </c>
      <c r="BH71" s="109">
        <f>IF(H71="",0,(I71*$I$145+L71*$K$145+O71*$N$145+S71*$R$145+W71*$V$145+Z71*$Y$145+AC71*$AB$145+AF71*$AE$145+AI71*$AH$145+AL71*$AK$145+AO71*$AN$145+AR71*$AQ$145+AU71*$AT$145+AX71*$AW$145+BD71*$BC$145)*$BF$18)</f>
        <v>0</v>
      </c>
      <c r="BI71" s="136"/>
      <c r="BJ71" s="137"/>
      <c r="BK71" s="138"/>
      <c r="BL71" s="139"/>
      <c r="BM71" s="140"/>
      <c r="BN71" s="141"/>
      <c r="BO71" s="142"/>
      <c r="BP71" s="143"/>
      <c r="BQ71" s="142"/>
      <c r="BR71" s="143"/>
      <c r="BS71" s="142"/>
      <c r="BT71" s="143"/>
      <c r="BU71" s="144"/>
      <c r="BV71" s="144"/>
      <c r="BW71" s="145">
        <f t="shared" si="14"/>
        <v>0</v>
      </c>
      <c r="BX71" s="146">
        <f t="shared" si="15"/>
        <v>0</v>
      </c>
      <c r="BY71" s="147">
        <f>BX71*H71</f>
        <v>0</v>
      </c>
      <c r="BZ71" s="148">
        <f t="shared" si="16"/>
        <v>1.2</v>
      </c>
      <c r="CA71" s="149" t="str">
        <f>IFERROR(CB71/H71,"")</f>
        <v/>
      </c>
      <c r="CB71" s="150" t="str">
        <f>IF(H71&lt;&gt;0,ROUNDUP(SUM(BY71,BH71),$BY$20),"")</f>
        <v/>
      </c>
      <c r="CC71" s="151"/>
    </row>
    <row r="72" spans="1:81" s="152" customFormat="1" x14ac:dyDescent="0.3">
      <c r="A72" s="127"/>
      <c r="B72" s="127"/>
      <c r="C72" s="127"/>
      <c r="D72" s="127"/>
      <c r="E72" s="127"/>
      <c r="F72" s="153"/>
      <c r="G72" s="153"/>
      <c r="H72" s="128"/>
      <c r="I72" s="129"/>
      <c r="J72" s="130"/>
      <c r="K72" s="131"/>
      <c r="L72" s="132">
        <f t="shared" si="13"/>
        <v>0</v>
      </c>
      <c r="M72" s="130"/>
      <c r="N72" s="131"/>
      <c r="O72" s="132">
        <f t="shared" si="0"/>
        <v>0</v>
      </c>
      <c r="P72" s="130"/>
      <c r="Q72" s="227"/>
      <c r="R72" s="131"/>
      <c r="S72" s="132">
        <f>IF($H72=0,0,R72*$H72+P72)</f>
        <v>0</v>
      </c>
      <c r="T72" s="130"/>
      <c r="U72" s="227"/>
      <c r="V72" s="131"/>
      <c r="W72" s="132">
        <f t="shared" si="1"/>
        <v>0</v>
      </c>
      <c r="X72" s="130"/>
      <c r="Y72" s="131"/>
      <c r="Z72" s="132">
        <f t="shared" si="2"/>
        <v>0</v>
      </c>
      <c r="AA72" s="130"/>
      <c r="AB72" s="131"/>
      <c r="AC72" s="132">
        <f t="shared" si="3"/>
        <v>0</v>
      </c>
      <c r="AD72" s="130"/>
      <c r="AE72" s="131"/>
      <c r="AF72" s="132">
        <f t="shared" si="4"/>
        <v>0</v>
      </c>
      <c r="AG72" s="130"/>
      <c r="AH72" s="131"/>
      <c r="AI72" s="132">
        <f t="shared" si="5"/>
        <v>0</v>
      </c>
      <c r="AJ72" s="130"/>
      <c r="AK72" s="131"/>
      <c r="AL72" s="132">
        <f t="shared" si="6"/>
        <v>0</v>
      </c>
      <c r="AM72" s="130"/>
      <c r="AN72" s="131"/>
      <c r="AO72" s="132">
        <f t="shared" si="7"/>
        <v>0</v>
      </c>
      <c r="AP72" s="130"/>
      <c r="AQ72" s="133">
        <f>IF(H72=0,0,(SUM(K72,N72,R72,V72,Y72,AB72,AE72,AH72,AK72,AN72,AT72,AW72)*H72+SUM(I72,J72,M72,P72,T72,X72,AA72,AD72,AG72,AJ72,AM72,AS72,AV72))*$D$19/H72)</f>
        <v>0</v>
      </c>
      <c r="AR72" s="132">
        <f t="shared" si="8"/>
        <v>0</v>
      </c>
      <c r="AS72" s="130"/>
      <c r="AT72" s="131"/>
      <c r="AU72" s="132">
        <f t="shared" si="9"/>
        <v>0</v>
      </c>
      <c r="AV72" s="130"/>
      <c r="AW72" s="131"/>
      <c r="AX72" s="132">
        <f t="shared" si="10"/>
        <v>0</v>
      </c>
      <c r="AY72" s="130"/>
      <c r="AZ72" s="131"/>
      <c r="BA72" s="132">
        <f t="shared" si="11"/>
        <v>0</v>
      </c>
      <c r="BB72" s="130"/>
      <c r="BC72" s="133">
        <f>IF(H72=0,0,(SUM(K72,N72,R72,V72,Y72,AB72,AE72,AH72,AK72,AN72,AT72,AW72)*H72+SUM(I72,J72,M72,P72,T72,X72,AA72,AD72,AG72,AJ72,AM72,AS72,AV72))*$D$18/H72)</f>
        <v>0</v>
      </c>
      <c r="BD72" s="132">
        <f t="shared" si="12"/>
        <v>0</v>
      </c>
      <c r="BE72" s="134" t="str">
        <f>IFERROR(BF72/H72,"")</f>
        <v/>
      </c>
      <c r="BF72" s="107">
        <f>IF(H72="",0,SUMIF($I$23:$BD$23,"Total",I72:BD72))</f>
        <v>0</v>
      </c>
      <c r="BG72" s="135" t="str">
        <f>IF(H72&lt;&gt;0,BH72/H72,"")</f>
        <v/>
      </c>
      <c r="BH72" s="109">
        <f>IF(H72="",0,(I72*$I$145+L72*$K$145+O72*$N$145+S72*$R$145+W72*$V$145+Z72*$Y$145+AC72*$AB$145+AF72*$AE$145+AI72*$AH$145+AL72*$AK$145+AO72*$AN$145+AR72*$AQ$145+AU72*$AT$145+AX72*$AW$145+BD72*$BC$145)*$BF$18)</f>
        <v>0</v>
      </c>
      <c r="BI72" s="136"/>
      <c r="BJ72" s="137"/>
      <c r="BK72" s="138"/>
      <c r="BL72" s="139"/>
      <c r="BM72" s="140"/>
      <c r="BN72" s="141"/>
      <c r="BO72" s="142"/>
      <c r="BP72" s="143"/>
      <c r="BQ72" s="142"/>
      <c r="BR72" s="143"/>
      <c r="BS72" s="142"/>
      <c r="BT72" s="143"/>
      <c r="BU72" s="144"/>
      <c r="BV72" s="144"/>
      <c r="BW72" s="145">
        <f t="shared" si="14"/>
        <v>0</v>
      </c>
      <c r="BX72" s="146">
        <f t="shared" si="15"/>
        <v>0</v>
      </c>
      <c r="BY72" s="147">
        <f>BX72*H72</f>
        <v>0</v>
      </c>
      <c r="BZ72" s="148">
        <f t="shared" si="16"/>
        <v>1.2</v>
      </c>
      <c r="CA72" s="149" t="str">
        <f>IFERROR(CB72/H72,"")</f>
        <v/>
      </c>
      <c r="CB72" s="150" t="str">
        <f>IF(H72&lt;&gt;0,ROUNDUP(SUM(BY72,BH72),$BY$20),"")</f>
        <v/>
      </c>
      <c r="CC72" s="151"/>
    </row>
    <row r="73" spans="1:81" s="152" customFormat="1" x14ac:dyDescent="0.3">
      <c r="A73" s="127"/>
      <c r="B73" s="127"/>
      <c r="C73" s="127"/>
      <c r="D73" s="127"/>
      <c r="E73" s="127"/>
      <c r="F73" s="153"/>
      <c r="G73" s="153"/>
      <c r="H73" s="128"/>
      <c r="I73" s="129"/>
      <c r="J73" s="130"/>
      <c r="K73" s="131"/>
      <c r="L73" s="132">
        <f t="shared" si="13"/>
        <v>0</v>
      </c>
      <c r="M73" s="130"/>
      <c r="N73" s="131"/>
      <c r="O73" s="132">
        <f t="shared" si="0"/>
        <v>0</v>
      </c>
      <c r="P73" s="130"/>
      <c r="Q73" s="227"/>
      <c r="R73" s="131"/>
      <c r="S73" s="132">
        <f>IF($H73=0,0,R73*$H73+P73)</f>
        <v>0</v>
      </c>
      <c r="T73" s="130"/>
      <c r="U73" s="227"/>
      <c r="V73" s="131"/>
      <c r="W73" s="132">
        <f t="shared" si="1"/>
        <v>0</v>
      </c>
      <c r="X73" s="130"/>
      <c r="Y73" s="131"/>
      <c r="Z73" s="132">
        <f t="shared" si="2"/>
        <v>0</v>
      </c>
      <c r="AA73" s="130"/>
      <c r="AB73" s="131"/>
      <c r="AC73" s="132">
        <f t="shared" si="3"/>
        <v>0</v>
      </c>
      <c r="AD73" s="130"/>
      <c r="AE73" s="131"/>
      <c r="AF73" s="132">
        <f t="shared" si="4"/>
        <v>0</v>
      </c>
      <c r="AG73" s="130"/>
      <c r="AH73" s="131"/>
      <c r="AI73" s="132">
        <f t="shared" si="5"/>
        <v>0</v>
      </c>
      <c r="AJ73" s="130"/>
      <c r="AK73" s="131"/>
      <c r="AL73" s="132">
        <f t="shared" si="6"/>
        <v>0</v>
      </c>
      <c r="AM73" s="130"/>
      <c r="AN73" s="131"/>
      <c r="AO73" s="132">
        <f t="shared" si="7"/>
        <v>0</v>
      </c>
      <c r="AP73" s="130"/>
      <c r="AQ73" s="133">
        <f>IF(H73=0,0,(SUM(K73,N73,R73,V73,Y73,AB73,AE73,AH73,AK73,AN73,AT73,AW73)*H73+SUM(I73,J73,M73,P73,T73,X73,AA73,AD73,AG73,AJ73,AM73,AS73,AV73))*$D$19/H73)</f>
        <v>0</v>
      </c>
      <c r="AR73" s="132">
        <f t="shared" si="8"/>
        <v>0</v>
      </c>
      <c r="AS73" s="130"/>
      <c r="AT73" s="131"/>
      <c r="AU73" s="132">
        <f t="shared" si="9"/>
        <v>0</v>
      </c>
      <c r="AV73" s="130"/>
      <c r="AW73" s="131"/>
      <c r="AX73" s="132">
        <f t="shared" si="10"/>
        <v>0</v>
      </c>
      <c r="AY73" s="130"/>
      <c r="AZ73" s="131"/>
      <c r="BA73" s="132">
        <f t="shared" si="11"/>
        <v>0</v>
      </c>
      <c r="BB73" s="130"/>
      <c r="BC73" s="133">
        <f>IF(H73=0,0,(SUM(K73,N73,R73,V73,Y73,AB73,AE73,AH73,AK73,AN73,AT73,AW73)*H73+SUM(I73,J73,M73,P73,T73,X73,AA73,AD73,AG73,AJ73,AM73,AS73,AV73))*$D$18/H73)</f>
        <v>0</v>
      </c>
      <c r="BD73" s="132">
        <f t="shared" si="12"/>
        <v>0</v>
      </c>
      <c r="BE73" s="134" t="str">
        <f>IFERROR(BF73/H73,"")</f>
        <v/>
      </c>
      <c r="BF73" s="107">
        <f>IF(H73="",0,SUMIF($I$23:$BD$23,"Total",I73:BD73))</f>
        <v>0</v>
      </c>
      <c r="BG73" s="135" t="str">
        <f>IF(H73&lt;&gt;0,BH73/H73,"")</f>
        <v/>
      </c>
      <c r="BH73" s="109">
        <f>IF(H73="",0,(I73*$I$145+L73*$K$145+O73*$N$145+S73*$R$145+W73*$V$145+Z73*$Y$145+AC73*$AB$145+AF73*$AE$145+AI73*$AH$145+AL73*$AK$145+AO73*$AN$145+AR73*$AQ$145+AU73*$AT$145+AX73*$AW$145+BD73*$BC$145)*$BF$18)</f>
        <v>0</v>
      </c>
      <c r="BI73" s="136"/>
      <c r="BJ73" s="137"/>
      <c r="BK73" s="138"/>
      <c r="BL73" s="139"/>
      <c r="BM73" s="140"/>
      <c r="BN73" s="141"/>
      <c r="BO73" s="142"/>
      <c r="BP73" s="143"/>
      <c r="BQ73" s="142"/>
      <c r="BR73" s="143"/>
      <c r="BS73" s="142"/>
      <c r="BT73" s="143"/>
      <c r="BU73" s="144"/>
      <c r="BV73" s="144"/>
      <c r="BW73" s="145">
        <f t="shared" si="14"/>
        <v>0</v>
      </c>
      <c r="BX73" s="146">
        <f t="shared" si="15"/>
        <v>0</v>
      </c>
      <c r="BY73" s="147">
        <f>BX73*H73</f>
        <v>0</v>
      </c>
      <c r="BZ73" s="148">
        <f t="shared" si="16"/>
        <v>1.2</v>
      </c>
      <c r="CA73" s="149" t="str">
        <f>IFERROR(CB73/H73,"")</f>
        <v/>
      </c>
      <c r="CB73" s="150" t="str">
        <f>IF(H73&lt;&gt;0,ROUNDUP(SUM(BY73,BH73),$BY$20),"")</f>
        <v/>
      </c>
      <c r="CC73" s="151"/>
    </row>
    <row r="74" spans="1:81" s="152" customFormat="1" x14ac:dyDescent="0.3">
      <c r="A74" s="127"/>
      <c r="B74" s="127"/>
      <c r="C74" s="127"/>
      <c r="D74" s="127"/>
      <c r="E74" s="127"/>
      <c r="F74" s="153"/>
      <c r="G74" s="153"/>
      <c r="H74" s="128"/>
      <c r="I74" s="129"/>
      <c r="J74" s="130"/>
      <c r="K74" s="131"/>
      <c r="L74" s="132">
        <f t="shared" si="13"/>
        <v>0</v>
      </c>
      <c r="M74" s="130"/>
      <c r="N74" s="131"/>
      <c r="O74" s="132">
        <f t="shared" si="0"/>
        <v>0</v>
      </c>
      <c r="P74" s="130"/>
      <c r="Q74" s="227"/>
      <c r="R74" s="131"/>
      <c r="S74" s="132">
        <f>IF($H74=0,0,R74*$H74+P74)</f>
        <v>0</v>
      </c>
      <c r="T74" s="130"/>
      <c r="U74" s="227"/>
      <c r="V74" s="131"/>
      <c r="W74" s="132">
        <f t="shared" si="1"/>
        <v>0</v>
      </c>
      <c r="X74" s="130"/>
      <c r="Y74" s="131"/>
      <c r="Z74" s="132">
        <f t="shared" si="2"/>
        <v>0</v>
      </c>
      <c r="AA74" s="130"/>
      <c r="AB74" s="131"/>
      <c r="AC74" s="132">
        <f t="shared" si="3"/>
        <v>0</v>
      </c>
      <c r="AD74" s="130"/>
      <c r="AE74" s="131"/>
      <c r="AF74" s="132">
        <f t="shared" si="4"/>
        <v>0</v>
      </c>
      <c r="AG74" s="130"/>
      <c r="AH74" s="131"/>
      <c r="AI74" s="132">
        <f t="shared" si="5"/>
        <v>0</v>
      </c>
      <c r="AJ74" s="130"/>
      <c r="AK74" s="131"/>
      <c r="AL74" s="132">
        <f t="shared" si="6"/>
        <v>0</v>
      </c>
      <c r="AM74" s="130"/>
      <c r="AN74" s="131"/>
      <c r="AO74" s="132">
        <f t="shared" si="7"/>
        <v>0</v>
      </c>
      <c r="AP74" s="130"/>
      <c r="AQ74" s="133">
        <f>IF(H74=0,0,(SUM(K74,N74,R74,V74,Y74,AB74,AE74,AH74,AK74,AN74,AT74,AW74)*H74+SUM(I74,J74,M74,P74,T74,X74,AA74,AD74,AG74,AJ74,AM74,AS74,AV74))*$D$19/H74)</f>
        <v>0</v>
      </c>
      <c r="AR74" s="132">
        <f t="shared" si="8"/>
        <v>0</v>
      </c>
      <c r="AS74" s="130"/>
      <c r="AT74" s="131"/>
      <c r="AU74" s="132">
        <f t="shared" si="9"/>
        <v>0</v>
      </c>
      <c r="AV74" s="130"/>
      <c r="AW74" s="131"/>
      <c r="AX74" s="132">
        <f t="shared" si="10"/>
        <v>0</v>
      </c>
      <c r="AY74" s="130"/>
      <c r="AZ74" s="131"/>
      <c r="BA74" s="132">
        <f t="shared" si="11"/>
        <v>0</v>
      </c>
      <c r="BB74" s="130"/>
      <c r="BC74" s="133">
        <f>IF(H74=0,0,(SUM(K74,N74,R74,V74,Y74,AB74,AE74,AH74,AK74,AN74,AT74,AW74)*H74+SUM(I74,J74,M74,P74,T74,X74,AA74,AD74,AG74,AJ74,AM74,AS74,AV74))*$D$18/H74)</f>
        <v>0</v>
      </c>
      <c r="BD74" s="132">
        <f t="shared" si="12"/>
        <v>0</v>
      </c>
      <c r="BE74" s="134" t="str">
        <f>IFERROR(BF74/H74,"")</f>
        <v/>
      </c>
      <c r="BF74" s="107">
        <f>IF(H74="",0,SUMIF($I$23:$BD$23,"Total",I74:BD74))</f>
        <v>0</v>
      </c>
      <c r="BG74" s="135" t="str">
        <f>IF(H74&lt;&gt;0,BH74/H74,"")</f>
        <v/>
      </c>
      <c r="BH74" s="109">
        <f>IF(H74="",0,(I74*$I$145+L74*$K$145+O74*$N$145+S74*$R$145+W74*$V$145+Z74*$Y$145+AC74*$AB$145+AF74*$AE$145+AI74*$AH$145+AL74*$AK$145+AO74*$AN$145+AR74*$AQ$145+AU74*$AT$145+AX74*$AW$145+BD74*$BC$145)*$BF$18)</f>
        <v>0</v>
      </c>
      <c r="BI74" s="136"/>
      <c r="BJ74" s="137"/>
      <c r="BK74" s="138"/>
      <c r="BL74" s="139"/>
      <c r="BM74" s="140"/>
      <c r="BN74" s="141"/>
      <c r="BO74" s="142"/>
      <c r="BP74" s="143"/>
      <c r="BQ74" s="142"/>
      <c r="BR74" s="143"/>
      <c r="BS74" s="142"/>
      <c r="BT74" s="143"/>
      <c r="BU74" s="144"/>
      <c r="BV74" s="144"/>
      <c r="BW74" s="145">
        <f t="shared" si="14"/>
        <v>0</v>
      </c>
      <c r="BX74" s="146">
        <f t="shared" si="15"/>
        <v>0</v>
      </c>
      <c r="BY74" s="147">
        <f>BX74*H74</f>
        <v>0</v>
      </c>
      <c r="BZ74" s="148">
        <f t="shared" si="16"/>
        <v>1.2</v>
      </c>
      <c r="CA74" s="149" t="str">
        <f>IFERROR(CB74/H74,"")</f>
        <v/>
      </c>
      <c r="CB74" s="150" t="str">
        <f>IF(H74&lt;&gt;0,ROUNDUP(SUM(BY74,BH74),$BY$20),"")</f>
        <v/>
      </c>
      <c r="CC74" s="151"/>
    </row>
    <row r="75" spans="1:81" s="152" customFormat="1" x14ac:dyDescent="0.3">
      <c r="A75" s="127"/>
      <c r="B75" s="127"/>
      <c r="C75" s="127"/>
      <c r="D75" s="127"/>
      <c r="E75" s="127"/>
      <c r="F75" s="153"/>
      <c r="G75" s="153"/>
      <c r="H75" s="128"/>
      <c r="I75" s="129"/>
      <c r="J75" s="130"/>
      <c r="K75" s="131"/>
      <c r="L75" s="132">
        <f t="shared" si="13"/>
        <v>0</v>
      </c>
      <c r="M75" s="130"/>
      <c r="N75" s="131"/>
      <c r="O75" s="132">
        <f t="shared" si="0"/>
        <v>0</v>
      </c>
      <c r="P75" s="130"/>
      <c r="Q75" s="227"/>
      <c r="R75" s="131"/>
      <c r="S75" s="132">
        <f>IF($H75=0,0,R75*$H75+P75)</f>
        <v>0</v>
      </c>
      <c r="T75" s="130"/>
      <c r="U75" s="227"/>
      <c r="V75" s="131"/>
      <c r="W75" s="132">
        <f t="shared" si="1"/>
        <v>0</v>
      </c>
      <c r="X75" s="130"/>
      <c r="Y75" s="131"/>
      <c r="Z75" s="132">
        <f t="shared" si="2"/>
        <v>0</v>
      </c>
      <c r="AA75" s="130"/>
      <c r="AB75" s="131"/>
      <c r="AC75" s="132">
        <f t="shared" si="3"/>
        <v>0</v>
      </c>
      <c r="AD75" s="130"/>
      <c r="AE75" s="131"/>
      <c r="AF75" s="132">
        <f t="shared" si="4"/>
        <v>0</v>
      </c>
      <c r="AG75" s="130"/>
      <c r="AH75" s="131"/>
      <c r="AI75" s="132">
        <f t="shared" si="5"/>
        <v>0</v>
      </c>
      <c r="AJ75" s="130"/>
      <c r="AK75" s="131"/>
      <c r="AL75" s="132">
        <f t="shared" si="6"/>
        <v>0</v>
      </c>
      <c r="AM75" s="130"/>
      <c r="AN75" s="131"/>
      <c r="AO75" s="132">
        <f t="shared" si="7"/>
        <v>0</v>
      </c>
      <c r="AP75" s="130"/>
      <c r="AQ75" s="133">
        <f>IF(H75=0,0,(SUM(K75,N75,R75,V75,Y75,AB75,AE75,AH75,AK75,AN75,AT75,AW75)*H75+SUM(I75,J75,M75,P75,T75,X75,AA75,AD75,AG75,AJ75,AM75,AS75,AV75))*$D$19/H75)</f>
        <v>0</v>
      </c>
      <c r="AR75" s="132">
        <f t="shared" si="8"/>
        <v>0</v>
      </c>
      <c r="AS75" s="130"/>
      <c r="AT75" s="131"/>
      <c r="AU75" s="132">
        <f t="shared" si="9"/>
        <v>0</v>
      </c>
      <c r="AV75" s="130"/>
      <c r="AW75" s="131"/>
      <c r="AX75" s="132">
        <f t="shared" si="10"/>
        <v>0</v>
      </c>
      <c r="AY75" s="130"/>
      <c r="AZ75" s="131"/>
      <c r="BA75" s="132">
        <f t="shared" si="11"/>
        <v>0</v>
      </c>
      <c r="BB75" s="130"/>
      <c r="BC75" s="133">
        <f>IF(H75=0,0,(SUM(K75,N75,R75,V75,Y75,AB75,AE75,AH75,AK75,AN75,AT75,AW75)*H75+SUM(I75,J75,M75,P75,T75,X75,AA75,AD75,AG75,AJ75,AM75,AS75,AV75))*$D$18/H75)</f>
        <v>0</v>
      </c>
      <c r="BD75" s="132">
        <f t="shared" si="12"/>
        <v>0</v>
      </c>
      <c r="BE75" s="134" t="str">
        <f>IFERROR(BF75/H75,"")</f>
        <v/>
      </c>
      <c r="BF75" s="107">
        <f>IF(H75="",0,SUMIF($I$23:$BD$23,"Total",I75:BD75))</f>
        <v>0</v>
      </c>
      <c r="BG75" s="135" t="str">
        <f>IF(H75&lt;&gt;0,BH75/H75,"")</f>
        <v/>
      </c>
      <c r="BH75" s="109">
        <f>IF(H75="",0,(I75*$I$145+L75*$K$145+O75*$N$145+S75*$R$145+W75*$V$145+Z75*$Y$145+AC75*$AB$145+AF75*$AE$145+AI75*$AH$145+AL75*$AK$145+AO75*$AN$145+AR75*$AQ$145+AU75*$AT$145+AX75*$AW$145+BD75*$BC$145)*$BF$18)</f>
        <v>0</v>
      </c>
      <c r="BI75" s="136"/>
      <c r="BJ75" s="137"/>
      <c r="BK75" s="138"/>
      <c r="BL75" s="139"/>
      <c r="BM75" s="140"/>
      <c r="BN75" s="141"/>
      <c r="BO75" s="142"/>
      <c r="BP75" s="143"/>
      <c r="BQ75" s="142"/>
      <c r="BR75" s="143"/>
      <c r="BS75" s="142"/>
      <c r="BT75" s="143"/>
      <c r="BU75" s="144"/>
      <c r="BV75" s="144"/>
      <c r="BW75" s="145">
        <f t="shared" si="14"/>
        <v>0</v>
      </c>
      <c r="BX75" s="146">
        <f t="shared" si="15"/>
        <v>0</v>
      </c>
      <c r="BY75" s="147">
        <f>BX75*H75</f>
        <v>0</v>
      </c>
      <c r="BZ75" s="148">
        <f t="shared" si="16"/>
        <v>1.2</v>
      </c>
      <c r="CA75" s="149" t="str">
        <f>IFERROR(CB75/H75,"")</f>
        <v/>
      </c>
      <c r="CB75" s="150" t="str">
        <f>IF(H75&lt;&gt;0,ROUNDUP(SUM(BY75,BH75),$BY$20),"")</f>
        <v/>
      </c>
      <c r="CC75" s="151"/>
    </row>
    <row r="76" spans="1:81" s="152" customFormat="1" x14ac:dyDescent="0.3">
      <c r="A76" s="127"/>
      <c r="B76" s="127"/>
      <c r="C76" s="127"/>
      <c r="D76" s="127"/>
      <c r="E76" s="127"/>
      <c r="F76" s="153"/>
      <c r="G76" s="153"/>
      <c r="H76" s="128"/>
      <c r="I76" s="129"/>
      <c r="J76" s="130"/>
      <c r="K76" s="131"/>
      <c r="L76" s="132">
        <f t="shared" si="13"/>
        <v>0</v>
      </c>
      <c r="M76" s="130"/>
      <c r="N76" s="131"/>
      <c r="O76" s="132">
        <f t="shared" si="0"/>
        <v>0</v>
      </c>
      <c r="P76" s="130"/>
      <c r="Q76" s="227"/>
      <c r="R76" s="131"/>
      <c r="S76" s="132">
        <f>IF($H76=0,0,R76*$H76+P76)</f>
        <v>0</v>
      </c>
      <c r="T76" s="130"/>
      <c r="U76" s="227"/>
      <c r="V76" s="131"/>
      <c r="W76" s="132">
        <f t="shared" si="1"/>
        <v>0</v>
      </c>
      <c r="X76" s="130"/>
      <c r="Y76" s="131"/>
      <c r="Z76" s="132">
        <f t="shared" si="2"/>
        <v>0</v>
      </c>
      <c r="AA76" s="130"/>
      <c r="AB76" s="131"/>
      <c r="AC76" s="132">
        <f t="shared" si="3"/>
        <v>0</v>
      </c>
      <c r="AD76" s="130"/>
      <c r="AE76" s="131"/>
      <c r="AF76" s="132">
        <f t="shared" si="4"/>
        <v>0</v>
      </c>
      <c r="AG76" s="130"/>
      <c r="AH76" s="131"/>
      <c r="AI76" s="132">
        <f t="shared" si="5"/>
        <v>0</v>
      </c>
      <c r="AJ76" s="130"/>
      <c r="AK76" s="131"/>
      <c r="AL76" s="132">
        <f t="shared" si="6"/>
        <v>0</v>
      </c>
      <c r="AM76" s="130"/>
      <c r="AN76" s="131"/>
      <c r="AO76" s="132">
        <f t="shared" si="7"/>
        <v>0</v>
      </c>
      <c r="AP76" s="130"/>
      <c r="AQ76" s="133">
        <f>IF(H76=0,0,(SUM(K76,N76,R76,V76,Y76,AB76,AE76,AH76,AK76,AN76,AT76,AW76)*H76+SUM(I76,J76,M76,P76,T76,X76,AA76,AD76,AG76,AJ76,AM76,AS76,AV76))*$D$19/H76)</f>
        <v>0</v>
      </c>
      <c r="AR76" s="132">
        <f t="shared" si="8"/>
        <v>0</v>
      </c>
      <c r="AS76" s="130"/>
      <c r="AT76" s="131"/>
      <c r="AU76" s="132">
        <f t="shared" si="9"/>
        <v>0</v>
      </c>
      <c r="AV76" s="130"/>
      <c r="AW76" s="131"/>
      <c r="AX76" s="132">
        <f t="shared" si="10"/>
        <v>0</v>
      </c>
      <c r="AY76" s="130"/>
      <c r="AZ76" s="131"/>
      <c r="BA76" s="132">
        <f t="shared" si="11"/>
        <v>0</v>
      </c>
      <c r="BB76" s="130"/>
      <c r="BC76" s="133">
        <f>IF(H76=0,0,(SUM(K76,N76,R76,V76,Y76,AB76,AE76,AH76,AK76,AN76,AT76,AW76)*H76+SUM(I76,J76,M76,P76,T76,X76,AA76,AD76,AG76,AJ76,AM76,AS76,AV76))*$D$18/H76)</f>
        <v>0</v>
      </c>
      <c r="BD76" s="132">
        <f t="shared" si="12"/>
        <v>0</v>
      </c>
      <c r="BE76" s="134" t="str">
        <f>IFERROR(BF76/H76,"")</f>
        <v/>
      </c>
      <c r="BF76" s="107">
        <f>IF(H76="",0,SUMIF($I$23:$BD$23,"Total",I76:BD76))</f>
        <v>0</v>
      </c>
      <c r="BG76" s="135" t="str">
        <f>IF(H76&lt;&gt;0,BH76/H76,"")</f>
        <v/>
      </c>
      <c r="BH76" s="109">
        <f>IF(H76="",0,(I76*$I$145+L76*$K$145+O76*$N$145+S76*$R$145+W76*$V$145+Z76*$Y$145+AC76*$AB$145+AF76*$AE$145+AI76*$AH$145+AL76*$AK$145+AO76*$AN$145+AR76*$AQ$145+AU76*$AT$145+AX76*$AW$145+BD76*$BC$145)*$BF$18)</f>
        <v>0</v>
      </c>
      <c r="BI76" s="136"/>
      <c r="BJ76" s="137"/>
      <c r="BK76" s="138"/>
      <c r="BL76" s="139"/>
      <c r="BM76" s="140"/>
      <c r="BN76" s="141"/>
      <c r="BO76" s="142"/>
      <c r="BP76" s="143"/>
      <c r="BQ76" s="142"/>
      <c r="BR76" s="143"/>
      <c r="BS76" s="142"/>
      <c r="BT76" s="143"/>
      <c r="BU76" s="144"/>
      <c r="BV76" s="144"/>
      <c r="BW76" s="145">
        <f t="shared" si="14"/>
        <v>0</v>
      </c>
      <c r="BX76" s="146">
        <f t="shared" si="15"/>
        <v>0</v>
      </c>
      <c r="BY76" s="147">
        <f>BX76*H76</f>
        <v>0</v>
      </c>
      <c r="BZ76" s="148">
        <f t="shared" si="16"/>
        <v>1.2</v>
      </c>
      <c r="CA76" s="149" t="str">
        <f>IFERROR(CB76/H76,"")</f>
        <v/>
      </c>
      <c r="CB76" s="150" t="str">
        <f>IF(H76&lt;&gt;0,ROUNDUP(SUM(BY76,BH76),$BY$20),"")</f>
        <v/>
      </c>
      <c r="CC76" s="151"/>
    </row>
    <row r="77" spans="1:81" s="152" customFormat="1" x14ac:dyDescent="0.3">
      <c r="A77" s="127"/>
      <c r="B77" s="127"/>
      <c r="C77" s="127"/>
      <c r="D77" s="127"/>
      <c r="E77" s="127"/>
      <c r="F77" s="153"/>
      <c r="G77" s="153"/>
      <c r="H77" s="128"/>
      <c r="I77" s="129"/>
      <c r="J77" s="130"/>
      <c r="K77" s="131"/>
      <c r="L77" s="132">
        <f t="shared" si="13"/>
        <v>0</v>
      </c>
      <c r="M77" s="130"/>
      <c r="N77" s="131"/>
      <c r="O77" s="132">
        <f t="shared" si="0"/>
        <v>0</v>
      </c>
      <c r="P77" s="130"/>
      <c r="Q77" s="227"/>
      <c r="R77" s="131"/>
      <c r="S77" s="132">
        <f>IF($H77=0,0,R77*$H77+P77)</f>
        <v>0</v>
      </c>
      <c r="T77" s="130"/>
      <c r="U77" s="227"/>
      <c r="V77" s="131"/>
      <c r="W77" s="132">
        <f t="shared" si="1"/>
        <v>0</v>
      </c>
      <c r="X77" s="130"/>
      <c r="Y77" s="131"/>
      <c r="Z77" s="132">
        <f t="shared" si="2"/>
        <v>0</v>
      </c>
      <c r="AA77" s="130"/>
      <c r="AB77" s="131"/>
      <c r="AC77" s="132">
        <f t="shared" si="3"/>
        <v>0</v>
      </c>
      <c r="AD77" s="130"/>
      <c r="AE77" s="131"/>
      <c r="AF77" s="132">
        <f t="shared" si="4"/>
        <v>0</v>
      </c>
      <c r="AG77" s="130"/>
      <c r="AH77" s="131"/>
      <c r="AI77" s="132">
        <f t="shared" si="5"/>
        <v>0</v>
      </c>
      <c r="AJ77" s="130"/>
      <c r="AK77" s="131"/>
      <c r="AL77" s="132">
        <f t="shared" si="6"/>
        <v>0</v>
      </c>
      <c r="AM77" s="130"/>
      <c r="AN77" s="131"/>
      <c r="AO77" s="132">
        <f t="shared" si="7"/>
        <v>0</v>
      </c>
      <c r="AP77" s="130"/>
      <c r="AQ77" s="133">
        <f>IF(H77=0,0,(SUM(K77,N77,R77,V77,Y77,AB77,AE77,AH77,AK77,AN77,AT77,AW77)*H77+SUM(I77,J77,M77,P77,T77,X77,AA77,AD77,AG77,AJ77,AM77,AS77,AV77))*$D$19/H77)</f>
        <v>0</v>
      </c>
      <c r="AR77" s="132">
        <f t="shared" si="8"/>
        <v>0</v>
      </c>
      <c r="AS77" s="130"/>
      <c r="AT77" s="131"/>
      <c r="AU77" s="132">
        <f t="shared" si="9"/>
        <v>0</v>
      </c>
      <c r="AV77" s="130"/>
      <c r="AW77" s="131"/>
      <c r="AX77" s="132">
        <f t="shared" si="10"/>
        <v>0</v>
      </c>
      <c r="AY77" s="130"/>
      <c r="AZ77" s="131"/>
      <c r="BA77" s="132">
        <f t="shared" si="11"/>
        <v>0</v>
      </c>
      <c r="BB77" s="130"/>
      <c r="BC77" s="133">
        <f>IF(H77=0,0,(SUM(K77,N77,R77,V77,Y77,AB77,AE77,AH77,AK77,AN77,AT77,AW77)*H77+SUM(I77,J77,M77,P77,T77,X77,AA77,AD77,AG77,AJ77,AM77,AS77,AV77))*$D$18/H77)</f>
        <v>0</v>
      </c>
      <c r="BD77" s="132">
        <f t="shared" si="12"/>
        <v>0</v>
      </c>
      <c r="BE77" s="134" t="str">
        <f>IFERROR(BF77/H77,"")</f>
        <v/>
      </c>
      <c r="BF77" s="107">
        <f>IF(H77="",0,SUMIF($I$23:$BD$23,"Total",I77:BD77))</f>
        <v>0</v>
      </c>
      <c r="BG77" s="135" t="str">
        <f>IF(H77&lt;&gt;0,BH77/H77,"")</f>
        <v/>
      </c>
      <c r="BH77" s="109">
        <f>IF(H77="",0,(I77*$I$145+L77*$K$145+O77*$N$145+S77*$R$145+W77*$V$145+Z77*$Y$145+AC77*$AB$145+AF77*$AE$145+AI77*$AH$145+AL77*$AK$145+AO77*$AN$145+AR77*$AQ$145+AU77*$AT$145+AX77*$AW$145+BD77*$BC$145)*$BF$18)</f>
        <v>0</v>
      </c>
      <c r="BI77" s="136"/>
      <c r="BJ77" s="137"/>
      <c r="BK77" s="138"/>
      <c r="BL77" s="139"/>
      <c r="BM77" s="140"/>
      <c r="BN77" s="141"/>
      <c r="BO77" s="142"/>
      <c r="BP77" s="143"/>
      <c r="BQ77" s="142"/>
      <c r="BR77" s="143"/>
      <c r="BS77" s="142"/>
      <c r="BT77" s="143"/>
      <c r="BU77" s="144"/>
      <c r="BV77" s="144"/>
      <c r="BW77" s="145">
        <f t="shared" si="14"/>
        <v>0</v>
      </c>
      <c r="BX77" s="146">
        <f t="shared" si="15"/>
        <v>0</v>
      </c>
      <c r="BY77" s="147">
        <f>BX77*H77</f>
        <v>0</v>
      </c>
      <c r="BZ77" s="148">
        <f t="shared" si="16"/>
        <v>1.2</v>
      </c>
      <c r="CA77" s="149" t="str">
        <f>IFERROR(CB77/H77,"")</f>
        <v/>
      </c>
      <c r="CB77" s="150" t="str">
        <f>IF(H77&lt;&gt;0,ROUNDUP(SUM(BY77,BH77),$BY$20),"")</f>
        <v/>
      </c>
      <c r="CC77" s="151"/>
    </row>
    <row r="78" spans="1:81" s="152" customFormat="1" x14ac:dyDescent="0.3">
      <c r="A78" s="127"/>
      <c r="B78" s="127"/>
      <c r="C78" s="127"/>
      <c r="D78" s="127"/>
      <c r="E78" s="127"/>
      <c r="F78" s="153"/>
      <c r="G78" s="153"/>
      <c r="H78" s="128"/>
      <c r="I78" s="129"/>
      <c r="J78" s="130"/>
      <c r="K78" s="131"/>
      <c r="L78" s="132">
        <f t="shared" si="13"/>
        <v>0</v>
      </c>
      <c r="M78" s="130"/>
      <c r="N78" s="131"/>
      <c r="O78" s="132">
        <f t="shared" si="0"/>
        <v>0</v>
      </c>
      <c r="P78" s="130"/>
      <c r="Q78" s="227"/>
      <c r="R78" s="131"/>
      <c r="S78" s="132">
        <f>IF($H78=0,0,R78*$H78+P78)</f>
        <v>0</v>
      </c>
      <c r="T78" s="130"/>
      <c r="U78" s="227"/>
      <c r="V78" s="131"/>
      <c r="W78" s="132">
        <f t="shared" si="1"/>
        <v>0</v>
      </c>
      <c r="X78" s="130"/>
      <c r="Y78" s="131"/>
      <c r="Z78" s="132">
        <f t="shared" si="2"/>
        <v>0</v>
      </c>
      <c r="AA78" s="130"/>
      <c r="AB78" s="131"/>
      <c r="AC78" s="132">
        <f t="shared" si="3"/>
        <v>0</v>
      </c>
      <c r="AD78" s="130"/>
      <c r="AE78" s="131"/>
      <c r="AF78" s="132">
        <f t="shared" si="4"/>
        <v>0</v>
      </c>
      <c r="AG78" s="130"/>
      <c r="AH78" s="131"/>
      <c r="AI78" s="132">
        <f t="shared" si="5"/>
        <v>0</v>
      </c>
      <c r="AJ78" s="130"/>
      <c r="AK78" s="131"/>
      <c r="AL78" s="132">
        <f t="shared" si="6"/>
        <v>0</v>
      </c>
      <c r="AM78" s="130"/>
      <c r="AN78" s="131"/>
      <c r="AO78" s="132">
        <f t="shared" si="7"/>
        <v>0</v>
      </c>
      <c r="AP78" s="130"/>
      <c r="AQ78" s="133">
        <f>IF(H78=0,0,(SUM(K78,N78,R78,V78,Y78,AB78,AE78,AH78,AK78,AN78,AT78,AW78)*H78+SUM(I78,J78,M78,P78,T78,X78,AA78,AD78,AG78,AJ78,AM78,AS78,AV78))*$D$19/H78)</f>
        <v>0</v>
      </c>
      <c r="AR78" s="132">
        <f t="shared" si="8"/>
        <v>0</v>
      </c>
      <c r="AS78" s="130"/>
      <c r="AT78" s="131"/>
      <c r="AU78" s="132">
        <f t="shared" si="9"/>
        <v>0</v>
      </c>
      <c r="AV78" s="130"/>
      <c r="AW78" s="131"/>
      <c r="AX78" s="132">
        <f t="shared" si="10"/>
        <v>0</v>
      </c>
      <c r="AY78" s="130"/>
      <c r="AZ78" s="131"/>
      <c r="BA78" s="132">
        <f t="shared" si="11"/>
        <v>0</v>
      </c>
      <c r="BB78" s="130"/>
      <c r="BC78" s="133">
        <f>IF(H78=0,0,(SUM(K78,N78,R78,V78,Y78,AB78,AE78,AH78,AK78,AN78,AT78,AW78)*H78+SUM(I78,J78,M78,P78,T78,X78,AA78,AD78,AG78,AJ78,AM78,AS78,AV78))*$D$18/H78)</f>
        <v>0</v>
      </c>
      <c r="BD78" s="132">
        <f t="shared" si="12"/>
        <v>0</v>
      </c>
      <c r="BE78" s="134" t="str">
        <f>IFERROR(BF78/H78,"")</f>
        <v/>
      </c>
      <c r="BF78" s="107">
        <f>IF(H78="",0,SUMIF($I$23:$BD$23,"Total",I78:BD78))</f>
        <v>0</v>
      </c>
      <c r="BG78" s="135" t="str">
        <f>IF(H78&lt;&gt;0,BH78/H78,"")</f>
        <v/>
      </c>
      <c r="BH78" s="109">
        <f>IF(H78="",0,(I78*$I$145+L78*$K$145+O78*$N$145+S78*$R$145+W78*$V$145+Z78*$Y$145+AC78*$AB$145+AF78*$AE$145+AI78*$AH$145+AL78*$AK$145+AO78*$AN$145+AR78*$AQ$145+AU78*$AT$145+AX78*$AW$145+BD78*$BC$145)*$BF$18)</f>
        <v>0</v>
      </c>
      <c r="BI78" s="136"/>
      <c r="BJ78" s="137"/>
      <c r="BK78" s="138"/>
      <c r="BL78" s="139"/>
      <c r="BM78" s="140"/>
      <c r="BN78" s="141"/>
      <c r="BO78" s="142"/>
      <c r="BP78" s="143"/>
      <c r="BQ78" s="142"/>
      <c r="BR78" s="143"/>
      <c r="BS78" s="142"/>
      <c r="BT78" s="143"/>
      <c r="BU78" s="144"/>
      <c r="BV78" s="144"/>
      <c r="BW78" s="145">
        <f t="shared" si="14"/>
        <v>0</v>
      </c>
      <c r="BX78" s="146">
        <f t="shared" si="15"/>
        <v>0</v>
      </c>
      <c r="BY78" s="147">
        <f>BX78*H78</f>
        <v>0</v>
      </c>
      <c r="BZ78" s="148">
        <f t="shared" si="16"/>
        <v>1.2</v>
      </c>
      <c r="CA78" s="149" t="str">
        <f>IFERROR(CB78/H78,"")</f>
        <v/>
      </c>
      <c r="CB78" s="150" t="str">
        <f>IF(H78&lt;&gt;0,ROUNDUP(SUM(BY78,BH78),$BY$20),"")</f>
        <v/>
      </c>
      <c r="CC78" s="151"/>
    </row>
    <row r="79" spans="1:81" s="152" customFormat="1" x14ac:dyDescent="0.3">
      <c r="A79" s="127"/>
      <c r="B79" s="127"/>
      <c r="C79" s="127"/>
      <c r="D79" s="127"/>
      <c r="E79" s="127"/>
      <c r="F79" s="153"/>
      <c r="G79" s="153"/>
      <c r="H79" s="128"/>
      <c r="I79" s="129"/>
      <c r="J79" s="130"/>
      <c r="K79" s="131"/>
      <c r="L79" s="132">
        <f t="shared" si="13"/>
        <v>0</v>
      </c>
      <c r="M79" s="130"/>
      <c r="N79" s="131"/>
      <c r="O79" s="132">
        <f t="shared" si="0"/>
        <v>0</v>
      </c>
      <c r="P79" s="130"/>
      <c r="Q79" s="227"/>
      <c r="R79" s="131"/>
      <c r="S79" s="132">
        <f>IF($H79=0,0,R79*$H79+P79)</f>
        <v>0</v>
      </c>
      <c r="T79" s="130"/>
      <c r="U79" s="227"/>
      <c r="V79" s="131"/>
      <c r="W79" s="132">
        <f t="shared" si="1"/>
        <v>0</v>
      </c>
      <c r="X79" s="130"/>
      <c r="Y79" s="131"/>
      <c r="Z79" s="132">
        <f t="shared" si="2"/>
        <v>0</v>
      </c>
      <c r="AA79" s="130"/>
      <c r="AB79" s="131"/>
      <c r="AC79" s="132">
        <f t="shared" si="3"/>
        <v>0</v>
      </c>
      <c r="AD79" s="130"/>
      <c r="AE79" s="131"/>
      <c r="AF79" s="132">
        <f t="shared" si="4"/>
        <v>0</v>
      </c>
      <c r="AG79" s="130"/>
      <c r="AH79" s="131"/>
      <c r="AI79" s="132">
        <f t="shared" si="5"/>
        <v>0</v>
      </c>
      <c r="AJ79" s="130"/>
      <c r="AK79" s="131"/>
      <c r="AL79" s="132">
        <f t="shared" si="6"/>
        <v>0</v>
      </c>
      <c r="AM79" s="130"/>
      <c r="AN79" s="131"/>
      <c r="AO79" s="132">
        <f t="shared" si="7"/>
        <v>0</v>
      </c>
      <c r="AP79" s="130"/>
      <c r="AQ79" s="133">
        <f>IF(H79=0,0,(SUM(K79,N79,R79,V79,Y79,AB79,AE79,AH79,AK79,AN79,AT79,AW79)*H79+SUM(I79,J79,M79,P79,T79,X79,AA79,AD79,AG79,AJ79,AM79,AS79,AV79))*$D$19/H79)</f>
        <v>0</v>
      </c>
      <c r="AR79" s="132">
        <f t="shared" si="8"/>
        <v>0</v>
      </c>
      <c r="AS79" s="130"/>
      <c r="AT79" s="131"/>
      <c r="AU79" s="132">
        <f t="shared" si="9"/>
        <v>0</v>
      </c>
      <c r="AV79" s="130"/>
      <c r="AW79" s="131"/>
      <c r="AX79" s="132">
        <f t="shared" si="10"/>
        <v>0</v>
      </c>
      <c r="AY79" s="130"/>
      <c r="AZ79" s="131"/>
      <c r="BA79" s="132">
        <f t="shared" si="11"/>
        <v>0</v>
      </c>
      <c r="BB79" s="130"/>
      <c r="BC79" s="133">
        <f>IF(H79=0,0,(SUM(K79,N79,R79,V79,Y79,AB79,AE79,AH79,AK79,AN79,AT79,AW79)*H79+SUM(I79,J79,M79,P79,T79,X79,AA79,AD79,AG79,AJ79,AM79,AS79,AV79))*$D$18/H79)</f>
        <v>0</v>
      </c>
      <c r="BD79" s="132">
        <f t="shared" si="12"/>
        <v>0</v>
      </c>
      <c r="BE79" s="134" t="str">
        <f>IFERROR(BF79/H79,"")</f>
        <v/>
      </c>
      <c r="BF79" s="107">
        <f>IF(H79="",0,SUMIF($I$23:$BD$23,"Total",I79:BD79))</f>
        <v>0</v>
      </c>
      <c r="BG79" s="135" t="str">
        <f>IF(H79&lt;&gt;0,BH79/H79,"")</f>
        <v/>
      </c>
      <c r="BH79" s="109">
        <f>IF(H79="",0,(I79*$I$145+L79*$K$145+O79*$N$145+S79*$R$145+W79*$V$145+Z79*$Y$145+AC79*$AB$145+AF79*$AE$145+AI79*$AH$145+AL79*$AK$145+AO79*$AN$145+AR79*$AQ$145+AU79*$AT$145+AX79*$AW$145+BD79*$BC$145)*$BF$18)</f>
        <v>0</v>
      </c>
      <c r="BI79" s="136"/>
      <c r="BJ79" s="137"/>
      <c r="BK79" s="138"/>
      <c r="BL79" s="139"/>
      <c r="BM79" s="140"/>
      <c r="BN79" s="141"/>
      <c r="BO79" s="142"/>
      <c r="BP79" s="143"/>
      <c r="BQ79" s="142"/>
      <c r="BR79" s="143"/>
      <c r="BS79" s="142"/>
      <c r="BT79" s="143"/>
      <c r="BU79" s="144"/>
      <c r="BV79" s="144"/>
      <c r="BW79" s="145">
        <f t="shared" si="14"/>
        <v>0</v>
      </c>
      <c r="BX79" s="146">
        <f t="shared" si="15"/>
        <v>0</v>
      </c>
      <c r="BY79" s="147">
        <f>BX79*H79</f>
        <v>0</v>
      </c>
      <c r="BZ79" s="148">
        <f t="shared" si="16"/>
        <v>1.2</v>
      </c>
      <c r="CA79" s="149" t="str">
        <f>IFERROR(CB79/H79,"")</f>
        <v/>
      </c>
      <c r="CB79" s="150" t="str">
        <f>IF(H79&lt;&gt;0,ROUNDUP(SUM(BY79,BH79),$BY$20),"")</f>
        <v/>
      </c>
      <c r="CC79" s="151"/>
    </row>
    <row r="80" spans="1:81" s="152" customFormat="1" x14ac:dyDescent="0.3">
      <c r="A80" s="127"/>
      <c r="B80" s="127"/>
      <c r="C80" s="127"/>
      <c r="D80" s="127"/>
      <c r="E80" s="127"/>
      <c r="F80" s="153"/>
      <c r="G80" s="153"/>
      <c r="H80" s="128"/>
      <c r="I80" s="129"/>
      <c r="J80" s="130"/>
      <c r="K80" s="131"/>
      <c r="L80" s="132">
        <f t="shared" si="13"/>
        <v>0</v>
      </c>
      <c r="M80" s="130"/>
      <c r="N80" s="131"/>
      <c r="O80" s="132">
        <f t="shared" si="0"/>
        <v>0</v>
      </c>
      <c r="P80" s="130"/>
      <c r="Q80" s="227"/>
      <c r="R80" s="131"/>
      <c r="S80" s="132">
        <f>IF($H80=0,0,R80*$H80+P80)</f>
        <v>0</v>
      </c>
      <c r="T80" s="130"/>
      <c r="U80" s="227"/>
      <c r="V80" s="131"/>
      <c r="W80" s="132">
        <f t="shared" si="1"/>
        <v>0</v>
      </c>
      <c r="X80" s="130"/>
      <c r="Y80" s="131"/>
      <c r="Z80" s="132">
        <f t="shared" si="2"/>
        <v>0</v>
      </c>
      <c r="AA80" s="130"/>
      <c r="AB80" s="131"/>
      <c r="AC80" s="132">
        <f t="shared" si="3"/>
        <v>0</v>
      </c>
      <c r="AD80" s="130"/>
      <c r="AE80" s="131"/>
      <c r="AF80" s="132">
        <f t="shared" si="4"/>
        <v>0</v>
      </c>
      <c r="AG80" s="130"/>
      <c r="AH80" s="131"/>
      <c r="AI80" s="132">
        <f t="shared" si="5"/>
        <v>0</v>
      </c>
      <c r="AJ80" s="130"/>
      <c r="AK80" s="131"/>
      <c r="AL80" s="132">
        <f t="shared" si="6"/>
        <v>0</v>
      </c>
      <c r="AM80" s="130"/>
      <c r="AN80" s="131"/>
      <c r="AO80" s="132">
        <f t="shared" si="7"/>
        <v>0</v>
      </c>
      <c r="AP80" s="130"/>
      <c r="AQ80" s="133">
        <f>IF(H80=0,0,(SUM(K80,N80,R80,V80,Y80,AB80,AE80,AH80,AK80,AN80,AT80,AW80)*H80+SUM(I80,J80,M80,P80,T80,X80,AA80,AD80,AG80,AJ80,AM80,AS80,AV80))*$D$19/H80)</f>
        <v>0</v>
      </c>
      <c r="AR80" s="132">
        <f t="shared" si="8"/>
        <v>0</v>
      </c>
      <c r="AS80" s="130"/>
      <c r="AT80" s="131"/>
      <c r="AU80" s="132">
        <f t="shared" si="9"/>
        <v>0</v>
      </c>
      <c r="AV80" s="130"/>
      <c r="AW80" s="131"/>
      <c r="AX80" s="132">
        <f t="shared" si="10"/>
        <v>0</v>
      </c>
      <c r="AY80" s="130"/>
      <c r="AZ80" s="131"/>
      <c r="BA80" s="132">
        <f t="shared" si="11"/>
        <v>0</v>
      </c>
      <c r="BB80" s="130"/>
      <c r="BC80" s="133">
        <f>IF(H80=0,0,(SUM(K80,N80,R80,V80,Y80,AB80,AE80,AH80,AK80,AN80,AT80,AW80)*H80+SUM(I80,J80,M80,P80,T80,X80,AA80,AD80,AG80,AJ80,AM80,AS80,AV80))*$D$18/H80)</f>
        <v>0</v>
      </c>
      <c r="BD80" s="132">
        <f t="shared" si="12"/>
        <v>0</v>
      </c>
      <c r="BE80" s="134" t="str">
        <f>IFERROR(BF80/H80,"")</f>
        <v/>
      </c>
      <c r="BF80" s="107">
        <f>IF(H80="",0,SUMIF($I$23:$BD$23,"Total",I80:BD80))</f>
        <v>0</v>
      </c>
      <c r="BG80" s="135" t="str">
        <f>IF(H80&lt;&gt;0,BH80/H80,"")</f>
        <v/>
      </c>
      <c r="BH80" s="109">
        <f>IF(H80="",0,(I80*$I$145+L80*$K$145+O80*$N$145+S80*$R$145+W80*$V$145+Z80*$Y$145+AC80*$AB$145+AF80*$AE$145+AI80*$AH$145+AL80*$AK$145+AO80*$AN$145+AR80*$AQ$145+AU80*$AT$145+AX80*$AW$145+BD80*$BC$145)*$BF$18)</f>
        <v>0</v>
      </c>
      <c r="BI80" s="136"/>
      <c r="BJ80" s="137"/>
      <c r="BK80" s="138"/>
      <c r="BL80" s="139"/>
      <c r="BM80" s="140"/>
      <c r="BN80" s="141"/>
      <c r="BO80" s="142"/>
      <c r="BP80" s="143"/>
      <c r="BQ80" s="142"/>
      <c r="BR80" s="143"/>
      <c r="BS80" s="142"/>
      <c r="BT80" s="143"/>
      <c r="BU80" s="144"/>
      <c r="BV80" s="144"/>
      <c r="BW80" s="145">
        <f t="shared" si="14"/>
        <v>0</v>
      </c>
      <c r="BX80" s="146">
        <f t="shared" si="15"/>
        <v>0</v>
      </c>
      <c r="BY80" s="147">
        <f>BX80*H80</f>
        <v>0</v>
      </c>
      <c r="BZ80" s="148">
        <f t="shared" si="16"/>
        <v>1.2</v>
      </c>
      <c r="CA80" s="149" t="str">
        <f>IFERROR(CB80/H80,"")</f>
        <v/>
      </c>
      <c r="CB80" s="150" t="str">
        <f>IF(H80&lt;&gt;0,ROUNDUP(SUM(BY80,BH80),$BY$20),"")</f>
        <v/>
      </c>
      <c r="CC80" s="151"/>
    </row>
    <row r="81" spans="1:81" s="152" customFormat="1" x14ac:dyDescent="0.3">
      <c r="A81" s="127"/>
      <c r="B81" s="127"/>
      <c r="C81" s="127"/>
      <c r="D81" s="127"/>
      <c r="E81" s="127"/>
      <c r="F81" s="153"/>
      <c r="G81" s="153"/>
      <c r="H81" s="128"/>
      <c r="I81" s="129"/>
      <c r="J81" s="130"/>
      <c r="K81" s="131"/>
      <c r="L81" s="132">
        <f t="shared" si="13"/>
        <v>0</v>
      </c>
      <c r="M81" s="130"/>
      <c r="N81" s="131"/>
      <c r="O81" s="132">
        <f t="shared" si="0"/>
        <v>0</v>
      </c>
      <c r="P81" s="130"/>
      <c r="Q81" s="227"/>
      <c r="R81" s="131"/>
      <c r="S81" s="132">
        <f>IF($H81=0,0,R81*$H81+P81)</f>
        <v>0</v>
      </c>
      <c r="T81" s="130"/>
      <c r="U81" s="227"/>
      <c r="V81" s="131"/>
      <c r="W81" s="132">
        <f t="shared" si="1"/>
        <v>0</v>
      </c>
      <c r="X81" s="130"/>
      <c r="Y81" s="131"/>
      <c r="Z81" s="132">
        <f t="shared" si="2"/>
        <v>0</v>
      </c>
      <c r="AA81" s="130"/>
      <c r="AB81" s="131"/>
      <c r="AC81" s="132">
        <f t="shared" si="3"/>
        <v>0</v>
      </c>
      <c r="AD81" s="130"/>
      <c r="AE81" s="131"/>
      <c r="AF81" s="132">
        <f t="shared" si="4"/>
        <v>0</v>
      </c>
      <c r="AG81" s="130"/>
      <c r="AH81" s="131"/>
      <c r="AI81" s="132">
        <f t="shared" si="5"/>
        <v>0</v>
      </c>
      <c r="AJ81" s="130"/>
      <c r="AK81" s="131"/>
      <c r="AL81" s="132">
        <f t="shared" si="6"/>
        <v>0</v>
      </c>
      <c r="AM81" s="130"/>
      <c r="AN81" s="131"/>
      <c r="AO81" s="132">
        <f t="shared" si="7"/>
        <v>0</v>
      </c>
      <c r="AP81" s="130"/>
      <c r="AQ81" s="133">
        <f>IF(H81=0,0,(SUM(K81,N81,R81,V81,Y81,AB81,AE81,AH81,AK81,AN81,AT81,AW81)*H81+SUM(I81,J81,M81,P81,T81,X81,AA81,AD81,AG81,AJ81,AM81,AS81,AV81))*$D$19/H81)</f>
        <v>0</v>
      </c>
      <c r="AR81" s="132">
        <f t="shared" si="8"/>
        <v>0</v>
      </c>
      <c r="AS81" s="130"/>
      <c r="AT81" s="131"/>
      <c r="AU81" s="132">
        <f t="shared" si="9"/>
        <v>0</v>
      </c>
      <c r="AV81" s="130"/>
      <c r="AW81" s="131"/>
      <c r="AX81" s="132">
        <f t="shared" si="10"/>
        <v>0</v>
      </c>
      <c r="AY81" s="130"/>
      <c r="AZ81" s="131"/>
      <c r="BA81" s="132">
        <f t="shared" si="11"/>
        <v>0</v>
      </c>
      <c r="BB81" s="130"/>
      <c r="BC81" s="133">
        <f>IF(H81=0,0,(SUM(K81,N81,R81,V81,Y81,AB81,AE81,AH81,AK81,AN81,AT81,AW81)*H81+SUM(I81,J81,M81,P81,T81,X81,AA81,AD81,AG81,AJ81,AM81,AS81,AV81))*$D$18/H81)</f>
        <v>0</v>
      </c>
      <c r="BD81" s="132">
        <f t="shared" si="12"/>
        <v>0</v>
      </c>
      <c r="BE81" s="134" t="str">
        <f>IFERROR(BF81/H81,"")</f>
        <v/>
      </c>
      <c r="BF81" s="107">
        <f>IF(H81="",0,SUMIF($I$23:$BD$23,"Total",I81:BD81))</f>
        <v>0</v>
      </c>
      <c r="BG81" s="135" t="str">
        <f>IF(H81&lt;&gt;0,BH81/H81,"")</f>
        <v/>
      </c>
      <c r="BH81" s="109">
        <f>IF(H81="",0,(I81*$I$145+L81*$K$145+O81*$N$145+S81*$R$145+W81*$V$145+Z81*$Y$145+AC81*$AB$145+AF81*$AE$145+AI81*$AH$145+AL81*$AK$145+AO81*$AN$145+AR81*$AQ$145+AU81*$AT$145+AX81*$AW$145+BD81*$BC$145)*$BF$18)</f>
        <v>0</v>
      </c>
      <c r="BI81" s="136"/>
      <c r="BJ81" s="137"/>
      <c r="BK81" s="138"/>
      <c r="BL81" s="139"/>
      <c r="BM81" s="140"/>
      <c r="BN81" s="141"/>
      <c r="BO81" s="142"/>
      <c r="BP81" s="143"/>
      <c r="BQ81" s="142"/>
      <c r="BR81" s="143"/>
      <c r="BS81" s="142"/>
      <c r="BT81" s="143"/>
      <c r="BU81" s="144"/>
      <c r="BV81" s="144"/>
      <c r="BW81" s="145">
        <f t="shared" si="14"/>
        <v>0</v>
      </c>
      <c r="BX81" s="146">
        <f t="shared" si="15"/>
        <v>0</v>
      </c>
      <c r="BY81" s="147">
        <f>BX81*H81</f>
        <v>0</v>
      </c>
      <c r="BZ81" s="148">
        <f t="shared" si="16"/>
        <v>1.2</v>
      </c>
      <c r="CA81" s="149" t="str">
        <f>IFERROR(CB81/H81,"")</f>
        <v/>
      </c>
      <c r="CB81" s="150" t="str">
        <f>IF(H81&lt;&gt;0,ROUNDUP(SUM(BY81,BH81),$BY$20),"")</f>
        <v/>
      </c>
      <c r="CC81" s="151"/>
    </row>
    <row r="82" spans="1:81" s="152" customFormat="1" x14ac:dyDescent="0.3">
      <c r="A82" s="127"/>
      <c r="B82" s="127"/>
      <c r="C82" s="127"/>
      <c r="D82" s="127"/>
      <c r="E82" s="127"/>
      <c r="F82" s="153"/>
      <c r="G82" s="153"/>
      <c r="H82" s="128"/>
      <c r="I82" s="129"/>
      <c r="J82" s="130"/>
      <c r="K82" s="131"/>
      <c r="L82" s="132">
        <f t="shared" si="13"/>
        <v>0</v>
      </c>
      <c r="M82" s="130"/>
      <c r="N82" s="131"/>
      <c r="O82" s="132">
        <f t="shared" si="0"/>
        <v>0</v>
      </c>
      <c r="P82" s="130"/>
      <c r="Q82" s="227"/>
      <c r="R82" s="131"/>
      <c r="S82" s="132">
        <f>IF($H82=0,0,R82*$H82+P82)</f>
        <v>0</v>
      </c>
      <c r="T82" s="130"/>
      <c r="U82" s="227"/>
      <c r="V82" s="131"/>
      <c r="W82" s="132">
        <f t="shared" si="1"/>
        <v>0</v>
      </c>
      <c r="X82" s="130"/>
      <c r="Y82" s="131"/>
      <c r="Z82" s="132">
        <f t="shared" si="2"/>
        <v>0</v>
      </c>
      <c r="AA82" s="130"/>
      <c r="AB82" s="131"/>
      <c r="AC82" s="132">
        <f t="shared" si="3"/>
        <v>0</v>
      </c>
      <c r="AD82" s="130"/>
      <c r="AE82" s="131"/>
      <c r="AF82" s="132">
        <f t="shared" si="4"/>
        <v>0</v>
      </c>
      <c r="AG82" s="130"/>
      <c r="AH82" s="131"/>
      <c r="AI82" s="132">
        <f t="shared" si="5"/>
        <v>0</v>
      </c>
      <c r="AJ82" s="130"/>
      <c r="AK82" s="131"/>
      <c r="AL82" s="132">
        <f t="shared" si="6"/>
        <v>0</v>
      </c>
      <c r="AM82" s="130"/>
      <c r="AN82" s="131"/>
      <c r="AO82" s="132">
        <f t="shared" si="7"/>
        <v>0</v>
      </c>
      <c r="AP82" s="130"/>
      <c r="AQ82" s="133">
        <f>IF(H82=0,0,(SUM(K82,N82,R82,V82,Y82,AB82,AE82,AH82,AK82,AN82,AT82,AW82)*H82+SUM(I82,J82,M82,P82,T82,X82,AA82,AD82,AG82,AJ82,AM82,AS82,AV82))*$D$19/H82)</f>
        <v>0</v>
      </c>
      <c r="AR82" s="132">
        <f t="shared" si="8"/>
        <v>0</v>
      </c>
      <c r="AS82" s="130"/>
      <c r="AT82" s="131"/>
      <c r="AU82" s="132">
        <f t="shared" si="9"/>
        <v>0</v>
      </c>
      <c r="AV82" s="130"/>
      <c r="AW82" s="131"/>
      <c r="AX82" s="132">
        <f t="shared" si="10"/>
        <v>0</v>
      </c>
      <c r="AY82" s="130"/>
      <c r="AZ82" s="131"/>
      <c r="BA82" s="132">
        <f t="shared" si="11"/>
        <v>0</v>
      </c>
      <c r="BB82" s="130"/>
      <c r="BC82" s="133">
        <f>IF(H82=0,0,(SUM(K82,N82,R82,V82,Y82,AB82,AE82,AH82,AK82,AN82,AT82,AW82)*H82+SUM(I82,J82,M82,P82,T82,X82,AA82,AD82,AG82,AJ82,AM82,AS82,AV82))*$D$18/H82)</f>
        <v>0</v>
      </c>
      <c r="BD82" s="132">
        <f t="shared" si="12"/>
        <v>0</v>
      </c>
      <c r="BE82" s="134" t="str">
        <f>IFERROR(BF82/H82,"")</f>
        <v/>
      </c>
      <c r="BF82" s="107">
        <f>IF(H82="",0,SUMIF($I$23:$BD$23,"Total",I82:BD82))</f>
        <v>0</v>
      </c>
      <c r="BG82" s="135" t="str">
        <f>IF(H82&lt;&gt;0,BH82/H82,"")</f>
        <v/>
      </c>
      <c r="BH82" s="109">
        <f>IF(H82="",0,(I82*$I$145+L82*$K$145+O82*$N$145+S82*$R$145+W82*$V$145+Z82*$Y$145+AC82*$AB$145+AF82*$AE$145+AI82*$AH$145+AL82*$AK$145+AO82*$AN$145+AR82*$AQ$145+AU82*$AT$145+AX82*$AW$145+BD82*$BC$145)*$BF$18)</f>
        <v>0</v>
      </c>
      <c r="BI82" s="136"/>
      <c r="BJ82" s="137"/>
      <c r="BK82" s="138"/>
      <c r="BL82" s="139"/>
      <c r="BM82" s="140"/>
      <c r="BN82" s="141"/>
      <c r="BO82" s="142"/>
      <c r="BP82" s="143"/>
      <c r="BQ82" s="142"/>
      <c r="BR82" s="143"/>
      <c r="BS82" s="142"/>
      <c r="BT82" s="143"/>
      <c r="BU82" s="144"/>
      <c r="BV82" s="144"/>
      <c r="BW82" s="145">
        <f t="shared" si="14"/>
        <v>0</v>
      </c>
      <c r="BX82" s="146">
        <f t="shared" si="15"/>
        <v>0</v>
      </c>
      <c r="BY82" s="147">
        <f>BX82*H82</f>
        <v>0</v>
      </c>
      <c r="BZ82" s="148">
        <f t="shared" si="16"/>
        <v>1.2</v>
      </c>
      <c r="CA82" s="149" t="str">
        <f>IFERROR(CB82/H82,"")</f>
        <v/>
      </c>
      <c r="CB82" s="150" t="str">
        <f>IF(H82&lt;&gt;0,ROUNDUP(SUM(BY82,BH82),$BY$20),"")</f>
        <v/>
      </c>
      <c r="CC82" s="151"/>
    </row>
    <row r="83" spans="1:81" s="152" customFormat="1" x14ac:dyDescent="0.3">
      <c r="A83" s="127"/>
      <c r="B83" s="127"/>
      <c r="C83" s="127"/>
      <c r="D83" s="127"/>
      <c r="E83" s="127"/>
      <c r="F83" s="153"/>
      <c r="G83" s="153"/>
      <c r="H83" s="128"/>
      <c r="I83" s="129"/>
      <c r="J83" s="130"/>
      <c r="K83" s="131"/>
      <c r="L83" s="132">
        <f t="shared" si="13"/>
        <v>0</v>
      </c>
      <c r="M83" s="130"/>
      <c r="N83" s="131"/>
      <c r="O83" s="132">
        <f t="shared" si="0"/>
        <v>0</v>
      </c>
      <c r="P83" s="130"/>
      <c r="Q83" s="227"/>
      <c r="R83" s="131"/>
      <c r="S83" s="132">
        <f>IF($H83=0,0,R83*$H83+P83)</f>
        <v>0</v>
      </c>
      <c r="T83" s="130"/>
      <c r="U83" s="227"/>
      <c r="V83" s="131"/>
      <c r="W83" s="132">
        <f t="shared" si="1"/>
        <v>0</v>
      </c>
      <c r="X83" s="130"/>
      <c r="Y83" s="131"/>
      <c r="Z83" s="132">
        <f t="shared" si="2"/>
        <v>0</v>
      </c>
      <c r="AA83" s="130"/>
      <c r="AB83" s="131"/>
      <c r="AC83" s="132">
        <f t="shared" si="3"/>
        <v>0</v>
      </c>
      <c r="AD83" s="130"/>
      <c r="AE83" s="131"/>
      <c r="AF83" s="132">
        <f t="shared" si="4"/>
        <v>0</v>
      </c>
      <c r="AG83" s="130"/>
      <c r="AH83" s="131"/>
      <c r="AI83" s="132">
        <f t="shared" si="5"/>
        <v>0</v>
      </c>
      <c r="AJ83" s="130"/>
      <c r="AK83" s="131"/>
      <c r="AL83" s="132">
        <f t="shared" si="6"/>
        <v>0</v>
      </c>
      <c r="AM83" s="130"/>
      <c r="AN83" s="131"/>
      <c r="AO83" s="132">
        <f t="shared" si="7"/>
        <v>0</v>
      </c>
      <c r="AP83" s="130"/>
      <c r="AQ83" s="133">
        <f>IF(H83=0,0,(SUM(K83,N83,R83,V83,Y83,AB83,AE83,AH83,AK83,AN83,AT83,AW83)*H83+SUM(I83,J83,M83,P83,T83,X83,AA83,AD83,AG83,AJ83,AM83,AS83,AV83))*$D$19/H83)</f>
        <v>0</v>
      </c>
      <c r="AR83" s="132">
        <f t="shared" si="8"/>
        <v>0</v>
      </c>
      <c r="AS83" s="130"/>
      <c r="AT83" s="131"/>
      <c r="AU83" s="132">
        <f t="shared" si="9"/>
        <v>0</v>
      </c>
      <c r="AV83" s="130"/>
      <c r="AW83" s="131"/>
      <c r="AX83" s="132">
        <f t="shared" si="10"/>
        <v>0</v>
      </c>
      <c r="AY83" s="130"/>
      <c r="AZ83" s="131"/>
      <c r="BA83" s="132">
        <f t="shared" si="11"/>
        <v>0</v>
      </c>
      <c r="BB83" s="130"/>
      <c r="BC83" s="133">
        <f>IF(H83=0,0,(SUM(K83,N83,R83,V83,Y83,AB83,AE83,AH83,AK83,AN83,AT83,AW83)*H83+SUM(I83,J83,M83,P83,T83,X83,AA83,AD83,AG83,AJ83,AM83,AS83,AV83))*$D$18/H83)</f>
        <v>0</v>
      </c>
      <c r="BD83" s="132">
        <f t="shared" si="12"/>
        <v>0</v>
      </c>
      <c r="BE83" s="134" t="str">
        <f>IFERROR(BF83/H83,"")</f>
        <v/>
      </c>
      <c r="BF83" s="107">
        <f>IF(H83="",0,SUMIF($I$23:$BD$23,"Total",I83:BD83))</f>
        <v>0</v>
      </c>
      <c r="BG83" s="135" t="str">
        <f>IF(H83&lt;&gt;0,BH83/H83,"")</f>
        <v/>
      </c>
      <c r="BH83" s="109">
        <f>IF(H83="",0,(I83*$I$145+L83*$K$145+O83*$N$145+S83*$R$145+W83*$V$145+Z83*$Y$145+AC83*$AB$145+AF83*$AE$145+AI83*$AH$145+AL83*$AK$145+AO83*$AN$145+AR83*$AQ$145+AU83*$AT$145+AX83*$AW$145+BD83*$BC$145)*$BF$18)</f>
        <v>0</v>
      </c>
      <c r="BI83" s="136"/>
      <c r="BJ83" s="137"/>
      <c r="BK83" s="138"/>
      <c r="BL83" s="139"/>
      <c r="BM83" s="140"/>
      <c r="BN83" s="141"/>
      <c r="BO83" s="142"/>
      <c r="BP83" s="143"/>
      <c r="BQ83" s="142"/>
      <c r="BR83" s="143"/>
      <c r="BS83" s="142"/>
      <c r="BT83" s="143"/>
      <c r="BU83" s="144"/>
      <c r="BV83" s="144"/>
      <c r="BW83" s="145">
        <f t="shared" si="14"/>
        <v>0</v>
      </c>
      <c r="BX83" s="146">
        <f t="shared" si="15"/>
        <v>0</v>
      </c>
      <c r="BY83" s="147">
        <f>BX83*H83</f>
        <v>0</v>
      </c>
      <c r="BZ83" s="148">
        <f t="shared" si="16"/>
        <v>1.2</v>
      </c>
      <c r="CA83" s="149" t="str">
        <f>IFERROR(CB83/H83,"")</f>
        <v/>
      </c>
      <c r="CB83" s="150" t="str">
        <f>IF(H83&lt;&gt;0,ROUNDUP(SUM(BY83,BH83),$BY$20),"")</f>
        <v/>
      </c>
      <c r="CC83" s="151"/>
    </row>
    <row r="84" spans="1:81" s="152" customFormat="1" x14ac:dyDescent="0.3">
      <c r="A84" s="127"/>
      <c r="B84" s="127"/>
      <c r="C84" s="127"/>
      <c r="D84" s="127"/>
      <c r="E84" s="127"/>
      <c r="F84" s="153"/>
      <c r="G84" s="153"/>
      <c r="H84" s="128"/>
      <c r="I84" s="129"/>
      <c r="J84" s="130"/>
      <c r="K84" s="131"/>
      <c r="L84" s="132">
        <f t="shared" si="13"/>
        <v>0</v>
      </c>
      <c r="M84" s="130"/>
      <c r="N84" s="131"/>
      <c r="O84" s="132">
        <f t="shared" si="0"/>
        <v>0</v>
      </c>
      <c r="P84" s="130"/>
      <c r="Q84" s="227"/>
      <c r="R84" s="131"/>
      <c r="S84" s="132">
        <f>IF($H84=0,0,R84*$H84+P84)</f>
        <v>0</v>
      </c>
      <c r="T84" s="130"/>
      <c r="U84" s="227"/>
      <c r="V84" s="131"/>
      <c r="W84" s="132">
        <f t="shared" si="1"/>
        <v>0</v>
      </c>
      <c r="X84" s="130"/>
      <c r="Y84" s="131"/>
      <c r="Z84" s="132">
        <f t="shared" si="2"/>
        <v>0</v>
      </c>
      <c r="AA84" s="130"/>
      <c r="AB84" s="131"/>
      <c r="AC84" s="132">
        <f t="shared" si="3"/>
        <v>0</v>
      </c>
      <c r="AD84" s="130"/>
      <c r="AE84" s="131"/>
      <c r="AF84" s="132">
        <f t="shared" si="4"/>
        <v>0</v>
      </c>
      <c r="AG84" s="130"/>
      <c r="AH84" s="131"/>
      <c r="AI84" s="132">
        <f t="shared" si="5"/>
        <v>0</v>
      </c>
      <c r="AJ84" s="130"/>
      <c r="AK84" s="131"/>
      <c r="AL84" s="132">
        <f t="shared" si="6"/>
        <v>0</v>
      </c>
      <c r="AM84" s="130"/>
      <c r="AN84" s="131"/>
      <c r="AO84" s="132">
        <f t="shared" si="7"/>
        <v>0</v>
      </c>
      <c r="AP84" s="130"/>
      <c r="AQ84" s="133">
        <f>IF(H84=0,0,(SUM(K84,N84,R84,V84,Y84,AB84,AE84,AH84,AK84,AN84,AT84,AW84)*H84+SUM(I84,J84,M84,P84,T84,X84,AA84,AD84,AG84,AJ84,AM84,AS84,AV84))*$D$19/H84)</f>
        <v>0</v>
      </c>
      <c r="AR84" s="132">
        <f t="shared" si="8"/>
        <v>0</v>
      </c>
      <c r="AS84" s="130"/>
      <c r="AT84" s="131"/>
      <c r="AU84" s="132">
        <f t="shared" si="9"/>
        <v>0</v>
      </c>
      <c r="AV84" s="130"/>
      <c r="AW84" s="131"/>
      <c r="AX84" s="132">
        <f t="shared" si="10"/>
        <v>0</v>
      </c>
      <c r="AY84" s="130"/>
      <c r="AZ84" s="131"/>
      <c r="BA84" s="132">
        <f t="shared" si="11"/>
        <v>0</v>
      </c>
      <c r="BB84" s="130"/>
      <c r="BC84" s="133">
        <f>IF(H84=0,0,(SUM(K84,N84,R84,V84,Y84,AB84,AE84,AH84,AK84,AN84,AT84,AW84)*H84+SUM(I84,J84,M84,P84,T84,X84,AA84,AD84,AG84,AJ84,AM84,AS84,AV84))*$D$18/H84)</f>
        <v>0</v>
      </c>
      <c r="BD84" s="132">
        <f t="shared" si="12"/>
        <v>0</v>
      </c>
      <c r="BE84" s="134" t="str">
        <f>IFERROR(BF84/H84,"")</f>
        <v/>
      </c>
      <c r="BF84" s="107">
        <f>IF(H84="",0,SUMIF($I$23:$BD$23,"Total",I84:BD84))</f>
        <v>0</v>
      </c>
      <c r="BG84" s="135" t="str">
        <f>IF(H84&lt;&gt;0,BH84/H84,"")</f>
        <v/>
      </c>
      <c r="BH84" s="109">
        <f>IF(H84="",0,(I84*$I$145+L84*$K$145+O84*$N$145+S84*$R$145+W84*$V$145+Z84*$Y$145+AC84*$AB$145+AF84*$AE$145+AI84*$AH$145+AL84*$AK$145+AO84*$AN$145+AR84*$AQ$145+AU84*$AT$145+AX84*$AW$145+BD84*$BC$145)*$BF$18)</f>
        <v>0</v>
      </c>
      <c r="BI84" s="136"/>
      <c r="BJ84" s="137"/>
      <c r="BK84" s="138"/>
      <c r="BL84" s="139"/>
      <c r="BM84" s="140"/>
      <c r="BN84" s="141"/>
      <c r="BO84" s="142"/>
      <c r="BP84" s="143"/>
      <c r="BQ84" s="142"/>
      <c r="BR84" s="143"/>
      <c r="BS84" s="142"/>
      <c r="BT84" s="143"/>
      <c r="BU84" s="144"/>
      <c r="BV84" s="144"/>
      <c r="BW84" s="145">
        <f t="shared" si="14"/>
        <v>0</v>
      </c>
      <c r="BX84" s="146">
        <f t="shared" si="15"/>
        <v>0</v>
      </c>
      <c r="BY84" s="147">
        <f>BX84*H84</f>
        <v>0</v>
      </c>
      <c r="BZ84" s="148">
        <f t="shared" si="16"/>
        <v>1.2</v>
      </c>
      <c r="CA84" s="149" t="str">
        <f>IFERROR(CB84/H84,"")</f>
        <v/>
      </c>
      <c r="CB84" s="150" t="str">
        <f>IF(H84&lt;&gt;0,ROUNDUP(SUM(BY84,BH84),$BY$20),"")</f>
        <v/>
      </c>
      <c r="CC84" s="151"/>
    </row>
    <row r="85" spans="1:81" s="152" customFormat="1" x14ac:dyDescent="0.3">
      <c r="A85" s="127"/>
      <c r="B85" s="127"/>
      <c r="C85" s="127"/>
      <c r="D85" s="127"/>
      <c r="E85" s="127"/>
      <c r="F85" s="153"/>
      <c r="G85" s="153"/>
      <c r="H85" s="128"/>
      <c r="I85" s="129"/>
      <c r="J85" s="130"/>
      <c r="K85" s="131"/>
      <c r="L85" s="132">
        <f t="shared" si="13"/>
        <v>0</v>
      </c>
      <c r="M85" s="130"/>
      <c r="N85" s="131"/>
      <c r="O85" s="132">
        <f t="shared" si="0"/>
        <v>0</v>
      </c>
      <c r="P85" s="130"/>
      <c r="Q85" s="227"/>
      <c r="R85" s="131"/>
      <c r="S85" s="132">
        <f>IF($H85=0,0,R85*$H85+P85)</f>
        <v>0</v>
      </c>
      <c r="T85" s="130"/>
      <c r="U85" s="227"/>
      <c r="V85" s="131"/>
      <c r="W85" s="132">
        <f t="shared" si="1"/>
        <v>0</v>
      </c>
      <c r="X85" s="130"/>
      <c r="Y85" s="131"/>
      <c r="Z85" s="132">
        <f t="shared" si="2"/>
        <v>0</v>
      </c>
      <c r="AA85" s="130"/>
      <c r="AB85" s="131"/>
      <c r="AC85" s="132">
        <f t="shared" si="3"/>
        <v>0</v>
      </c>
      <c r="AD85" s="130"/>
      <c r="AE85" s="131"/>
      <c r="AF85" s="132">
        <f t="shared" si="4"/>
        <v>0</v>
      </c>
      <c r="AG85" s="130"/>
      <c r="AH85" s="131"/>
      <c r="AI85" s="132">
        <f t="shared" si="5"/>
        <v>0</v>
      </c>
      <c r="AJ85" s="130"/>
      <c r="AK85" s="131"/>
      <c r="AL85" s="132">
        <f t="shared" si="6"/>
        <v>0</v>
      </c>
      <c r="AM85" s="130"/>
      <c r="AN85" s="131"/>
      <c r="AO85" s="132">
        <f t="shared" si="7"/>
        <v>0</v>
      </c>
      <c r="AP85" s="130"/>
      <c r="AQ85" s="133">
        <f>IF(H85=0,0,(SUM(K85,N85,R85,V85,Y85,AB85,AE85,AH85,AK85,AN85,AT85,AW85)*H85+SUM(I85,J85,M85,P85,T85,X85,AA85,AD85,AG85,AJ85,AM85,AS85,AV85))*$D$19/H85)</f>
        <v>0</v>
      </c>
      <c r="AR85" s="132">
        <f t="shared" si="8"/>
        <v>0</v>
      </c>
      <c r="AS85" s="130"/>
      <c r="AT85" s="131"/>
      <c r="AU85" s="132">
        <f t="shared" si="9"/>
        <v>0</v>
      </c>
      <c r="AV85" s="130"/>
      <c r="AW85" s="131"/>
      <c r="AX85" s="132">
        <f t="shared" si="10"/>
        <v>0</v>
      </c>
      <c r="AY85" s="130"/>
      <c r="AZ85" s="131"/>
      <c r="BA85" s="132">
        <f t="shared" si="11"/>
        <v>0</v>
      </c>
      <c r="BB85" s="130"/>
      <c r="BC85" s="133">
        <f>IF(H85=0,0,(SUM(K85,N85,R85,V85,Y85,AB85,AE85,AH85,AK85,AN85,AT85,AW85)*H85+SUM(I85,J85,M85,P85,T85,X85,AA85,AD85,AG85,AJ85,AM85,AS85,AV85))*$D$18/H85)</f>
        <v>0</v>
      </c>
      <c r="BD85" s="132">
        <f t="shared" si="12"/>
        <v>0</v>
      </c>
      <c r="BE85" s="134" t="str">
        <f>IFERROR(BF85/H85,"")</f>
        <v/>
      </c>
      <c r="BF85" s="107">
        <f>IF(H85="",0,SUMIF($I$23:$BD$23,"Total",I85:BD85))</f>
        <v>0</v>
      </c>
      <c r="BG85" s="135" t="str">
        <f>IF(H85&lt;&gt;0,BH85/H85,"")</f>
        <v/>
      </c>
      <c r="BH85" s="109">
        <f>IF(H85="",0,(I85*$I$145+L85*$K$145+O85*$N$145+S85*$R$145+W85*$V$145+Z85*$Y$145+AC85*$AB$145+AF85*$AE$145+AI85*$AH$145+AL85*$AK$145+AO85*$AN$145+AR85*$AQ$145+AU85*$AT$145+AX85*$AW$145+BD85*$BC$145)*$BF$18)</f>
        <v>0</v>
      </c>
      <c r="BI85" s="136"/>
      <c r="BJ85" s="137"/>
      <c r="BK85" s="138"/>
      <c r="BL85" s="139"/>
      <c r="BM85" s="140"/>
      <c r="BN85" s="141"/>
      <c r="BO85" s="142"/>
      <c r="BP85" s="143"/>
      <c r="BQ85" s="142"/>
      <c r="BR85" s="143"/>
      <c r="BS85" s="142"/>
      <c r="BT85" s="143"/>
      <c r="BU85" s="144"/>
      <c r="BV85" s="144"/>
      <c r="BW85" s="145">
        <f t="shared" si="14"/>
        <v>0</v>
      </c>
      <c r="BX85" s="146">
        <f t="shared" si="15"/>
        <v>0</v>
      </c>
      <c r="BY85" s="147">
        <f>BX85*H85</f>
        <v>0</v>
      </c>
      <c r="BZ85" s="148">
        <f t="shared" si="16"/>
        <v>1.2</v>
      </c>
      <c r="CA85" s="149" t="str">
        <f>IFERROR(CB85/H85,"")</f>
        <v/>
      </c>
      <c r="CB85" s="150" t="str">
        <f>IF(H85&lt;&gt;0,ROUNDUP(SUM(BY85,BH85),$BY$20),"")</f>
        <v/>
      </c>
      <c r="CC85" s="151"/>
    </row>
    <row r="86" spans="1:81" s="152" customFormat="1" x14ac:dyDescent="0.3">
      <c r="A86" s="127"/>
      <c r="B86" s="127"/>
      <c r="C86" s="127"/>
      <c r="D86" s="127"/>
      <c r="E86" s="127"/>
      <c r="F86" s="153"/>
      <c r="G86" s="153"/>
      <c r="H86" s="128"/>
      <c r="I86" s="129"/>
      <c r="J86" s="130"/>
      <c r="K86" s="131"/>
      <c r="L86" s="132">
        <f t="shared" si="13"/>
        <v>0</v>
      </c>
      <c r="M86" s="130"/>
      <c r="N86" s="131"/>
      <c r="O86" s="132">
        <f t="shared" si="0"/>
        <v>0</v>
      </c>
      <c r="P86" s="130"/>
      <c r="Q86" s="227"/>
      <c r="R86" s="131"/>
      <c r="S86" s="132">
        <f>IF($H86=0,0,R86*$H86+P86)</f>
        <v>0</v>
      </c>
      <c r="T86" s="130"/>
      <c r="U86" s="227"/>
      <c r="V86" s="131"/>
      <c r="W86" s="132">
        <f t="shared" si="1"/>
        <v>0</v>
      </c>
      <c r="X86" s="130"/>
      <c r="Y86" s="131"/>
      <c r="Z86" s="132">
        <f t="shared" si="2"/>
        <v>0</v>
      </c>
      <c r="AA86" s="130"/>
      <c r="AB86" s="131"/>
      <c r="AC86" s="132">
        <f t="shared" si="3"/>
        <v>0</v>
      </c>
      <c r="AD86" s="130"/>
      <c r="AE86" s="131"/>
      <c r="AF86" s="132">
        <f t="shared" si="4"/>
        <v>0</v>
      </c>
      <c r="AG86" s="130"/>
      <c r="AH86" s="131"/>
      <c r="AI86" s="132">
        <f t="shared" si="5"/>
        <v>0</v>
      </c>
      <c r="AJ86" s="130"/>
      <c r="AK86" s="131"/>
      <c r="AL86" s="132">
        <f t="shared" si="6"/>
        <v>0</v>
      </c>
      <c r="AM86" s="130"/>
      <c r="AN86" s="131"/>
      <c r="AO86" s="132">
        <f t="shared" si="7"/>
        <v>0</v>
      </c>
      <c r="AP86" s="130"/>
      <c r="AQ86" s="133">
        <f>IF(H86=0,0,(SUM(K86,N86,R86,V86,Y86,AB86,AE86,AH86,AK86,AN86,AT86,AW86)*H86+SUM(I86,J86,M86,P86,T86,X86,AA86,AD86,AG86,AJ86,AM86,AS86,AV86))*$D$19/H86)</f>
        <v>0</v>
      </c>
      <c r="AR86" s="132">
        <f t="shared" si="8"/>
        <v>0</v>
      </c>
      <c r="AS86" s="130"/>
      <c r="AT86" s="131"/>
      <c r="AU86" s="132">
        <f t="shared" si="9"/>
        <v>0</v>
      </c>
      <c r="AV86" s="130"/>
      <c r="AW86" s="131"/>
      <c r="AX86" s="132">
        <f t="shared" si="10"/>
        <v>0</v>
      </c>
      <c r="AY86" s="130"/>
      <c r="AZ86" s="131"/>
      <c r="BA86" s="132">
        <f t="shared" si="11"/>
        <v>0</v>
      </c>
      <c r="BB86" s="130"/>
      <c r="BC86" s="133">
        <f>IF(H86=0,0,(SUM(K86,N86,R86,V86,Y86,AB86,AE86,AH86,AK86,AN86,AT86,AW86)*H86+SUM(I86,J86,M86,P86,T86,X86,AA86,AD86,AG86,AJ86,AM86,AS86,AV86))*$D$18/H86)</f>
        <v>0</v>
      </c>
      <c r="BD86" s="132">
        <f t="shared" si="12"/>
        <v>0</v>
      </c>
      <c r="BE86" s="134" t="str">
        <f>IFERROR(BF86/H86,"")</f>
        <v/>
      </c>
      <c r="BF86" s="107">
        <f>IF(H86="",0,SUMIF($I$23:$BD$23,"Total",I86:BD86))</f>
        <v>0</v>
      </c>
      <c r="BG86" s="135" t="str">
        <f>IF(H86&lt;&gt;0,BH86/H86,"")</f>
        <v/>
      </c>
      <c r="BH86" s="109">
        <f>IF(H86="",0,(I86*$I$145+L86*$K$145+O86*$N$145+S86*$R$145+W86*$V$145+Z86*$Y$145+AC86*$AB$145+AF86*$AE$145+AI86*$AH$145+AL86*$AK$145+AO86*$AN$145+AR86*$AQ$145+AU86*$AT$145+AX86*$AW$145+BD86*$BC$145)*$BF$18)</f>
        <v>0</v>
      </c>
      <c r="BI86" s="136"/>
      <c r="BJ86" s="137"/>
      <c r="BK86" s="138"/>
      <c r="BL86" s="139"/>
      <c r="BM86" s="140"/>
      <c r="BN86" s="141"/>
      <c r="BO86" s="142"/>
      <c r="BP86" s="143"/>
      <c r="BQ86" s="142"/>
      <c r="BR86" s="143"/>
      <c r="BS86" s="142"/>
      <c r="BT86" s="143"/>
      <c r="BU86" s="144"/>
      <c r="BV86" s="144"/>
      <c r="BW86" s="145">
        <f t="shared" si="14"/>
        <v>0</v>
      </c>
      <c r="BX86" s="146">
        <f t="shared" si="15"/>
        <v>0</v>
      </c>
      <c r="BY86" s="147">
        <f>BX86*H86</f>
        <v>0</v>
      </c>
      <c r="BZ86" s="148">
        <f t="shared" si="16"/>
        <v>1.2</v>
      </c>
      <c r="CA86" s="149" t="str">
        <f>IFERROR(CB86/H86,"")</f>
        <v/>
      </c>
      <c r="CB86" s="150" t="str">
        <f>IF(H86&lt;&gt;0,ROUNDUP(SUM(BY86,BH86),$BY$20),"")</f>
        <v/>
      </c>
      <c r="CC86" s="151"/>
    </row>
    <row r="87" spans="1:81" s="152" customFormat="1" x14ac:dyDescent="0.3">
      <c r="A87" s="127"/>
      <c r="B87" s="127"/>
      <c r="C87" s="127"/>
      <c r="D87" s="127"/>
      <c r="E87" s="127"/>
      <c r="F87" s="153"/>
      <c r="G87" s="153"/>
      <c r="H87" s="128"/>
      <c r="I87" s="129"/>
      <c r="J87" s="130"/>
      <c r="K87" s="131"/>
      <c r="L87" s="132">
        <f t="shared" si="13"/>
        <v>0</v>
      </c>
      <c r="M87" s="130"/>
      <c r="N87" s="131"/>
      <c r="O87" s="132">
        <f t="shared" si="0"/>
        <v>0</v>
      </c>
      <c r="P87" s="130"/>
      <c r="Q87" s="227"/>
      <c r="R87" s="131"/>
      <c r="S87" s="132">
        <f>IF($H87=0,0,R87*$H87+P87)</f>
        <v>0</v>
      </c>
      <c r="T87" s="130"/>
      <c r="U87" s="227"/>
      <c r="V87" s="131"/>
      <c r="W87" s="132">
        <f t="shared" si="1"/>
        <v>0</v>
      </c>
      <c r="X87" s="130"/>
      <c r="Y87" s="131"/>
      <c r="Z87" s="132">
        <f t="shared" si="2"/>
        <v>0</v>
      </c>
      <c r="AA87" s="130"/>
      <c r="AB87" s="131"/>
      <c r="AC87" s="132">
        <f t="shared" si="3"/>
        <v>0</v>
      </c>
      <c r="AD87" s="130"/>
      <c r="AE87" s="131"/>
      <c r="AF87" s="132">
        <f t="shared" si="4"/>
        <v>0</v>
      </c>
      <c r="AG87" s="130"/>
      <c r="AH87" s="131"/>
      <c r="AI87" s="132">
        <f t="shared" si="5"/>
        <v>0</v>
      </c>
      <c r="AJ87" s="130"/>
      <c r="AK87" s="131"/>
      <c r="AL87" s="132">
        <f t="shared" si="6"/>
        <v>0</v>
      </c>
      <c r="AM87" s="130"/>
      <c r="AN87" s="131"/>
      <c r="AO87" s="132">
        <f t="shared" si="7"/>
        <v>0</v>
      </c>
      <c r="AP87" s="130"/>
      <c r="AQ87" s="133">
        <f>IF(H87=0,0,(SUM(K87,N87,R87,V87,Y87,AB87,AE87,AH87,AK87,AN87,AT87,AW87)*H87+SUM(I87,J87,M87,P87,T87,X87,AA87,AD87,AG87,AJ87,AM87,AS87,AV87))*$D$19/H87)</f>
        <v>0</v>
      </c>
      <c r="AR87" s="132">
        <f t="shared" si="8"/>
        <v>0</v>
      </c>
      <c r="AS87" s="130"/>
      <c r="AT87" s="131"/>
      <c r="AU87" s="132">
        <f t="shared" si="9"/>
        <v>0</v>
      </c>
      <c r="AV87" s="130"/>
      <c r="AW87" s="131"/>
      <c r="AX87" s="132">
        <f t="shared" si="10"/>
        <v>0</v>
      </c>
      <c r="AY87" s="130"/>
      <c r="AZ87" s="131"/>
      <c r="BA87" s="132">
        <f t="shared" si="11"/>
        <v>0</v>
      </c>
      <c r="BB87" s="130"/>
      <c r="BC87" s="133">
        <f>IF(H87=0,0,(SUM(K87,N87,R87,V87,Y87,AB87,AE87,AH87,AK87,AN87,AT87,AW87)*H87+SUM(I87,J87,M87,P87,T87,X87,AA87,AD87,AG87,AJ87,AM87,AS87,AV87))*$D$18/H87)</f>
        <v>0</v>
      </c>
      <c r="BD87" s="132">
        <f t="shared" si="12"/>
        <v>0</v>
      </c>
      <c r="BE87" s="134" t="str">
        <f>IFERROR(BF87/H87,"")</f>
        <v/>
      </c>
      <c r="BF87" s="107">
        <f>IF(H87="",0,SUMIF($I$23:$BD$23,"Total",I87:BD87))</f>
        <v>0</v>
      </c>
      <c r="BG87" s="135" t="str">
        <f>IF(H87&lt;&gt;0,BH87/H87,"")</f>
        <v/>
      </c>
      <c r="BH87" s="109">
        <f>IF(H87="",0,(I87*$I$145+L87*$K$145+O87*$N$145+S87*$R$145+W87*$V$145+Z87*$Y$145+AC87*$AB$145+AF87*$AE$145+AI87*$AH$145+AL87*$AK$145+AO87*$AN$145+AR87*$AQ$145+AU87*$AT$145+AX87*$AW$145+BD87*$BC$145)*$BF$18)</f>
        <v>0</v>
      </c>
      <c r="BI87" s="136"/>
      <c r="BJ87" s="137"/>
      <c r="BK87" s="138"/>
      <c r="BL87" s="139"/>
      <c r="BM87" s="140"/>
      <c r="BN87" s="141"/>
      <c r="BO87" s="142"/>
      <c r="BP87" s="143"/>
      <c r="BQ87" s="142"/>
      <c r="BR87" s="143"/>
      <c r="BS87" s="142"/>
      <c r="BT87" s="143"/>
      <c r="BU87" s="144"/>
      <c r="BV87" s="144"/>
      <c r="BW87" s="145">
        <f t="shared" si="14"/>
        <v>0</v>
      </c>
      <c r="BX87" s="146">
        <f t="shared" si="15"/>
        <v>0</v>
      </c>
      <c r="BY87" s="147">
        <f>BX87*H87</f>
        <v>0</v>
      </c>
      <c r="BZ87" s="148">
        <f t="shared" si="16"/>
        <v>1.2</v>
      </c>
      <c r="CA87" s="149" t="str">
        <f>IFERROR(CB87/H87,"")</f>
        <v/>
      </c>
      <c r="CB87" s="150" t="str">
        <f>IF(H87&lt;&gt;0,ROUNDUP(SUM(BY87,BH87),$BY$20),"")</f>
        <v/>
      </c>
      <c r="CC87" s="151"/>
    </row>
    <row r="88" spans="1:81" s="152" customFormat="1" x14ac:dyDescent="0.3">
      <c r="A88" s="127"/>
      <c r="B88" s="127"/>
      <c r="C88" s="127"/>
      <c r="D88" s="127"/>
      <c r="E88" s="127"/>
      <c r="F88" s="153"/>
      <c r="G88" s="153"/>
      <c r="H88" s="128"/>
      <c r="I88" s="129"/>
      <c r="J88" s="130"/>
      <c r="K88" s="131"/>
      <c r="L88" s="132">
        <f t="shared" si="13"/>
        <v>0</v>
      </c>
      <c r="M88" s="130"/>
      <c r="N88" s="131"/>
      <c r="O88" s="132">
        <f t="shared" si="0"/>
        <v>0</v>
      </c>
      <c r="P88" s="130"/>
      <c r="Q88" s="227"/>
      <c r="R88" s="131"/>
      <c r="S88" s="132">
        <f>IF($H88=0,0,R88*$H88+P88)</f>
        <v>0</v>
      </c>
      <c r="T88" s="130"/>
      <c r="U88" s="227"/>
      <c r="V88" s="131"/>
      <c r="W88" s="132">
        <f t="shared" si="1"/>
        <v>0</v>
      </c>
      <c r="X88" s="130"/>
      <c r="Y88" s="131"/>
      <c r="Z88" s="132">
        <f t="shared" si="2"/>
        <v>0</v>
      </c>
      <c r="AA88" s="130"/>
      <c r="AB88" s="131"/>
      <c r="AC88" s="132">
        <f t="shared" si="3"/>
        <v>0</v>
      </c>
      <c r="AD88" s="130"/>
      <c r="AE88" s="131"/>
      <c r="AF88" s="132">
        <f t="shared" si="4"/>
        <v>0</v>
      </c>
      <c r="AG88" s="130"/>
      <c r="AH88" s="131"/>
      <c r="AI88" s="132">
        <f t="shared" si="5"/>
        <v>0</v>
      </c>
      <c r="AJ88" s="130"/>
      <c r="AK88" s="131"/>
      <c r="AL88" s="132">
        <f t="shared" si="6"/>
        <v>0</v>
      </c>
      <c r="AM88" s="130"/>
      <c r="AN88" s="131"/>
      <c r="AO88" s="132">
        <f t="shared" si="7"/>
        <v>0</v>
      </c>
      <c r="AP88" s="130"/>
      <c r="AQ88" s="133">
        <f>IF(H88=0,0,(SUM(K88,N88,R88,V88,Y88,AB88,AE88,AH88,AK88,AN88,AT88,AW88)*H88+SUM(I88,J88,M88,P88,T88,X88,AA88,AD88,AG88,AJ88,AM88,AS88,AV88))*$D$19/H88)</f>
        <v>0</v>
      </c>
      <c r="AR88" s="132">
        <f t="shared" si="8"/>
        <v>0</v>
      </c>
      <c r="AS88" s="130"/>
      <c r="AT88" s="131"/>
      <c r="AU88" s="132">
        <f t="shared" si="9"/>
        <v>0</v>
      </c>
      <c r="AV88" s="130"/>
      <c r="AW88" s="131"/>
      <c r="AX88" s="132">
        <f t="shared" si="10"/>
        <v>0</v>
      </c>
      <c r="AY88" s="130"/>
      <c r="AZ88" s="131"/>
      <c r="BA88" s="132">
        <f t="shared" si="11"/>
        <v>0</v>
      </c>
      <c r="BB88" s="130"/>
      <c r="BC88" s="133">
        <f>IF(H88=0,0,(SUM(K88,N88,R88,V88,Y88,AB88,AE88,AH88,AK88,AN88,AT88,AW88)*H88+SUM(I88,J88,M88,P88,T88,X88,AA88,AD88,AG88,AJ88,AM88,AS88,AV88))*$D$18/H88)</f>
        <v>0</v>
      </c>
      <c r="BD88" s="132">
        <f t="shared" si="12"/>
        <v>0</v>
      </c>
      <c r="BE88" s="134" t="str">
        <f>IFERROR(BF88/H88,"")</f>
        <v/>
      </c>
      <c r="BF88" s="107">
        <f>IF(H88="",0,SUMIF($I$23:$BD$23,"Total",I88:BD88))</f>
        <v>0</v>
      </c>
      <c r="BG88" s="135" t="str">
        <f>IF(H88&lt;&gt;0,BH88/H88,"")</f>
        <v/>
      </c>
      <c r="BH88" s="109">
        <f>IF(H88="",0,(I88*$I$145+L88*$K$145+O88*$N$145+S88*$R$145+W88*$V$145+Z88*$Y$145+AC88*$AB$145+AF88*$AE$145+AI88*$AH$145+AL88*$AK$145+AO88*$AN$145+AR88*$AQ$145+AU88*$AT$145+AX88*$AW$145+BD88*$BC$145)*$BF$18)</f>
        <v>0</v>
      </c>
      <c r="BI88" s="136"/>
      <c r="BJ88" s="137"/>
      <c r="BK88" s="138"/>
      <c r="BL88" s="139"/>
      <c r="BM88" s="140"/>
      <c r="BN88" s="141"/>
      <c r="BO88" s="142"/>
      <c r="BP88" s="143"/>
      <c r="BQ88" s="142"/>
      <c r="BR88" s="143"/>
      <c r="BS88" s="142"/>
      <c r="BT88" s="143"/>
      <c r="BU88" s="144"/>
      <c r="BV88" s="144"/>
      <c r="BW88" s="145">
        <f t="shared" si="14"/>
        <v>0</v>
      </c>
      <c r="BX88" s="146">
        <f t="shared" si="15"/>
        <v>0</v>
      </c>
      <c r="BY88" s="147">
        <f>BX88*H88</f>
        <v>0</v>
      </c>
      <c r="BZ88" s="148">
        <f t="shared" si="16"/>
        <v>1.2</v>
      </c>
      <c r="CA88" s="149" t="str">
        <f>IFERROR(CB88/H88,"")</f>
        <v/>
      </c>
      <c r="CB88" s="150" t="str">
        <f>IF(H88&lt;&gt;0,ROUNDUP(SUM(BY88,BH88),$BY$20),"")</f>
        <v/>
      </c>
      <c r="CC88" s="151"/>
    </row>
    <row r="89" spans="1:81" s="152" customFormat="1" x14ac:dyDescent="0.3">
      <c r="A89" s="127"/>
      <c r="B89" s="127"/>
      <c r="C89" s="127"/>
      <c r="D89" s="127"/>
      <c r="E89" s="127"/>
      <c r="F89" s="153"/>
      <c r="G89" s="153"/>
      <c r="H89" s="128"/>
      <c r="I89" s="129"/>
      <c r="J89" s="130"/>
      <c r="K89" s="131"/>
      <c r="L89" s="132">
        <f t="shared" si="13"/>
        <v>0</v>
      </c>
      <c r="M89" s="130"/>
      <c r="N89" s="131"/>
      <c r="O89" s="132">
        <f t="shared" ref="O89:O142" si="17">IF($H89=0,0,N89*$H89+M89)</f>
        <v>0</v>
      </c>
      <c r="P89" s="130"/>
      <c r="Q89" s="227"/>
      <c r="R89" s="131"/>
      <c r="S89" s="132">
        <f>IF($H89=0,0,R89*$H89+P89)</f>
        <v>0</v>
      </c>
      <c r="T89" s="130"/>
      <c r="U89" s="227"/>
      <c r="V89" s="131"/>
      <c r="W89" s="132">
        <f t="shared" ref="W89:W142" si="18">IF($H89=0,0,V89*$H89+T89)</f>
        <v>0</v>
      </c>
      <c r="X89" s="130"/>
      <c r="Y89" s="131"/>
      <c r="Z89" s="132">
        <f t="shared" ref="Z89:Z142" si="19">IF($H89=0,0,Y89*$H89+X89)</f>
        <v>0</v>
      </c>
      <c r="AA89" s="130"/>
      <c r="AB89" s="131"/>
      <c r="AC89" s="132">
        <f t="shared" ref="AC89:AC142" si="20">IF($H89=0,0,AB89*$H89+AA89)</f>
        <v>0</v>
      </c>
      <c r="AD89" s="130"/>
      <c r="AE89" s="131"/>
      <c r="AF89" s="132">
        <f t="shared" ref="AF89:AF142" si="21">IF($H89=0,0,AE89*$H89+AD89)</f>
        <v>0</v>
      </c>
      <c r="AG89" s="130"/>
      <c r="AH89" s="131"/>
      <c r="AI89" s="132">
        <f t="shared" ref="AI89:AI142" si="22">IF($H89=0,0,AH89*$H89+AG89)</f>
        <v>0</v>
      </c>
      <c r="AJ89" s="130"/>
      <c r="AK89" s="131"/>
      <c r="AL89" s="132">
        <f t="shared" ref="AL89:AL142" si="23">IF($H89=0,0,AK89*$H89+AJ89)</f>
        <v>0</v>
      </c>
      <c r="AM89" s="130"/>
      <c r="AN89" s="131"/>
      <c r="AO89" s="132">
        <f t="shared" ref="AO89:AO142" si="24">IF($H89=0,0,AN89*$H89+AM89)</f>
        <v>0</v>
      </c>
      <c r="AP89" s="130"/>
      <c r="AQ89" s="133">
        <f>IF(H89=0,0,(SUM(K89,N89,R89,V89,Y89,AB89,AE89,AH89,AK89,AN89,AT89,AW89)*H89+SUM(I89,J89,M89,P89,T89,X89,AA89,AD89,AG89,AJ89,AM89,AS89,AV89))*$D$19/H89)</f>
        <v>0</v>
      </c>
      <c r="AR89" s="132">
        <f t="shared" ref="AR89:AR142" si="25">IF($H89=0,0,AQ89*$H89+AP89)</f>
        <v>0</v>
      </c>
      <c r="AS89" s="130"/>
      <c r="AT89" s="131"/>
      <c r="AU89" s="132">
        <f t="shared" ref="AU89:AU142" si="26">IF($H89=0,0,AT89*$H89+AS89)</f>
        <v>0</v>
      </c>
      <c r="AV89" s="130"/>
      <c r="AW89" s="131"/>
      <c r="AX89" s="132">
        <f t="shared" ref="AX89:AX142" si="27">IF($H89=0,0,AW89*$H89+AV89)</f>
        <v>0</v>
      </c>
      <c r="AY89" s="130"/>
      <c r="AZ89" s="131"/>
      <c r="BA89" s="132">
        <f t="shared" ref="BA89:BA142" si="28">IF($H89=0,0,AZ89*$H89+AY89)</f>
        <v>0</v>
      </c>
      <c r="BB89" s="130"/>
      <c r="BC89" s="133">
        <f>IF(H89=0,0,(SUM(K89,N89,R89,V89,Y89,AB89,AE89,AH89,AK89,AN89,AT89,AW89)*H89+SUM(I89,J89,M89,P89,T89,X89,AA89,AD89,AG89,AJ89,AM89,AS89,AV89))*$D$18/H89)</f>
        <v>0</v>
      </c>
      <c r="BD89" s="132">
        <f t="shared" ref="BD89:BD142" si="29">IF($H89=0,0,BC89*$H89+BB89)</f>
        <v>0</v>
      </c>
      <c r="BE89" s="134" t="str">
        <f>IFERROR(BF89/H89,"")</f>
        <v/>
      </c>
      <c r="BF89" s="107">
        <f>IF(H89="",0,SUMIF($I$23:$BD$23,"Total",I89:BD89))</f>
        <v>0</v>
      </c>
      <c r="BG89" s="135" t="str">
        <f>IF(H89&lt;&gt;0,BH89/H89,"")</f>
        <v/>
      </c>
      <c r="BH89" s="109">
        <f>IF(H89="",0,(I89*$I$145+L89*$K$145+O89*$N$145+S89*$R$145+W89*$V$145+Z89*$Y$145+AC89*$AB$145+AF89*$AE$145+AI89*$AH$145+AL89*$AK$145+AO89*$AN$145+AR89*$AQ$145+AU89*$AT$145+AX89*$AW$145+BD89*$BC$145)*$BF$18)</f>
        <v>0</v>
      </c>
      <c r="BI89" s="136"/>
      <c r="BJ89" s="137"/>
      <c r="BK89" s="138"/>
      <c r="BL89" s="139"/>
      <c r="BM89" s="140"/>
      <c r="BN89" s="141"/>
      <c r="BO89" s="142"/>
      <c r="BP89" s="143"/>
      <c r="BQ89" s="142"/>
      <c r="BR89" s="143"/>
      <c r="BS89" s="142"/>
      <c r="BT89" s="143"/>
      <c r="BU89" s="144"/>
      <c r="BV89" s="144"/>
      <c r="BW89" s="145">
        <f t="shared" si="14"/>
        <v>0</v>
      </c>
      <c r="BX89" s="146">
        <f t="shared" si="15"/>
        <v>0</v>
      </c>
      <c r="BY89" s="147">
        <f>BX89*H89</f>
        <v>0</v>
      </c>
      <c r="BZ89" s="148">
        <f t="shared" si="16"/>
        <v>1.2</v>
      </c>
      <c r="CA89" s="149" t="str">
        <f>IFERROR(CB89/H89,"")</f>
        <v/>
      </c>
      <c r="CB89" s="150" t="str">
        <f>IF(H89&lt;&gt;0,ROUNDUP(SUM(BY89,BH89),$BY$20),"")</f>
        <v/>
      </c>
      <c r="CC89" s="151"/>
    </row>
    <row r="90" spans="1:81" s="152" customFormat="1" x14ac:dyDescent="0.3">
      <c r="A90" s="127"/>
      <c r="B90" s="127"/>
      <c r="C90" s="127"/>
      <c r="D90" s="127"/>
      <c r="E90" s="127"/>
      <c r="F90" s="153"/>
      <c r="G90" s="153"/>
      <c r="H90" s="128"/>
      <c r="I90" s="129"/>
      <c r="J90" s="130"/>
      <c r="K90" s="131"/>
      <c r="L90" s="132">
        <f t="shared" si="13"/>
        <v>0</v>
      </c>
      <c r="M90" s="130"/>
      <c r="N90" s="131"/>
      <c r="O90" s="132">
        <f t="shared" si="17"/>
        <v>0</v>
      </c>
      <c r="P90" s="130"/>
      <c r="Q90" s="227"/>
      <c r="R90" s="131"/>
      <c r="S90" s="132">
        <f>IF($H90=0,0,R90*$H90+P90)</f>
        <v>0</v>
      </c>
      <c r="T90" s="130"/>
      <c r="U90" s="227"/>
      <c r="V90" s="131"/>
      <c r="W90" s="132">
        <f t="shared" si="18"/>
        <v>0</v>
      </c>
      <c r="X90" s="130"/>
      <c r="Y90" s="131"/>
      <c r="Z90" s="132">
        <f t="shared" si="19"/>
        <v>0</v>
      </c>
      <c r="AA90" s="130"/>
      <c r="AB90" s="131"/>
      <c r="AC90" s="132">
        <f t="shared" si="20"/>
        <v>0</v>
      </c>
      <c r="AD90" s="130"/>
      <c r="AE90" s="131"/>
      <c r="AF90" s="132">
        <f t="shared" si="21"/>
        <v>0</v>
      </c>
      <c r="AG90" s="130"/>
      <c r="AH90" s="131"/>
      <c r="AI90" s="132">
        <f t="shared" si="22"/>
        <v>0</v>
      </c>
      <c r="AJ90" s="130"/>
      <c r="AK90" s="131"/>
      <c r="AL90" s="132">
        <f t="shared" si="23"/>
        <v>0</v>
      </c>
      <c r="AM90" s="130"/>
      <c r="AN90" s="131"/>
      <c r="AO90" s="132">
        <f t="shared" si="24"/>
        <v>0</v>
      </c>
      <c r="AP90" s="130"/>
      <c r="AQ90" s="133">
        <f>IF(H90=0,0,(SUM(K90,N90,R90,V90,Y90,AB90,AE90,AH90,AK90,AN90,AT90,AW90)*H90+SUM(I90,J90,M90,P90,T90,X90,AA90,AD90,AG90,AJ90,AM90,AS90,AV90))*$D$19/H90)</f>
        <v>0</v>
      </c>
      <c r="AR90" s="132">
        <f t="shared" si="25"/>
        <v>0</v>
      </c>
      <c r="AS90" s="130"/>
      <c r="AT90" s="131"/>
      <c r="AU90" s="132">
        <f t="shared" si="26"/>
        <v>0</v>
      </c>
      <c r="AV90" s="130"/>
      <c r="AW90" s="131"/>
      <c r="AX90" s="132">
        <f t="shared" si="27"/>
        <v>0</v>
      </c>
      <c r="AY90" s="130"/>
      <c r="AZ90" s="131"/>
      <c r="BA90" s="132">
        <f t="shared" si="28"/>
        <v>0</v>
      </c>
      <c r="BB90" s="130"/>
      <c r="BC90" s="133">
        <f>IF(H90=0,0,(SUM(K90,N90,R90,V90,Y90,AB90,AE90,AH90,AK90,AN90,AT90,AW90)*H90+SUM(I90,J90,M90,P90,T90,X90,AA90,AD90,AG90,AJ90,AM90,AS90,AV90))*$D$18/H90)</f>
        <v>0</v>
      </c>
      <c r="BD90" s="132">
        <f t="shared" si="29"/>
        <v>0</v>
      </c>
      <c r="BE90" s="134" t="str">
        <f>IFERROR(BF90/H90,"")</f>
        <v/>
      </c>
      <c r="BF90" s="107">
        <f>IF(H90="",0,SUMIF($I$23:$BD$23,"Total",I90:BD90))</f>
        <v>0</v>
      </c>
      <c r="BG90" s="135" t="str">
        <f>IF(H90&lt;&gt;0,BH90/H90,"")</f>
        <v/>
      </c>
      <c r="BH90" s="109">
        <f>IF(H90="",0,(I90*$I$145+L90*$K$145+O90*$N$145+S90*$R$145+W90*$V$145+Z90*$Y$145+AC90*$AB$145+AF90*$AE$145+AI90*$AH$145+AL90*$AK$145+AO90*$AN$145+AR90*$AQ$145+AU90*$AT$145+AX90*$AW$145+BD90*$BC$145)*$BF$18)</f>
        <v>0</v>
      </c>
      <c r="BI90" s="136"/>
      <c r="BJ90" s="137"/>
      <c r="BK90" s="138"/>
      <c r="BL90" s="139"/>
      <c r="BM90" s="140"/>
      <c r="BN90" s="141"/>
      <c r="BO90" s="142"/>
      <c r="BP90" s="143"/>
      <c r="BQ90" s="142"/>
      <c r="BR90" s="143"/>
      <c r="BS90" s="142"/>
      <c r="BT90" s="143"/>
      <c r="BU90" s="144"/>
      <c r="BV90" s="144"/>
      <c r="BW90" s="145">
        <f t="shared" si="14"/>
        <v>0</v>
      </c>
      <c r="BX90" s="146">
        <f t="shared" si="15"/>
        <v>0</v>
      </c>
      <c r="BY90" s="147">
        <f>BX90*H90</f>
        <v>0</v>
      </c>
      <c r="BZ90" s="148">
        <f t="shared" si="16"/>
        <v>1.2</v>
      </c>
      <c r="CA90" s="149" t="str">
        <f>IFERROR(CB90/H90,"")</f>
        <v/>
      </c>
      <c r="CB90" s="150" t="str">
        <f>IF(H90&lt;&gt;0,ROUNDUP(SUM(BY90,BH90),$BY$20),"")</f>
        <v/>
      </c>
      <c r="CC90" s="151"/>
    </row>
    <row r="91" spans="1:81" s="152" customFormat="1" x14ac:dyDescent="0.3">
      <c r="A91" s="127"/>
      <c r="B91" s="127"/>
      <c r="C91" s="127"/>
      <c r="D91" s="127"/>
      <c r="E91" s="127"/>
      <c r="F91" s="153"/>
      <c r="G91" s="153"/>
      <c r="H91" s="128"/>
      <c r="I91" s="129"/>
      <c r="J91" s="130"/>
      <c r="K91" s="131"/>
      <c r="L91" s="132">
        <f t="shared" si="13"/>
        <v>0</v>
      </c>
      <c r="M91" s="130"/>
      <c r="N91" s="131"/>
      <c r="O91" s="132">
        <f t="shared" si="17"/>
        <v>0</v>
      </c>
      <c r="P91" s="130"/>
      <c r="Q91" s="227"/>
      <c r="R91" s="131"/>
      <c r="S91" s="132">
        <f>IF($H91=0,0,R91*$H91+P91)</f>
        <v>0</v>
      </c>
      <c r="T91" s="130"/>
      <c r="U91" s="227"/>
      <c r="V91" s="131"/>
      <c r="W91" s="132">
        <f t="shared" si="18"/>
        <v>0</v>
      </c>
      <c r="X91" s="130"/>
      <c r="Y91" s="131"/>
      <c r="Z91" s="132">
        <f t="shared" si="19"/>
        <v>0</v>
      </c>
      <c r="AA91" s="130"/>
      <c r="AB91" s="131"/>
      <c r="AC91" s="132">
        <f t="shared" si="20"/>
        <v>0</v>
      </c>
      <c r="AD91" s="130"/>
      <c r="AE91" s="131"/>
      <c r="AF91" s="132">
        <f t="shared" si="21"/>
        <v>0</v>
      </c>
      <c r="AG91" s="130"/>
      <c r="AH91" s="131"/>
      <c r="AI91" s="132">
        <f t="shared" si="22"/>
        <v>0</v>
      </c>
      <c r="AJ91" s="130"/>
      <c r="AK91" s="131"/>
      <c r="AL91" s="132">
        <f t="shared" si="23"/>
        <v>0</v>
      </c>
      <c r="AM91" s="130"/>
      <c r="AN91" s="131"/>
      <c r="AO91" s="132">
        <f t="shared" si="24"/>
        <v>0</v>
      </c>
      <c r="AP91" s="130"/>
      <c r="AQ91" s="133">
        <f>IF(H91=0,0,(SUM(K91,N91,R91,V91,Y91,AB91,AE91,AH91,AK91,AN91,AT91,AW91)*H91+SUM(I91,J91,M91,P91,T91,X91,AA91,AD91,AG91,AJ91,AM91,AS91,AV91))*$D$19/H91)</f>
        <v>0</v>
      </c>
      <c r="AR91" s="132">
        <f t="shared" si="25"/>
        <v>0</v>
      </c>
      <c r="AS91" s="130"/>
      <c r="AT91" s="131"/>
      <c r="AU91" s="132">
        <f t="shared" si="26"/>
        <v>0</v>
      </c>
      <c r="AV91" s="130"/>
      <c r="AW91" s="131"/>
      <c r="AX91" s="132">
        <f t="shared" si="27"/>
        <v>0</v>
      </c>
      <c r="AY91" s="130"/>
      <c r="AZ91" s="131"/>
      <c r="BA91" s="132">
        <f t="shared" si="28"/>
        <v>0</v>
      </c>
      <c r="BB91" s="130"/>
      <c r="BC91" s="133">
        <f>IF(H91=0,0,(SUM(K91,N91,R91,V91,Y91,AB91,AE91,AH91,AK91,AN91,AT91,AW91)*H91+SUM(I91,J91,M91,P91,T91,X91,AA91,AD91,AG91,AJ91,AM91,AS91,AV91))*$D$18/H91)</f>
        <v>0</v>
      </c>
      <c r="BD91" s="132">
        <f t="shared" si="29"/>
        <v>0</v>
      </c>
      <c r="BE91" s="134" t="str">
        <f>IFERROR(BF91/H91,"")</f>
        <v/>
      </c>
      <c r="BF91" s="107">
        <f>IF(H91="",0,SUMIF($I$23:$BD$23,"Total",I91:BD91))</f>
        <v>0</v>
      </c>
      <c r="BG91" s="135" t="str">
        <f>IF(H91&lt;&gt;0,BH91/H91,"")</f>
        <v/>
      </c>
      <c r="BH91" s="109">
        <f>IF(H91="",0,(I91*$I$145+L91*$K$145+O91*$N$145+S91*$R$145+W91*$V$145+Z91*$Y$145+AC91*$AB$145+AF91*$AE$145+AI91*$AH$145+AL91*$AK$145+AO91*$AN$145+AR91*$AQ$145+AU91*$AT$145+AX91*$AW$145+BD91*$BC$145)*$BF$18)</f>
        <v>0</v>
      </c>
      <c r="BI91" s="136"/>
      <c r="BJ91" s="137"/>
      <c r="BK91" s="138"/>
      <c r="BL91" s="139"/>
      <c r="BM91" s="140"/>
      <c r="BN91" s="141"/>
      <c r="BO91" s="142"/>
      <c r="BP91" s="143"/>
      <c r="BQ91" s="142"/>
      <c r="BR91" s="143"/>
      <c r="BS91" s="142"/>
      <c r="BT91" s="143"/>
      <c r="BU91" s="144"/>
      <c r="BV91" s="144"/>
      <c r="BW91" s="145">
        <f t="shared" si="14"/>
        <v>0</v>
      </c>
      <c r="BX91" s="146">
        <f t="shared" si="15"/>
        <v>0</v>
      </c>
      <c r="BY91" s="147">
        <f>BX91*H91</f>
        <v>0</v>
      </c>
      <c r="BZ91" s="148">
        <f t="shared" si="16"/>
        <v>1.2</v>
      </c>
      <c r="CA91" s="149" t="str">
        <f>IFERROR(CB91/H91,"")</f>
        <v/>
      </c>
      <c r="CB91" s="150" t="str">
        <f>IF(H91&lt;&gt;0,ROUNDUP(SUM(BY91,BH91),$BY$20),"")</f>
        <v/>
      </c>
      <c r="CC91" s="151"/>
    </row>
    <row r="92" spans="1:81" s="152" customFormat="1" x14ac:dyDescent="0.3">
      <c r="A92" s="127"/>
      <c r="B92" s="127"/>
      <c r="C92" s="127"/>
      <c r="D92" s="127"/>
      <c r="E92" s="127"/>
      <c r="F92" s="153"/>
      <c r="G92" s="153"/>
      <c r="H92" s="128"/>
      <c r="I92" s="129"/>
      <c r="J92" s="130"/>
      <c r="K92" s="131"/>
      <c r="L92" s="132">
        <f t="shared" si="13"/>
        <v>0</v>
      </c>
      <c r="M92" s="130"/>
      <c r="N92" s="131"/>
      <c r="O92" s="132">
        <f t="shared" si="17"/>
        <v>0</v>
      </c>
      <c r="P92" s="130"/>
      <c r="Q92" s="227"/>
      <c r="R92" s="131"/>
      <c r="S92" s="132">
        <f>IF($H92=0,0,R92*$H92+P92)</f>
        <v>0</v>
      </c>
      <c r="T92" s="130"/>
      <c r="U92" s="227"/>
      <c r="V92" s="131"/>
      <c r="W92" s="132">
        <f t="shared" si="18"/>
        <v>0</v>
      </c>
      <c r="X92" s="130"/>
      <c r="Y92" s="131"/>
      <c r="Z92" s="132">
        <f t="shared" si="19"/>
        <v>0</v>
      </c>
      <c r="AA92" s="130"/>
      <c r="AB92" s="131"/>
      <c r="AC92" s="132">
        <f t="shared" si="20"/>
        <v>0</v>
      </c>
      <c r="AD92" s="130"/>
      <c r="AE92" s="131"/>
      <c r="AF92" s="132">
        <f t="shared" si="21"/>
        <v>0</v>
      </c>
      <c r="AG92" s="130"/>
      <c r="AH92" s="131"/>
      <c r="AI92" s="132">
        <f t="shared" si="22"/>
        <v>0</v>
      </c>
      <c r="AJ92" s="130"/>
      <c r="AK92" s="131"/>
      <c r="AL92" s="132">
        <f t="shared" si="23"/>
        <v>0</v>
      </c>
      <c r="AM92" s="130"/>
      <c r="AN92" s="131"/>
      <c r="AO92" s="132">
        <f t="shared" si="24"/>
        <v>0</v>
      </c>
      <c r="AP92" s="130"/>
      <c r="AQ92" s="133">
        <f>IF(H92=0,0,(SUM(K92,N92,R92,V92,Y92,AB92,AE92,AH92,AK92,AN92,AT92,AW92)*H92+SUM(I92,J92,M92,P92,T92,X92,AA92,AD92,AG92,AJ92,AM92,AS92,AV92))*$D$19/H92)</f>
        <v>0</v>
      </c>
      <c r="AR92" s="132">
        <f t="shared" si="25"/>
        <v>0</v>
      </c>
      <c r="AS92" s="130"/>
      <c r="AT92" s="131"/>
      <c r="AU92" s="132">
        <f t="shared" si="26"/>
        <v>0</v>
      </c>
      <c r="AV92" s="130"/>
      <c r="AW92" s="131"/>
      <c r="AX92" s="132">
        <f t="shared" si="27"/>
        <v>0</v>
      </c>
      <c r="AY92" s="130"/>
      <c r="AZ92" s="131"/>
      <c r="BA92" s="132">
        <f t="shared" si="28"/>
        <v>0</v>
      </c>
      <c r="BB92" s="130"/>
      <c r="BC92" s="133">
        <f>IF(H92=0,0,(SUM(K92,N92,R92,V92,Y92,AB92,AE92,AH92,AK92,AN92,AT92,AW92)*H92+SUM(I92,J92,M92,P92,T92,X92,AA92,AD92,AG92,AJ92,AM92,AS92,AV92))*$D$18/H92)</f>
        <v>0</v>
      </c>
      <c r="BD92" s="132">
        <f t="shared" si="29"/>
        <v>0</v>
      </c>
      <c r="BE92" s="134" t="str">
        <f>IFERROR(BF92/H92,"")</f>
        <v/>
      </c>
      <c r="BF92" s="107">
        <f>IF(H92="",0,SUMIF($I$23:$BD$23,"Total",I92:BD92))</f>
        <v>0</v>
      </c>
      <c r="BG92" s="135" t="str">
        <f>IF(H92&lt;&gt;0,BH92/H92,"")</f>
        <v/>
      </c>
      <c r="BH92" s="109">
        <f>IF(H92="",0,(I92*$I$145+L92*$K$145+O92*$N$145+S92*$R$145+W92*$V$145+Z92*$Y$145+AC92*$AB$145+AF92*$AE$145+AI92*$AH$145+AL92*$AK$145+AO92*$AN$145+AR92*$AQ$145+AU92*$AT$145+AX92*$AW$145+BD92*$BC$145)*$BF$18)</f>
        <v>0</v>
      </c>
      <c r="BI92" s="136"/>
      <c r="BJ92" s="137"/>
      <c r="BK92" s="138"/>
      <c r="BL92" s="139"/>
      <c r="BM92" s="140"/>
      <c r="BN92" s="141"/>
      <c r="BO92" s="142"/>
      <c r="BP92" s="143"/>
      <c r="BQ92" s="142"/>
      <c r="BR92" s="143"/>
      <c r="BS92" s="142"/>
      <c r="BT92" s="143"/>
      <c r="BU92" s="144"/>
      <c r="BV92" s="144"/>
      <c r="BW92" s="145">
        <f t="shared" si="14"/>
        <v>0</v>
      </c>
      <c r="BX92" s="146">
        <f t="shared" si="15"/>
        <v>0</v>
      </c>
      <c r="BY92" s="147">
        <f>BX92*H92</f>
        <v>0</v>
      </c>
      <c r="BZ92" s="148">
        <f t="shared" si="16"/>
        <v>1.2</v>
      </c>
      <c r="CA92" s="149" t="str">
        <f>IFERROR(CB92/H92,"")</f>
        <v/>
      </c>
      <c r="CB92" s="150" t="str">
        <f>IF(H92&lt;&gt;0,ROUNDUP(SUM(BY92,BH92),$BY$20),"")</f>
        <v/>
      </c>
      <c r="CC92" s="151"/>
    </row>
    <row r="93" spans="1:81" s="152" customFormat="1" x14ac:dyDescent="0.3">
      <c r="A93" s="127"/>
      <c r="B93" s="127"/>
      <c r="C93" s="127"/>
      <c r="D93" s="127"/>
      <c r="E93" s="127"/>
      <c r="F93" s="153"/>
      <c r="G93" s="153"/>
      <c r="H93" s="128"/>
      <c r="I93" s="129"/>
      <c r="J93" s="130"/>
      <c r="K93" s="131"/>
      <c r="L93" s="132">
        <f t="shared" si="13"/>
        <v>0</v>
      </c>
      <c r="M93" s="130"/>
      <c r="N93" s="131"/>
      <c r="O93" s="132">
        <f t="shared" si="17"/>
        <v>0</v>
      </c>
      <c r="P93" s="130"/>
      <c r="Q93" s="227"/>
      <c r="R93" s="131"/>
      <c r="S93" s="132">
        <f>IF($H93=0,0,R93*$H93+P93)</f>
        <v>0</v>
      </c>
      <c r="T93" s="130"/>
      <c r="U93" s="227"/>
      <c r="V93" s="131"/>
      <c r="W93" s="132">
        <f t="shared" si="18"/>
        <v>0</v>
      </c>
      <c r="X93" s="130"/>
      <c r="Y93" s="131"/>
      <c r="Z93" s="132">
        <f t="shared" si="19"/>
        <v>0</v>
      </c>
      <c r="AA93" s="130"/>
      <c r="AB93" s="131"/>
      <c r="AC93" s="132">
        <f t="shared" si="20"/>
        <v>0</v>
      </c>
      <c r="AD93" s="130"/>
      <c r="AE93" s="131"/>
      <c r="AF93" s="132">
        <f t="shared" si="21"/>
        <v>0</v>
      </c>
      <c r="AG93" s="130"/>
      <c r="AH93" s="131"/>
      <c r="AI93" s="132">
        <f t="shared" si="22"/>
        <v>0</v>
      </c>
      <c r="AJ93" s="130"/>
      <c r="AK93" s="131"/>
      <c r="AL93" s="132">
        <f t="shared" si="23"/>
        <v>0</v>
      </c>
      <c r="AM93" s="130"/>
      <c r="AN93" s="131"/>
      <c r="AO93" s="132">
        <f t="shared" si="24"/>
        <v>0</v>
      </c>
      <c r="AP93" s="130"/>
      <c r="AQ93" s="133">
        <f>IF(H93=0,0,(SUM(K93,N93,R93,V93,Y93,AB93,AE93,AH93,AK93,AN93,AT93,AW93)*H93+SUM(I93,J93,M93,P93,T93,X93,AA93,AD93,AG93,AJ93,AM93,AS93,AV93))*$D$19/H93)</f>
        <v>0</v>
      </c>
      <c r="AR93" s="132">
        <f t="shared" si="25"/>
        <v>0</v>
      </c>
      <c r="AS93" s="130"/>
      <c r="AT93" s="131"/>
      <c r="AU93" s="132">
        <f t="shared" si="26"/>
        <v>0</v>
      </c>
      <c r="AV93" s="130"/>
      <c r="AW93" s="131"/>
      <c r="AX93" s="132">
        <f t="shared" si="27"/>
        <v>0</v>
      </c>
      <c r="AY93" s="130"/>
      <c r="AZ93" s="131"/>
      <c r="BA93" s="132">
        <f t="shared" si="28"/>
        <v>0</v>
      </c>
      <c r="BB93" s="130"/>
      <c r="BC93" s="133">
        <f>IF(H93=0,0,(SUM(K93,N93,R93,V93,Y93,AB93,AE93,AH93,AK93,AN93,AT93,AW93)*H93+SUM(I93,J93,M93,P93,T93,X93,AA93,AD93,AG93,AJ93,AM93,AS93,AV93))*$D$18/H93)</f>
        <v>0</v>
      </c>
      <c r="BD93" s="132">
        <f t="shared" si="29"/>
        <v>0</v>
      </c>
      <c r="BE93" s="134" t="str">
        <f>IFERROR(BF93/H93,"")</f>
        <v/>
      </c>
      <c r="BF93" s="107">
        <f>IF(H93="",0,SUMIF($I$23:$BD$23,"Total",I93:BD93))</f>
        <v>0</v>
      </c>
      <c r="BG93" s="135" t="str">
        <f>IF(H93&lt;&gt;0,BH93/H93,"")</f>
        <v/>
      </c>
      <c r="BH93" s="109">
        <f>IF(H93="",0,(I93*$I$145+L93*$K$145+O93*$N$145+S93*$R$145+W93*$V$145+Z93*$Y$145+AC93*$AB$145+AF93*$AE$145+AI93*$AH$145+AL93*$AK$145+AO93*$AN$145+AR93*$AQ$145+AU93*$AT$145+AX93*$AW$145+BD93*$BC$145)*$BF$18)</f>
        <v>0</v>
      </c>
      <c r="BI93" s="136"/>
      <c r="BJ93" s="137"/>
      <c r="BK93" s="138"/>
      <c r="BL93" s="139"/>
      <c r="BM93" s="140"/>
      <c r="BN93" s="141"/>
      <c r="BO93" s="142"/>
      <c r="BP93" s="143"/>
      <c r="BQ93" s="142"/>
      <c r="BR93" s="143"/>
      <c r="BS93" s="142"/>
      <c r="BT93" s="143"/>
      <c r="BU93" s="144"/>
      <c r="BV93" s="144"/>
      <c r="BW93" s="145">
        <f t="shared" si="14"/>
        <v>0</v>
      </c>
      <c r="BX93" s="146">
        <f t="shared" si="15"/>
        <v>0</v>
      </c>
      <c r="BY93" s="147">
        <f>BX93*H93</f>
        <v>0</v>
      </c>
      <c r="BZ93" s="148">
        <f t="shared" si="16"/>
        <v>1.2</v>
      </c>
      <c r="CA93" s="149" t="str">
        <f>IFERROR(CB93/H93,"")</f>
        <v/>
      </c>
      <c r="CB93" s="150" t="str">
        <f>IF(H93&lt;&gt;0,ROUNDUP(SUM(BY93,BH93),$BY$20),"")</f>
        <v/>
      </c>
      <c r="CC93" s="151"/>
    </row>
    <row r="94" spans="1:81" s="152" customFormat="1" x14ac:dyDescent="0.3">
      <c r="A94" s="127"/>
      <c r="B94" s="127"/>
      <c r="C94" s="127"/>
      <c r="D94" s="127"/>
      <c r="E94" s="127"/>
      <c r="F94" s="153"/>
      <c r="G94" s="153"/>
      <c r="H94" s="128"/>
      <c r="I94" s="129"/>
      <c r="J94" s="130"/>
      <c r="K94" s="131"/>
      <c r="L94" s="132">
        <f t="shared" si="13"/>
        <v>0</v>
      </c>
      <c r="M94" s="130"/>
      <c r="N94" s="131"/>
      <c r="O94" s="132">
        <f t="shared" si="17"/>
        <v>0</v>
      </c>
      <c r="P94" s="130"/>
      <c r="Q94" s="227"/>
      <c r="R94" s="131"/>
      <c r="S94" s="132">
        <f>IF($H94=0,0,R94*$H94+P94)</f>
        <v>0</v>
      </c>
      <c r="T94" s="130"/>
      <c r="U94" s="227"/>
      <c r="V94" s="131"/>
      <c r="W94" s="132">
        <f t="shared" si="18"/>
        <v>0</v>
      </c>
      <c r="X94" s="130"/>
      <c r="Y94" s="131"/>
      <c r="Z94" s="132">
        <f t="shared" si="19"/>
        <v>0</v>
      </c>
      <c r="AA94" s="130"/>
      <c r="AB94" s="131"/>
      <c r="AC94" s="132">
        <f t="shared" si="20"/>
        <v>0</v>
      </c>
      <c r="AD94" s="130"/>
      <c r="AE94" s="131"/>
      <c r="AF94" s="132">
        <f t="shared" si="21"/>
        <v>0</v>
      </c>
      <c r="AG94" s="130"/>
      <c r="AH94" s="131"/>
      <c r="AI94" s="132">
        <f t="shared" si="22"/>
        <v>0</v>
      </c>
      <c r="AJ94" s="130"/>
      <c r="AK94" s="131"/>
      <c r="AL94" s="132">
        <f t="shared" si="23"/>
        <v>0</v>
      </c>
      <c r="AM94" s="130"/>
      <c r="AN94" s="131"/>
      <c r="AO94" s="132">
        <f t="shared" si="24"/>
        <v>0</v>
      </c>
      <c r="AP94" s="130"/>
      <c r="AQ94" s="133">
        <f>IF(H94=0,0,(SUM(K94,N94,R94,V94,Y94,AB94,AE94,AH94,AK94,AN94,AT94,AW94)*H94+SUM(I94,J94,M94,P94,T94,X94,AA94,AD94,AG94,AJ94,AM94,AS94,AV94))*$D$19/H94)</f>
        <v>0</v>
      </c>
      <c r="AR94" s="132">
        <f t="shared" si="25"/>
        <v>0</v>
      </c>
      <c r="AS94" s="130"/>
      <c r="AT94" s="131"/>
      <c r="AU94" s="132">
        <f t="shared" si="26"/>
        <v>0</v>
      </c>
      <c r="AV94" s="130"/>
      <c r="AW94" s="131"/>
      <c r="AX94" s="132">
        <f t="shared" si="27"/>
        <v>0</v>
      </c>
      <c r="AY94" s="130"/>
      <c r="AZ94" s="131"/>
      <c r="BA94" s="132">
        <f t="shared" si="28"/>
        <v>0</v>
      </c>
      <c r="BB94" s="130"/>
      <c r="BC94" s="133">
        <f>IF(H94=0,0,(SUM(K94,N94,R94,V94,Y94,AB94,AE94,AH94,AK94,AN94,AT94,AW94)*H94+SUM(I94,J94,M94,P94,T94,X94,AA94,AD94,AG94,AJ94,AM94,AS94,AV94))*$D$18/H94)</f>
        <v>0</v>
      </c>
      <c r="BD94" s="132">
        <f t="shared" si="29"/>
        <v>0</v>
      </c>
      <c r="BE94" s="134" t="str">
        <f>IFERROR(BF94/H94,"")</f>
        <v/>
      </c>
      <c r="BF94" s="107">
        <f>IF(H94="",0,SUMIF($I$23:$BD$23,"Total",I94:BD94))</f>
        <v>0</v>
      </c>
      <c r="BG94" s="135" t="str">
        <f>IF(H94&lt;&gt;0,BH94/H94,"")</f>
        <v/>
      </c>
      <c r="BH94" s="109">
        <f>IF(H94="",0,(I94*$I$145+L94*$K$145+O94*$N$145+S94*$R$145+W94*$V$145+Z94*$Y$145+AC94*$AB$145+AF94*$AE$145+AI94*$AH$145+AL94*$AK$145+AO94*$AN$145+AR94*$AQ$145+AU94*$AT$145+AX94*$AW$145+BD94*$BC$145)*$BF$18)</f>
        <v>0</v>
      </c>
      <c r="BI94" s="136"/>
      <c r="BJ94" s="137"/>
      <c r="BK94" s="138"/>
      <c r="BL94" s="139"/>
      <c r="BM94" s="140"/>
      <c r="BN94" s="141"/>
      <c r="BO94" s="142"/>
      <c r="BP94" s="143"/>
      <c r="BQ94" s="142"/>
      <c r="BR94" s="143"/>
      <c r="BS94" s="142"/>
      <c r="BT94" s="143"/>
      <c r="BU94" s="144"/>
      <c r="BV94" s="144"/>
      <c r="BW94" s="145">
        <f t="shared" si="14"/>
        <v>0</v>
      </c>
      <c r="BX94" s="146">
        <f t="shared" si="15"/>
        <v>0</v>
      </c>
      <c r="BY94" s="147">
        <f>BX94*H94</f>
        <v>0</v>
      </c>
      <c r="BZ94" s="148">
        <f t="shared" si="16"/>
        <v>1.2</v>
      </c>
      <c r="CA94" s="149" t="str">
        <f>IFERROR(CB94/H94,"")</f>
        <v/>
      </c>
      <c r="CB94" s="150" t="str">
        <f>IF(H94&lt;&gt;0,ROUNDUP(SUM(BY94,BH94),$BY$20),"")</f>
        <v/>
      </c>
      <c r="CC94" s="151"/>
    </row>
    <row r="95" spans="1:81" s="152" customFormat="1" x14ac:dyDescent="0.3">
      <c r="A95" s="127"/>
      <c r="B95" s="127"/>
      <c r="C95" s="127"/>
      <c r="D95" s="127"/>
      <c r="E95" s="127"/>
      <c r="F95" s="153"/>
      <c r="G95" s="153"/>
      <c r="H95" s="128"/>
      <c r="I95" s="129"/>
      <c r="J95" s="130"/>
      <c r="K95" s="131"/>
      <c r="L95" s="132">
        <f t="shared" si="13"/>
        <v>0</v>
      </c>
      <c r="M95" s="130"/>
      <c r="N95" s="131"/>
      <c r="O95" s="132">
        <f t="shared" si="17"/>
        <v>0</v>
      </c>
      <c r="P95" s="130"/>
      <c r="Q95" s="227"/>
      <c r="R95" s="131"/>
      <c r="S95" s="132">
        <f>IF($H95=0,0,R95*$H95+P95)</f>
        <v>0</v>
      </c>
      <c r="T95" s="130"/>
      <c r="U95" s="227"/>
      <c r="V95" s="131"/>
      <c r="W95" s="132">
        <f t="shared" si="18"/>
        <v>0</v>
      </c>
      <c r="X95" s="130"/>
      <c r="Y95" s="131"/>
      <c r="Z95" s="132">
        <f t="shared" si="19"/>
        <v>0</v>
      </c>
      <c r="AA95" s="130"/>
      <c r="AB95" s="131"/>
      <c r="AC95" s="132">
        <f t="shared" si="20"/>
        <v>0</v>
      </c>
      <c r="AD95" s="130"/>
      <c r="AE95" s="131"/>
      <c r="AF95" s="132">
        <f t="shared" si="21"/>
        <v>0</v>
      </c>
      <c r="AG95" s="130"/>
      <c r="AH95" s="131"/>
      <c r="AI95" s="132">
        <f t="shared" si="22"/>
        <v>0</v>
      </c>
      <c r="AJ95" s="130"/>
      <c r="AK95" s="131"/>
      <c r="AL95" s="132">
        <f t="shared" si="23"/>
        <v>0</v>
      </c>
      <c r="AM95" s="130"/>
      <c r="AN95" s="131"/>
      <c r="AO95" s="132">
        <f t="shared" si="24"/>
        <v>0</v>
      </c>
      <c r="AP95" s="130"/>
      <c r="AQ95" s="133">
        <f>IF(H95=0,0,(SUM(K95,N95,R95,V95,Y95,AB95,AE95,AH95,AK95,AN95,AT95,AW95)*H95+SUM(I95,J95,M95,P95,T95,X95,AA95,AD95,AG95,AJ95,AM95,AS95,AV95))*$D$19/H95)</f>
        <v>0</v>
      </c>
      <c r="AR95" s="132">
        <f t="shared" si="25"/>
        <v>0</v>
      </c>
      <c r="AS95" s="130"/>
      <c r="AT95" s="131"/>
      <c r="AU95" s="132">
        <f t="shared" si="26"/>
        <v>0</v>
      </c>
      <c r="AV95" s="130"/>
      <c r="AW95" s="131"/>
      <c r="AX95" s="132">
        <f t="shared" si="27"/>
        <v>0</v>
      </c>
      <c r="AY95" s="130"/>
      <c r="AZ95" s="131"/>
      <c r="BA95" s="132">
        <f t="shared" si="28"/>
        <v>0</v>
      </c>
      <c r="BB95" s="130"/>
      <c r="BC95" s="133">
        <f>IF(H95=0,0,(SUM(K95,N95,R95,V95,Y95,AB95,AE95,AH95,AK95,AN95,AT95,AW95)*H95+SUM(I95,J95,M95,P95,T95,X95,AA95,AD95,AG95,AJ95,AM95,AS95,AV95))*$D$18/H95)</f>
        <v>0</v>
      </c>
      <c r="BD95" s="132">
        <f t="shared" si="29"/>
        <v>0</v>
      </c>
      <c r="BE95" s="134" t="str">
        <f>IFERROR(BF95/H95,"")</f>
        <v/>
      </c>
      <c r="BF95" s="107">
        <f>IF(H95="",0,SUMIF($I$23:$BD$23,"Total",I95:BD95))</f>
        <v>0</v>
      </c>
      <c r="BG95" s="135" t="str">
        <f>IF(H95&lt;&gt;0,BH95/H95,"")</f>
        <v/>
      </c>
      <c r="BH95" s="109">
        <f>IF(H95="",0,(I95*$I$145+L95*$K$145+O95*$N$145+S95*$R$145+W95*$V$145+Z95*$Y$145+AC95*$AB$145+AF95*$AE$145+AI95*$AH$145+AL95*$AK$145+AO95*$AN$145+AR95*$AQ$145+AU95*$AT$145+AX95*$AW$145+BD95*$BC$145)*$BF$18)</f>
        <v>0</v>
      </c>
      <c r="BI95" s="136"/>
      <c r="BJ95" s="137"/>
      <c r="BK95" s="138"/>
      <c r="BL95" s="139"/>
      <c r="BM95" s="140"/>
      <c r="BN95" s="141"/>
      <c r="BO95" s="142"/>
      <c r="BP95" s="143"/>
      <c r="BQ95" s="142"/>
      <c r="BR95" s="143"/>
      <c r="BS95" s="142"/>
      <c r="BT95" s="143"/>
      <c r="BU95" s="144"/>
      <c r="BV95" s="144"/>
      <c r="BW95" s="145">
        <f t="shared" si="14"/>
        <v>0</v>
      </c>
      <c r="BX95" s="146">
        <f t="shared" si="15"/>
        <v>0</v>
      </c>
      <c r="BY95" s="147">
        <f>BX95*H95</f>
        <v>0</v>
      </c>
      <c r="BZ95" s="148">
        <f t="shared" si="16"/>
        <v>1.2</v>
      </c>
      <c r="CA95" s="149" t="str">
        <f>IFERROR(CB95/H95,"")</f>
        <v/>
      </c>
      <c r="CB95" s="150" t="str">
        <f>IF(H95&lt;&gt;0,ROUNDUP(SUM(BY95,BH95),$BY$20),"")</f>
        <v/>
      </c>
      <c r="CC95" s="151"/>
    </row>
    <row r="96" spans="1:81" s="152" customFormat="1" x14ac:dyDescent="0.3">
      <c r="A96" s="127"/>
      <c r="B96" s="127"/>
      <c r="C96" s="127"/>
      <c r="D96" s="127"/>
      <c r="E96" s="127"/>
      <c r="F96" s="153"/>
      <c r="G96" s="153"/>
      <c r="H96" s="128"/>
      <c r="I96" s="129"/>
      <c r="J96" s="130"/>
      <c r="K96" s="131"/>
      <c r="L96" s="132">
        <f t="shared" si="13"/>
        <v>0</v>
      </c>
      <c r="M96" s="130"/>
      <c r="N96" s="131"/>
      <c r="O96" s="132">
        <f t="shared" si="17"/>
        <v>0</v>
      </c>
      <c r="P96" s="130"/>
      <c r="Q96" s="227"/>
      <c r="R96" s="131"/>
      <c r="S96" s="132">
        <f>IF($H96=0,0,R96*$H96+P96)</f>
        <v>0</v>
      </c>
      <c r="T96" s="130"/>
      <c r="U96" s="227"/>
      <c r="V96" s="131"/>
      <c r="W96" s="132">
        <f t="shared" si="18"/>
        <v>0</v>
      </c>
      <c r="X96" s="130"/>
      <c r="Y96" s="131"/>
      <c r="Z96" s="132">
        <f t="shared" si="19"/>
        <v>0</v>
      </c>
      <c r="AA96" s="130"/>
      <c r="AB96" s="131"/>
      <c r="AC96" s="132">
        <f t="shared" si="20"/>
        <v>0</v>
      </c>
      <c r="AD96" s="130"/>
      <c r="AE96" s="131"/>
      <c r="AF96" s="132">
        <f t="shared" si="21"/>
        <v>0</v>
      </c>
      <c r="AG96" s="130"/>
      <c r="AH96" s="131"/>
      <c r="AI96" s="132">
        <f t="shared" si="22"/>
        <v>0</v>
      </c>
      <c r="AJ96" s="130"/>
      <c r="AK96" s="131"/>
      <c r="AL96" s="132">
        <f t="shared" si="23"/>
        <v>0</v>
      </c>
      <c r="AM96" s="130"/>
      <c r="AN96" s="131"/>
      <c r="AO96" s="132">
        <f t="shared" si="24"/>
        <v>0</v>
      </c>
      <c r="AP96" s="130"/>
      <c r="AQ96" s="133">
        <f>IF(H96=0,0,(SUM(K96,N96,R96,V96,Y96,AB96,AE96,AH96,AK96,AN96,AT96,AW96)*H96+SUM(I96,J96,M96,P96,T96,X96,AA96,AD96,AG96,AJ96,AM96,AS96,AV96))*$D$19/H96)</f>
        <v>0</v>
      </c>
      <c r="AR96" s="132">
        <f t="shared" si="25"/>
        <v>0</v>
      </c>
      <c r="AS96" s="130"/>
      <c r="AT96" s="131"/>
      <c r="AU96" s="132">
        <f t="shared" si="26"/>
        <v>0</v>
      </c>
      <c r="AV96" s="130"/>
      <c r="AW96" s="131"/>
      <c r="AX96" s="132">
        <f t="shared" si="27"/>
        <v>0</v>
      </c>
      <c r="AY96" s="130"/>
      <c r="AZ96" s="131"/>
      <c r="BA96" s="132">
        <f t="shared" si="28"/>
        <v>0</v>
      </c>
      <c r="BB96" s="130"/>
      <c r="BC96" s="133">
        <f>IF(H96=0,0,(SUM(K96,N96,R96,V96,Y96,AB96,AE96,AH96,AK96,AN96,AT96,AW96)*H96+SUM(I96,J96,M96,P96,T96,X96,AA96,AD96,AG96,AJ96,AM96,AS96,AV96))*$D$18/H96)</f>
        <v>0</v>
      </c>
      <c r="BD96" s="132">
        <f t="shared" si="29"/>
        <v>0</v>
      </c>
      <c r="BE96" s="134" t="str">
        <f>IFERROR(BF96/H96,"")</f>
        <v/>
      </c>
      <c r="BF96" s="107">
        <f>IF(H96="",0,SUMIF($I$23:$BD$23,"Total",I96:BD96))</f>
        <v>0</v>
      </c>
      <c r="BG96" s="135" t="str">
        <f>IF(H96&lt;&gt;0,BH96/H96,"")</f>
        <v/>
      </c>
      <c r="BH96" s="109">
        <f>IF(H96="",0,(I96*$I$145+L96*$K$145+O96*$N$145+S96*$R$145+W96*$V$145+Z96*$Y$145+AC96*$AB$145+AF96*$AE$145+AI96*$AH$145+AL96*$AK$145+AO96*$AN$145+AR96*$AQ$145+AU96*$AT$145+AX96*$AW$145+BD96*$BC$145)*$BF$18)</f>
        <v>0</v>
      </c>
      <c r="BI96" s="136"/>
      <c r="BJ96" s="137"/>
      <c r="BK96" s="138"/>
      <c r="BL96" s="139"/>
      <c r="BM96" s="140"/>
      <c r="BN96" s="141"/>
      <c r="BO96" s="142"/>
      <c r="BP96" s="143"/>
      <c r="BQ96" s="142"/>
      <c r="BR96" s="143"/>
      <c r="BS96" s="142"/>
      <c r="BT96" s="143"/>
      <c r="BU96" s="144"/>
      <c r="BV96" s="144"/>
      <c r="BW96" s="145">
        <f t="shared" si="14"/>
        <v>0</v>
      </c>
      <c r="BX96" s="146">
        <f t="shared" si="15"/>
        <v>0</v>
      </c>
      <c r="BY96" s="147">
        <f>BX96*H96</f>
        <v>0</v>
      </c>
      <c r="BZ96" s="148">
        <f t="shared" si="16"/>
        <v>1.2</v>
      </c>
      <c r="CA96" s="149" t="str">
        <f>IFERROR(CB96/H96,"")</f>
        <v/>
      </c>
      <c r="CB96" s="150" t="str">
        <f>IF(H96&lt;&gt;0,ROUNDUP(SUM(BY96,BH96),$BY$20),"")</f>
        <v/>
      </c>
      <c r="CC96" s="151"/>
    </row>
    <row r="97" spans="1:81" s="152" customFormat="1" x14ac:dyDescent="0.3">
      <c r="A97" s="127"/>
      <c r="B97" s="127"/>
      <c r="C97" s="127"/>
      <c r="D97" s="127"/>
      <c r="E97" s="127"/>
      <c r="F97" s="153"/>
      <c r="G97" s="153"/>
      <c r="H97" s="128"/>
      <c r="I97" s="129"/>
      <c r="J97" s="130"/>
      <c r="K97" s="131"/>
      <c r="L97" s="132">
        <f t="shared" si="13"/>
        <v>0</v>
      </c>
      <c r="M97" s="130"/>
      <c r="N97" s="131"/>
      <c r="O97" s="132">
        <f t="shared" si="17"/>
        <v>0</v>
      </c>
      <c r="P97" s="130"/>
      <c r="Q97" s="227"/>
      <c r="R97" s="131"/>
      <c r="S97" s="132">
        <f>IF($H97=0,0,R97*$H97+P97)</f>
        <v>0</v>
      </c>
      <c r="T97" s="130"/>
      <c r="U97" s="227"/>
      <c r="V97" s="131"/>
      <c r="W97" s="132">
        <f t="shared" si="18"/>
        <v>0</v>
      </c>
      <c r="X97" s="130"/>
      <c r="Y97" s="131"/>
      <c r="Z97" s="132">
        <f t="shared" si="19"/>
        <v>0</v>
      </c>
      <c r="AA97" s="130"/>
      <c r="AB97" s="131"/>
      <c r="AC97" s="132">
        <f t="shared" si="20"/>
        <v>0</v>
      </c>
      <c r="AD97" s="130"/>
      <c r="AE97" s="131"/>
      <c r="AF97" s="132">
        <f t="shared" si="21"/>
        <v>0</v>
      </c>
      <c r="AG97" s="130"/>
      <c r="AH97" s="131"/>
      <c r="AI97" s="132">
        <f t="shared" si="22"/>
        <v>0</v>
      </c>
      <c r="AJ97" s="130"/>
      <c r="AK97" s="131"/>
      <c r="AL97" s="132">
        <f t="shared" si="23"/>
        <v>0</v>
      </c>
      <c r="AM97" s="130"/>
      <c r="AN97" s="131"/>
      <c r="AO97" s="132">
        <f t="shared" si="24"/>
        <v>0</v>
      </c>
      <c r="AP97" s="130"/>
      <c r="AQ97" s="133">
        <f>IF(H97=0,0,(SUM(K97,N97,R97,V97,Y97,AB97,AE97,AH97,AK97,AN97,AT97,AW97)*H97+SUM(I97,J97,M97,P97,T97,X97,AA97,AD97,AG97,AJ97,AM97,AS97,AV97))*$D$19/H97)</f>
        <v>0</v>
      </c>
      <c r="AR97" s="132">
        <f t="shared" si="25"/>
        <v>0</v>
      </c>
      <c r="AS97" s="130"/>
      <c r="AT97" s="131"/>
      <c r="AU97" s="132">
        <f t="shared" si="26"/>
        <v>0</v>
      </c>
      <c r="AV97" s="130"/>
      <c r="AW97" s="131"/>
      <c r="AX97" s="132">
        <f t="shared" si="27"/>
        <v>0</v>
      </c>
      <c r="AY97" s="130"/>
      <c r="AZ97" s="131"/>
      <c r="BA97" s="132">
        <f t="shared" si="28"/>
        <v>0</v>
      </c>
      <c r="BB97" s="130"/>
      <c r="BC97" s="133">
        <f>IF(H97=0,0,(SUM(K97,N97,R97,V97,Y97,AB97,AE97,AH97,AK97,AN97,AT97,AW97)*H97+SUM(I97,J97,M97,P97,T97,X97,AA97,AD97,AG97,AJ97,AM97,AS97,AV97))*$D$18/H97)</f>
        <v>0</v>
      </c>
      <c r="BD97" s="132">
        <f t="shared" si="29"/>
        <v>0</v>
      </c>
      <c r="BE97" s="134" t="str">
        <f>IFERROR(BF97/H97,"")</f>
        <v/>
      </c>
      <c r="BF97" s="107">
        <f>IF(H97="",0,SUMIF($I$23:$BD$23,"Total",I97:BD97))</f>
        <v>0</v>
      </c>
      <c r="BG97" s="135" t="str">
        <f>IF(H97&lt;&gt;0,BH97/H97,"")</f>
        <v/>
      </c>
      <c r="BH97" s="109">
        <f>IF(H97="",0,(I97*$I$145+L97*$K$145+O97*$N$145+S97*$R$145+W97*$V$145+Z97*$Y$145+AC97*$AB$145+AF97*$AE$145+AI97*$AH$145+AL97*$AK$145+AO97*$AN$145+AR97*$AQ$145+AU97*$AT$145+AX97*$AW$145+BD97*$BC$145)*$BF$18)</f>
        <v>0</v>
      </c>
      <c r="BI97" s="136"/>
      <c r="BJ97" s="137"/>
      <c r="BK97" s="138"/>
      <c r="BL97" s="139"/>
      <c r="BM97" s="140"/>
      <c r="BN97" s="141"/>
      <c r="BO97" s="142"/>
      <c r="BP97" s="143"/>
      <c r="BQ97" s="142"/>
      <c r="BR97" s="143"/>
      <c r="BS97" s="142"/>
      <c r="BT97" s="143"/>
      <c r="BU97" s="144"/>
      <c r="BV97" s="144"/>
      <c r="BW97" s="145">
        <f t="shared" si="14"/>
        <v>0</v>
      </c>
      <c r="BX97" s="146">
        <f t="shared" si="15"/>
        <v>0</v>
      </c>
      <c r="BY97" s="147">
        <f>BX97*H97</f>
        <v>0</v>
      </c>
      <c r="BZ97" s="148">
        <f t="shared" si="16"/>
        <v>1.2</v>
      </c>
      <c r="CA97" s="149" t="str">
        <f>IFERROR(CB97/H97,"")</f>
        <v/>
      </c>
      <c r="CB97" s="150" t="str">
        <f>IF(H97&lt;&gt;0,ROUNDUP(SUM(BY97,BH97),$BY$20),"")</f>
        <v/>
      </c>
      <c r="CC97" s="151"/>
    </row>
    <row r="98" spans="1:81" s="152" customFormat="1" x14ac:dyDescent="0.3">
      <c r="A98" s="127"/>
      <c r="B98" s="127"/>
      <c r="C98" s="127"/>
      <c r="D98" s="127"/>
      <c r="E98" s="127"/>
      <c r="F98" s="153"/>
      <c r="G98" s="153"/>
      <c r="H98" s="128"/>
      <c r="I98" s="129"/>
      <c r="J98" s="130"/>
      <c r="K98" s="131"/>
      <c r="L98" s="132">
        <f t="shared" si="13"/>
        <v>0</v>
      </c>
      <c r="M98" s="130"/>
      <c r="N98" s="131"/>
      <c r="O98" s="132">
        <f t="shared" si="17"/>
        <v>0</v>
      </c>
      <c r="P98" s="130"/>
      <c r="Q98" s="227"/>
      <c r="R98" s="131"/>
      <c r="S98" s="132">
        <f>IF($H98=0,0,R98*$H98+P98)</f>
        <v>0</v>
      </c>
      <c r="T98" s="130"/>
      <c r="U98" s="227"/>
      <c r="V98" s="131"/>
      <c r="W98" s="132">
        <f t="shared" si="18"/>
        <v>0</v>
      </c>
      <c r="X98" s="130"/>
      <c r="Y98" s="131"/>
      <c r="Z98" s="132">
        <f t="shared" si="19"/>
        <v>0</v>
      </c>
      <c r="AA98" s="130"/>
      <c r="AB98" s="131"/>
      <c r="AC98" s="132">
        <f t="shared" si="20"/>
        <v>0</v>
      </c>
      <c r="AD98" s="130"/>
      <c r="AE98" s="131"/>
      <c r="AF98" s="132">
        <f t="shared" si="21"/>
        <v>0</v>
      </c>
      <c r="AG98" s="130"/>
      <c r="AH98" s="131"/>
      <c r="AI98" s="132">
        <f t="shared" si="22"/>
        <v>0</v>
      </c>
      <c r="AJ98" s="130"/>
      <c r="AK98" s="131"/>
      <c r="AL98" s="132">
        <f t="shared" si="23"/>
        <v>0</v>
      </c>
      <c r="AM98" s="130"/>
      <c r="AN98" s="131"/>
      <c r="AO98" s="132">
        <f t="shared" si="24"/>
        <v>0</v>
      </c>
      <c r="AP98" s="130"/>
      <c r="AQ98" s="133">
        <f>IF(H98=0,0,(SUM(K98,N98,R98,V98,Y98,AB98,AE98,AH98,AK98,AN98,AT98,AW98)*H98+SUM(I98,J98,M98,P98,T98,X98,AA98,AD98,AG98,AJ98,AM98,AS98,AV98))*$D$19/H98)</f>
        <v>0</v>
      </c>
      <c r="AR98" s="132">
        <f t="shared" si="25"/>
        <v>0</v>
      </c>
      <c r="AS98" s="130"/>
      <c r="AT98" s="131"/>
      <c r="AU98" s="132">
        <f t="shared" si="26"/>
        <v>0</v>
      </c>
      <c r="AV98" s="130"/>
      <c r="AW98" s="131"/>
      <c r="AX98" s="132">
        <f t="shared" si="27"/>
        <v>0</v>
      </c>
      <c r="AY98" s="130"/>
      <c r="AZ98" s="131"/>
      <c r="BA98" s="132">
        <f t="shared" si="28"/>
        <v>0</v>
      </c>
      <c r="BB98" s="130"/>
      <c r="BC98" s="133">
        <f>IF(H98=0,0,(SUM(K98,N98,R98,V98,Y98,AB98,AE98,AH98,AK98,AN98,AT98,AW98)*H98+SUM(I98,J98,M98,P98,T98,X98,AA98,AD98,AG98,AJ98,AM98,AS98,AV98))*$D$18/H98)</f>
        <v>0</v>
      </c>
      <c r="BD98" s="132">
        <f t="shared" si="29"/>
        <v>0</v>
      </c>
      <c r="BE98" s="134" t="str">
        <f>IFERROR(BF98/H98,"")</f>
        <v/>
      </c>
      <c r="BF98" s="107">
        <f>IF(H98="",0,SUMIF($I$23:$BD$23,"Total",I98:BD98))</f>
        <v>0</v>
      </c>
      <c r="BG98" s="135" t="str">
        <f>IF(H98&lt;&gt;0,BH98/H98,"")</f>
        <v/>
      </c>
      <c r="BH98" s="109">
        <f>IF(H98="",0,(I98*$I$145+L98*$K$145+O98*$N$145+S98*$R$145+W98*$V$145+Z98*$Y$145+AC98*$AB$145+AF98*$AE$145+AI98*$AH$145+AL98*$AK$145+AO98*$AN$145+AR98*$AQ$145+AU98*$AT$145+AX98*$AW$145+BD98*$BC$145)*$BF$18)</f>
        <v>0</v>
      </c>
      <c r="BI98" s="136"/>
      <c r="BJ98" s="137"/>
      <c r="BK98" s="138"/>
      <c r="BL98" s="139"/>
      <c r="BM98" s="140"/>
      <c r="BN98" s="141"/>
      <c r="BO98" s="142"/>
      <c r="BP98" s="143"/>
      <c r="BQ98" s="142"/>
      <c r="BR98" s="143"/>
      <c r="BS98" s="142"/>
      <c r="BT98" s="143"/>
      <c r="BU98" s="144"/>
      <c r="BV98" s="144"/>
      <c r="BW98" s="145">
        <f t="shared" si="14"/>
        <v>0</v>
      </c>
      <c r="BX98" s="146">
        <f t="shared" si="15"/>
        <v>0</v>
      </c>
      <c r="BY98" s="147">
        <f>BX98*H98</f>
        <v>0</v>
      </c>
      <c r="BZ98" s="148">
        <f t="shared" si="16"/>
        <v>1.2</v>
      </c>
      <c r="CA98" s="149" t="str">
        <f>IFERROR(CB98/H98,"")</f>
        <v/>
      </c>
      <c r="CB98" s="150" t="str">
        <f>IF(H98&lt;&gt;0,ROUNDUP(SUM(BY98,BH98),$BY$20),"")</f>
        <v/>
      </c>
      <c r="CC98" s="151"/>
    </row>
    <row r="99" spans="1:81" s="152" customFormat="1" x14ac:dyDescent="0.3">
      <c r="A99" s="127"/>
      <c r="B99" s="127"/>
      <c r="C99" s="127"/>
      <c r="D99" s="127"/>
      <c r="E99" s="127"/>
      <c r="F99" s="153"/>
      <c r="G99" s="153"/>
      <c r="H99" s="128"/>
      <c r="I99" s="129"/>
      <c r="J99" s="130"/>
      <c r="K99" s="131"/>
      <c r="L99" s="132">
        <f t="shared" si="13"/>
        <v>0</v>
      </c>
      <c r="M99" s="130"/>
      <c r="N99" s="131"/>
      <c r="O99" s="132">
        <f t="shared" si="17"/>
        <v>0</v>
      </c>
      <c r="P99" s="130"/>
      <c r="Q99" s="227"/>
      <c r="R99" s="131"/>
      <c r="S99" s="132">
        <f>IF($H99=0,0,R99*$H99+P99)</f>
        <v>0</v>
      </c>
      <c r="T99" s="130"/>
      <c r="U99" s="227"/>
      <c r="V99" s="131"/>
      <c r="W99" s="132">
        <f t="shared" si="18"/>
        <v>0</v>
      </c>
      <c r="X99" s="130"/>
      <c r="Y99" s="131"/>
      <c r="Z99" s="132">
        <f t="shared" si="19"/>
        <v>0</v>
      </c>
      <c r="AA99" s="130"/>
      <c r="AB99" s="131"/>
      <c r="AC99" s="132">
        <f t="shared" si="20"/>
        <v>0</v>
      </c>
      <c r="AD99" s="130"/>
      <c r="AE99" s="131"/>
      <c r="AF99" s="132">
        <f t="shared" si="21"/>
        <v>0</v>
      </c>
      <c r="AG99" s="130"/>
      <c r="AH99" s="131"/>
      <c r="AI99" s="132">
        <f t="shared" si="22"/>
        <v>0</v>
      </c>
      <c r="AJ99" s="130"/>
      <c r="AK99" s="131"/>
      <c r="AL99" s="132">
        <f t="shared" si="23"/>
        <v>0</v>
      </c>
      <c r="AM99" s="130"/>
      <c r="AN99" s="131"/>
      <c r="AO99" s="132">
        <f t="shared" si="24"/>
        <v>0</v>
      </c>
      <c r="AP99" s="130"/>
      <c r="AQ99" s="133">
        <f>IF(H99=0,0,(SUM(K99,N99,R99,V99,Y99,AB99,AE99,AH99,AK99,AN99,AT99,AW99)*H99+SUM(I99,J99,M99,P99,T99,X99,AA99,AD99,AG99,AJ99,AM99,AS99,AV99))*$D$19/H99)</f>
        <v>0</v>
      </c>
      <c r="AR99" s="132">
        <f t="shared" si="25"/>
        <v>0</v>
      </c>
      <c r="AS99" s="130"/>
      <c r="AT99" s="131"/>
      <c r="AU99" s="132">
        <f t="shared" si="26"/>
        <v>0</v>
      </c>
      <c r="AV99" s="130"/>
      <c r="AW99" s="131"/>
      <c r="AX99" s="132">
        <f t="shared" si="27"/>
        <v>0</v>
      </c>
      <c r="AY99" s="130"/>
      <c r="AZ99" s="131"/>
      <c r="BA99" s="132">
        <f t="shared" si="28"/>
        <v>0</v>
      </c>
      <c r="BB99" s="130"/>
      <c r="BC99" s="133">
        <f>IF(H99=0,0,(SUM(K99,N99,R99,V99,Y99,AB99,AE99,AH99,AK99,AN99,AT99,AW99)*H99+SUM(I99,J99,M99,P99,T99,X99,AA99,AD99,AG99,AJ99,AM99,AS99,AV99))*$D$18/H99)</f>
        <v>0</v>
      </c>
      <c r="BD99" s="132">
        <f t="shared" si="29"/>
        <v>0</v>
      </c>
      <c r="BE99" s="134" t="str">
        <f>IFERROR(BF99/H99,"")</f>
        <v/>
      </c>
      <c r="BF99" s="107">
        <f>IF(H99="",0,SUMIF($I$23:$BD$23,"Total",I99:BD99))</f>
        <v>0</v>
      </c>
      <c r="BG99" s="135" t="str">
        <f>IF(H99&lt;&gt;0,BH99/H99,"")</f>
        <v/>
      </c>
      <c r="BH99" s="109">
        <f>IF(H99="",0,(I99*$I$145+L99*$K$145+O99*$N$145+S99*$R$145+W99*$V$145+Z99*$Y$145+AC99*$AB$145+AF99*$AE$145+AI99*$AH$145+AL99*$AK$145+AO99*$AN$145+AR99*$AQ$145+AU99*$AT$145+AX99*$AW$145+BD99*$BC$145)*$BF$18)</f>
        <v>0</v>
      </c>
      <c r="BI99" s="136"/>
      <c r="BJ99" s="137"/>
      <c r="BK99" s="138"/>
      <c r="BL99" s="139"/>
      <c r="BM99" s="140"/>
      <c r="BN99" s="141"/>
      <c r="BO99" s="142"/>
      <c r="BP99" s="143"/>
      <c r="BQ99" s="142"/>
      <c r="BR99" s="143"/>
      <c r="BS99" s="142"/>
      <c r="BT99" s="143"/>
      <c r="BU99" s="144"/>
      <c r="BV99" s="144"/>
      <c r="BW99" s="145">
        <f t="shared" si="14"/>
        <v>0</v>
      </c>
      <c r="BX99" s="146">
        <f t="shared" si="15"/>
        <v>0</v>
      </c>
      <c r="BY99" s="147">
        <f>BX99*H99</f>
        <v>0</v>
      </c>
      <c r="BZ99" s="148">
        <f t="shared" si="16"/>
        <v>1.2</v>
      </c>
      <c r="CA99" s="149" t="str">
        <f>IFERROR(CB99/H99,"")</f>
        <v/>
      </c>
      <c r="CB99" s="150" t="str">
        <f>IF(H99&lt;&gt;0,ROUNDUP(SUM(BY99,BH99),$BY$20),"")</f>
        <v/>
      </c>
      <c r="CC99" s="151"/>
    </row>
    <row r="100" spans="1:81" s="152" customFormat="1" x14ac:dyDescent="0.3">
      <c r="A100" s="127"/>
      <c r="B100" s="127"/>
      <c r="C100" s="127"/>
      <c r="D100" s="127"/>
      <c r="E100" s="127"/>
      <c r="F100" s="153"/>
      <c r="G100" s="153"/>
      <c r="H100" s="128"/>
      <c r="I100" s="129"/>
      <c r="J100" s="130"/>
      <c r="K100" s="131"/>
      <c r="L100" s="132">
        <f t="shared" si="13"/>
        <v>0</v>
      </c>
      <c r="M100" s="130"/>
      <c r="N100" s="131"/>
      <c r="O100" s="132">
        <f t="shared" si="17"/>
        <v>0</v>
      </c>
      <c r="P100" s="130"/>
      <c r="Q100" s="227"/>
      <c r="R100" s="131"/>
      <c r="S100" s="132">
        <f>IF($H100=0,0,R100*$H100+P100)</f>
        <v>0</v>
      </c>
      <c r="T100" s="130"/>
      <c r="U100" s="227"/>
      <c r="V100" s="131"/>
      <c r="W100" s="132">
        <f t="shared" si="18"/>
        <v>0</v>
      </c>
      <c r="X100" s="130"/>
      <c r="Y100" s="131"/>
      <c r="Z100" s="132">
        <f t="shared" si="19"/>
        <v>0</v>
      </c>
      <c r="AA100" s="130"/>
      <c r="AB100" s="131"/>
      <c r="AC100" s="132">
        <f t="shared" si="20"/>
        <v>0</v>
      </c>
      <c r="AD100" s="130"/>
      <c r="AE100" s="131"/>
      <c r="AF100" s="132">
        <f t="shared" si="21"/>
        <v>0</v>
      </c>
      <c r="AG100" s="130"/>
      <c r="AH100" s="131"/>
      <c r="AI100" s="132">
        <f t="shared" si="22"/>
        <v>0</v>
      </c>
      <c r="AJ100" s="130"/>
      <c r="AK100" s="131"/>
      <c r="AL100" s="132">
        <f t="shared" si="23"/>
        <v>0</v>
      </c>
      <c r="AM100" s="130"/>
      <c r="AN100" s="131"/>
      <c r="AO100" s="132">
        <f t="shared" si="24"/>
        <v>0</v>
      </c>
      <c r="AP100" s="130"/>
      <c r="AQ100" s="133">
        <f>IF(H100=0,0,(SUM(K100,N100,R100,V100,Y100,AB100,AE100,AH100,AK100,AN100,AT100,AW100)*H100+SUM(I100,J100,M100,P100,T100,X100,AA100,AD100,AG100,AJ100,AM100,AS100,AV100))*$D$19/H100)</f>
        <v>0</v>
      </c>
      <c r="AR100" s="132">
        <f t="shared" si="25"/>
        <v>0</v>
      </c>
      <c r="AS100" s="130"/>
      <c r="AT100" s="131"/>
      <c r="AU100" s="132">
        <f t="shared" si="26"/>
        <v>0</v>
      </c>
      <c r="AV100" s="130"/>
      <c r="AW100" s="131"/>
      <c r="AX100" s="132">
        <f t="shared" si="27"/>
        <v>0</v>
      </c>
      <c r="AY100" s="130"/>
      <c r="AZ100" s="131"/>
      <c r="BA100" s="132">
        <f t="shared" si="28"/>
        <v>0</v>
      </c>
      <c r="BB100" s="130"/>
      <c r="BC100" s="133">
        <f>IF(H100=0,0,(SUM(K100,N100,R100,V100,Y100,AB100,AE100,AH100,AK100,AN100,AT100,AW100)*H100+SUM(I100,J100,M100,P100,T100,X100,AA100,AD100,AG100,AJ100,AM100,AS100,AV100))*$D$18/H100)</f>
        <v>0</v>
      </c>
      <c r="BD100" s="132">
        <f t="shared" si="29"/>
        <v>0</v>
      </c>
      <c r="BE100" s="134" t="str">
        <f>IFERROR(BF100/H100,"")</f>
        <v/>
      </c>
      <c r="BF100" s="107">
        <f>IF(H100="",0,SUMIF($I$23:$BD$23,"Total",I100:BD100))</f>
        <v>0</v>
      </c>
      <c r="BG100" s="135" t="str">
        <f>IF(H100&lt;&gt;0,BH100/H100,"")</f>
        <v/>
      </c>
      <c r="BH100" s="109">
        <f>IF(H100="",0,(I100*$I$145+L100*$K$145+O100*$N$145+S100*$R$145+W100*$V$145+Z100*$Y$145+AC100*$AB$145+AF100*$AE$145+AI100*$AH$145+AL100*$AK$145+AO100*$AN$145+AR100*$AQ$145+AU100*$AT$145+AX100*$AW$145+BD100*$BC$145)*$BF$18)</f>
        <v>0</v>
      </c>
      <c r="BI100" s="136"/>
      <c r="BJ100" s="137"/>
      <c r="BK100" s="138"/>
      <c r="BL100" s="139"/>
      <c r="BM100" s="140"/>
      <c r="BN100" s="141"/>
      <c r="BO100" s="142"/>
      <c r="BP100" s="143"/>
      <c r="BQ100" s="142"/>
      <c r="BR100" s="143"/>
      <c r="BS100" s="142"/>
      <c r="BT100" s="143"/>
      <c r="BU100" s="144"/>
      <c r="BV100" s="144"/>
      <c r="BW100" s="145">
        <f t="shared" si="14"/>
        <v>0</v>
      </c>
      <c r="BX100" s="146">
        <f t="shared" si="15"/>
        <v>0</v>
      </c>
      <c r="BY100" s="147">
        <f>BX100*H100</f>
        <v>0</v>
      </c>
      <c r="BZ100" s="148">
        <f t="shared" si="16"/>
        <v>1.2</v>
      </c>
      <c r="CA100" s="149" t="str">
        <f>IFERROR(CB100/H100,"")</f>
        <v/>
      </c>
      <c r="CB100" s="150" t="str">
        <f>IF(H100&lt;&gt;0,ROUNDUP(SUM(BY100,BH100),$BY$20),"")</f>
        <v/>
      </c>
      <c r="CC100" s="151"/>
    </row>
    <row r="101" spans="1:81" s="152" customFormat="1" x14ac:dyDescent="0.3">
      <c r="A101" s="127"/>
      <c r="B101" s="127"/>
      <c r="C101" s="127"/>
      <c r="D101" s="127"/>
      <c r="E101" s="127"/>
      <c r="F101" s="153"/>
      <c r="G101" s="153"/>
      <c r="H101" s="128"/>
      <c r="I101" s="129"/>
      <c r="J101" s="130"/>
      <c r="K101" s="131"/>
      <c r="L101" s="132">
        <f t="shared" si="13"/>
        <v>0</v>
      </c>
      <c r="M101" s="130"/>
      <c r="N101" s="131"/>
      <c r="O101" s="132">
        <f t="shared" si="17"/>
        <v>0</v>
      </c>
      <c r="P101" s="130"/>
      <c r="Q101" s="227"/>
      <c r="R101" s="131"/>
      <c r="S101" s="132">
        <f>IF($H101=0,0,R101*$H101+P101)</f>
        <v>0</v>
      </c>
      <c r="T101" s="130"/>
      <c r="U101" s="227"/>
      <c r="V101" s="131"/>
      <c r="W101" s="132">
        <f t="shared" si="18"/>
        <v>0</v>
      </c>
      <c r="X101" s="130"/>
      <c r="Y101" s="131"/>
      <c r="Z101" s="132">
        <f t="shared" si="19"/>
        <v>0</v>
      </c>
      <c r="AA101" s="130"/>
      <c r="AB101" s="131"/>
      <c r="AC101" s="132">
        <f t="shared" si="20"/>
        <v>0</v>
      </c>
      <c r="AD101" s="130"/>
      <c r="AE101" s="131"/>
      <c r="AF101" s="132">
        <f t="shared" si="21"/>
        <v>0</v>
      </c>
      <c r="AG101" s="130"/>
      <c r="AH101" s="131"/>
      <c r="AI101" s="132">
        <f t="shared" si="22"/>
        <v>0</v>
      </c>
      <c r="AJ101" s="130"/>
      <c r="AK101" s="131"/>
      <c r="AL101" s="132">
        <f t="shared" si="23"/>
        <v>0</v>
      </c>
      <c r="AM101" s="130"/>
      <c r="AN101" s="131"/>
      <c r="AO101" s="132">
        <f t="shared" si="24"/>
        <v>0</v>
      </c>
      <c r="AP101" s="130"/>
      <c r="AQ101" s="133">
        <f>IF(H101=0,0,(SUM(K101,N101,R101,V101,Y101,AB101,AE101,AH101,AK101,AN101,AT101,AW101)*H101+SUM(I101,J101,M101,P101,T101,X101,AA101,AD101,AG101,AJ101,AM101,AS101,AV101))*$D$19/H101)</f>
        <v>0</v>
      </c>
      <c r="AR101" s="132">
        <f t="shared" si="25"/>
        <v>0</v>
      </c>
      <c r="AS101" s="130"/>
      <c r="AT101" s="131"/>
      <c r="AU101" s="132">
        <f t="shared" si="26"/>
        <v>0</v>
      </c>
      <c r="AV101" s="130"/>
      <c r="AW101" s="131"/>
      <c r="AX101" s="132">
        <f t="shared" si="27"/>
        <v>0</v>
      </c>
      <c r="AY101" s="130"/>
      <c r="AZ101" s="131"/>
      <c r="BA101" s="132">
        <f t="shared" si="28"/>
        <v>0</v>
      </c>
      <c r="BB101" s="130"/>
      <c r="BC101" s="133">
        <f>IF(H101=0,0,(SUM(K101,N101,R101,V101,Y101,AB101,AE101,AH101,AK101,AN101,AT101,AW101)*H101+SUM(I101,J101,M101,P101,T101,X101,AA101,AD101,AG101,AJ101,AM101,AS101,AV101))*$D$18/H101)</f>
        <v>0</v>
      </c>
      <c r="BD101" s="132">
        <f t="shared" si="29"/>
        <v>0</v>
      </c>
      <c r="BE101" s="134" t="str">
        <f>IFERROR(BF101/H101,"")</f>
        <v/>
      </c>
      <c r="BF101" s="107">
        <f>IF(H101="",0,SUMIF($I$23:$BD$23,"Total",I101:BD101))</f>
        <v>0</v>
      </c>
      <c r="BG101" s="135" t="str">
        <f>IF(H101&lt;&gt;0,BH101/H101,"")</f>
        <v/>
      </c>
      <c r="BH101" s="109">
        <f>IF(H101="",0,(I101*$I$145+L101*$K$145+O101*$N$145+S101*$R$145+W101*$V$145+Z101*$Y$145+AC101*$AB$145+AF101*$AE$145+AI101*$AH$145+AL101*$AK$145+AO101*$AN$145+AR101*$AQ$145+AU101*$AT$145+AX101*$AW$145+BD101*$BC$145)*$BF$18)</f>
        <v>0</v>
      </c>
      <c r="BI101" s="136"/>
      <c r="BJ101" s="137"/>
      <c r="BK101" s="138"/>
      <c r="BL101" s="139"/>
      <c r="BM101" s="140"/>
      <c r="BN101" s="141"/>
      <c r="BO101" s="142"/>
      <c r="BP101" s="143"/>
      <c r="BQ101" s="142"/>
      <c r="BR101" s="143"/>
      <c r="BS101" s="142"/>
      <c r="BT101" s="143"/>
      <c r="BU101" s="144"/>
      <c r="BV101" s="144"/>
      <c r="BW101" s="145">
        <f t="shared" si="14"/>
        <v>0</v>
      </c>
      <c r="BX101" s="146">
        <f t="shared" si="15"/>
        <v>0</v>
      </c>
      <c r="BY101" s="147">
        <f>BX101*H101</f>
        <v>0</v>
      </c>
      <c r="BZ101" s="148">
        <f t="shared" si="16"/>
        <v>1.2</v>
      </c>
      <c r="CA101" s="149" t="str">
        <f>IFERROR(CB101/H101,"")</f>
        <v/>
      </c>
      <c r="CB101" s="150" t="str">
        <f>IF(H101&lt;&gt;0,ROUNDUP(SUM(BY101,BH101),$BY$20),"")</f>
        <v/>
      </c>
      <c r="CC101" s="151"/>
    </row>
    <row r="102" spans="1:81" s="152" customFormat="1" x14ac:dyDescent="0.3">
      <c r="A102" s="127"/>
      <c r="B102" s="127"/>
      <c r="C102" s="127"/>
      <c r="D102" s="127"/>
      <c r="E102" s="127"/>
      <c r="F102" s="153"/>
      <c r="G102" s="153"/>
      <c r="H102" s="128"/>
      <c r="I102" s="129"/>
      <c r="J102" s="130"/>
      <c r="K102" s="131"/>
      <c r="L102" s="132">
        <f t="shared" si="13"/>
        <v>0</v>
      </c>
      <c r="M102" s="130"/>
      <c r="N102" s="131"/>
      <c r="O102" s="132">
        <f t="shared" si="17"/>
        <v>0</v>
      </c>
      <c r="P102" s="130"/>
      <c r="Q102" s="227"/>
      <c r="R102" s="131"/>
      <c r="S102" s="132">
        <f>IF($H102=0,0,R102*$H102+P102)</f>
        <v>0</v>
      </c>
      <c r="T102" s="130"/>
      <c r="U102" s="227"/>
      <c r="V102" s="131"/>
      <c r="W102" s="132">
        <f t="shared" si="18"/>
        <v>0</v>
      </c>
      <c r="X102" s="130"/>
      <c r="Y102" s="131"/>
      <c r="Z102" s="132">
        <f t="shared" si="19"/>
        <v>0</v>
      </c>
      <c r="AA102" s="130"/>
      <c r="AB102" s="131"/>
      <c r="AC102" s="132">
        <f t="shared" si="20"/>
        <v>0</v>
      </c>
      <c r="AD102" s="130"/>
      <c r="AE102" s="131"/>
      <c r="AF102" s="132">
        <f t="shared" si="21"/>
        <v>0</v>
      </c>
      <c r="AG102" s="130"/>
      <c r="AH102" s="131"/>
      <c r="AI102" s="132">
        <f t="shared" si="22"/>
        <v>0</v>
      </c>
      <c r="AJ102" s="130"/>
      <c r="AK102" s="131"/>
      <c r="AL102" s="132">
        <f t="shared" si="23"/>
        <v>0</v>
      </c>
      <c r="AM102" s="130"/>
      <c r="AN102" s="131"/>
      <c r="AO102" s="132">
        <f t="shared" si="24"/>
        <v>0</v>
      </c>
      <c r="AP102" s="130"/>
      <c r="AQ102" s="133">
        <f>IF(H102=0,0,(SUM(K102,N102,R102,V102,Y102,AB102,AE102,AH102,AK102,AN102,AT102,AW102)*H102+SUM(I102,J102,M102,P102,T102,X102,AA102,AD102,AG102,AJ102,AM102,AS102,AV102))*$D$19/H102)</f>
        <v>0</v>
      </c>
      <c r="AR102" s="132">
        <f t="shared" si="25"/>
        <v>0</v>
      </c>
      <c r="AS102" s="130"/>
      <c r="AT102" s="131"/>
      <c r="AU102" s="132">
        <f t="shared" si="26"/>
        <v>0</v>
      </c>
      <c r="AV102" s="130"/>
      <c r="AW102" s="131"/>
      <c r="AX102" s="132">
        <f t="shared" si="27"/>
        <v>0</v>
      </c>
      <c r="AY102" s="130"/>
      <c r="AZ102" s="131"/>
      <c r="BA102" s="132">
        <f t="shared" si="28"/>
        <v>0</v>
      </c>
      <c r="BB102" s="130"/>
      <c r="BC102" s="133">
        <f>IF(H102=0,0,(SUM(K102,N102,R102,V102,Y102,AB102,AE102,AH102,AK102,AN102,AT102,AW102)*H102+SUM(I102,J102,M102,P102,T102,X102,AA102,AD102,AG102,AJ102,AM102,AS102,AV102))*$D$18/H102)</f>
        <v>0</v>
      </c>
      <c r="BD102" s="132">
        <f t="shared" si="29"/>
        <v>0</v>
      </c>
      <c r="BE102" s="134" t="str">
        <f>IFERROR(BF102/H102,"")</f>
        <v/>
      </c>
      <c r="BF102" s="107">
        <f>IF(H102="",0,SUMIF($I$23:$BD$23,"Total",I102:BD102))</f>
        <v>0</v>
      </c>
      <c r="BG102" s="135" t="str">
        <f>IF(H102&lt;&gt;0,BH102/H102,"")</f>
        <v/>
      </c>
      <c r="BH102" s="109">
        <f>IF(H102="",0,(I102*$I$145+L102*$K$145+O102*$N$145+S102*$R$145+W102*$V$145+Z102*$Y$145+AC102*$AB$145+AF102*$AE$145+AI102*$AH$145+AL102*$AK$145+AO102*$AN$145+AR102*$AQ$145+AU102*$AT$145+AX102*$AW$145+BD102*$BC$145)*$BF$18)</f>
        <v>0</v>
      </c>
      <c r="BI102" s="136"/>
      <c r="BJ102" s="137"/>
      <c r="BK102" s="138"/>
      <c r="BL102" s="139"/>
      <c r="BM102" s="140"/>
      <c r="BN102" s="141"/>
      <c r="BO102" s="142"/>
      <c r="BP102" s="143"/>
      <c r="BQ102" s="142"/>
      <c r="BR102" s="143"/>
      <c r="BS102" s="142"/>
      <c r="BT102" s="143"/>
      <c r="BU102" s="144"/>
      <c r="BV102" s="144"/>
      <c r="BW102" s="145">
        <f t="shared" si="14"/>
        <v>0</v>
      </c>
      <c r="BX102" s="146">
        <f t="shared" si="15"/>
        <v>0</v>
      </c>
      <c r="BY102" s="147">
        <f>BX102*H102</f>
        <v>0</v>
      </c>
      <c r="BZ102" s="148">
        <f t="shared" si="16"/>
        <v>1.2</v>
      </c>
      <c r="CA102" s="149" t="str">
        <f>IFERROR(CB102/H102,"")</f>
        <v/>
      </c>
      <c r="CB102" s="150" t="str">
        <f>IF(H102&lt;&gt;0,ROUNDUP(SUM(BY102,BH102),$BY$20),"")</f>
        <v/>
      </c>
      <c r="CC102" s="151"/>
    </row>
    <row r="103" spans="1:81" s="152" customFormat="1" x14ac:dyDescent="0.3">
      <c r="A103" s="127"/>
      <c r="B103" s="127"/>
      <c r="C103" s="127"/>
      <c r="D103" s="127"/>
      <c r="E103" s="127"/>
      <c r="F103" s="153"/>
      <c r="G103" s="153"/>
      <c r="H103" s="128"/>
      <c r="I103" s="129"/>
      <c r="J103" s="130"/>
      <c r="K103" s="131"/>
      <c r="L103" s="132">
        <f t="shared" si="13"/>
        <v>0</v>
      </c>
      <c r="M103" s="130"/>
      <c r="N103" s="131"/>
      <c r="O103" s="132">
        <f t="shared" si="17"/>
        <v>0</v>
      </c>
      <c r="P103" s="130"/>
      <c r="Q103" s="227"/>
      <c r="R103" s="131"/>
      <c r="S103" s="132">
        <f>IF($H103=0,0,R103*$H103+P103)</f>
        <v>0</v>
      </c>
      <c r="T103" s="130"/>
      <c r="U103" s="227"/>
      <c r="V103" s="131"/>
      <c r="W103" s="132">
        <f t="shared" si="18"/>
        <v>0</v>
      </c>
      <c r="X103" s="130"/>
      <c r="Y103" s="131"/>
      <c r="Z103" s="132">
        <f t="shared" si="19"/>
        <v>0</v>
      </c>
      <c r="AA103" s="130"/>
      <c r="AB103" s="131"/>
      <c r="AC103" s="132">
        <f t="shared" si="20"/>
        <v>0</v>
      </c>
      <c r="AD103" s="130"/>
      <c r="AE103" s="131"/>
      <c r="AF103" s="132">
        <f t="shared" si="21"/>
        <v>0</v>
      </c>
      <c r="AG103" s="130"/>
      <c r="AH103" s="131"/>
      <c r="AI103" s="132">
        <f t="shared" si="22"/>
        <v>0</v>
      </c>
      <c r="AJ103" s="130"/>
      <c r="AK103" s="131"/>
      <c r="AL103" s="132">
        <f t="shared" si="23"/>
        <v>0</v>
      </c>
      <c r="AM103" s="130"/>
      <c r="AN103" s="131"/>
      <c r="AO103" s="132">
        <f t="shared" si="24"/>
        <v>0</v>
      </c>
      <c r="AP103" s="130"/>
      <c r="AQ103" s="133">
        <f>IF(H103=0,0,(SUM(K103,N103,R103,V103,Y103,AB103,AE103,AH103,AK103,AN103,AT103,AW103)*H103+SUM(I103,J103,M103,P103,T103,X103,AA103,AD103,AG103,AJ103,AM103,AS103,AV103))*$D$19/H103)</f>
        <v>0</v>
      </c>
      <c r="AR103" s="132">
        <f t="shared" si="25"/>
        <v>0</v>
      </c>
      <c r="AS103" s="130"/>
      <c r="AT103" s="131"/>
      <c r="AU103" s="132">
        <f t="shared" si="26"/>
        <v>0</v>
      </c>
      <c r="AV103" s="130"/>
      <c r="AW103" s="131"/>
      <c r="AX103" s="132">
        <f t="shared" si="27"/>
        <v>0</v>
      </c>
      <c r="AY103" s="130"/>
      <c r="AZ103" s="131"/>
      <c r="BA103" s="132">
        <f t="shared" si="28"/>
        <v>0</v>
      </c>
      <c r="BB103" s="130"/>
      <c r="BC103" s="133">
        <f>IF(H103=0,0,(SUM(K103,N103,R103,V103,Y103,AB103,AE103,AH103,AK103,AN103,AT103,AW103)*H103+SUM(I103,J103,M103,P103,T103,X103,AA103,AD103,AG103,AJ103,AM103,AS103,AV103))*$D$18/H103)</f>
        <v>0</v>
      </c>
      <c r="BD103" s="132">
        <f t="shared" si="29"/>
        <v>0</v>
      </c>
      <c r="BE103" s="134" t="str">
        <f>IFERROR(BF103/H103,"")</f>
        <v/>
      </c>
      <c r="BF103" s="107">
        <f>IF(H103="",0,SUMIF($I$23:$BD$23,"Total",I103:BD103))</f>
        <v>0</v>
      </c>
      <c r="BG103" s="135" t="str">
        <f>IF(H103&lt;&gt;0,BH103/H103,"")</f>
        <v/>
      </c>
      <c r="BH103" s="109">
        <f>IF(H103="",0,(I103*$I$145+L103*$K$145+O103*$N$145+S103*$R$145+W103*$V$145+Z103*$Y$145+AC103*$AB$145+AF103*$AE$145+AI103*$AH$145+AL103*$AK$145+AO103*$AN$145+AR103*$AQ$145+AU103*$AT$145+AX103*$AW$145+BD103*$BC$145)*$BF$18)</f>
        <v>0</v>
      </c>
      <c r="BI103" s="136"/>
      <c r="BJ103" s="137"/>
      <c r="BK103" s="138"/>
      <c r="BL103" s="139"/>
      <c r="BM103" s="140"/>
      <c r="BN103" s="141"/>
      <c r="BO103" s="142"/>
      <c r="BP103" s="143"/>
      <c r="BQ103" s="142"/>
      <c r="BR103" s="143"/>
      <c r="BS103" s="142"/>
      <c r="BT103" s="143"/>
      <c r="BU103" s="144"/>
      <c r="BV103" s="144"/>
      <c r="BW103" s="145">
        <f t="shared" si="14"/>
        <v>0</v>
      </c>
      <c r="BX103" s="146">
        <f t="shared" si="15"/>
        <v>0</v>
      </c>
      <c r="BY103" s="147">
        <f>BX103*H103</f>
        <v>0</v>
      </c>
      <c r="BZ103" s="148">
        <f t="shared" si="16"/>
        <v>1.2</v>
      </c>
      <c r="CA103" s="149" t="str">
        <f>IFERROR(CB103/H103,"")</f>
        <v/>
      </c>
      <c r="CB103" s="150" t="str">
        <f>IF(H103&lt;&gt;0,ROUNDUP(SUM(BY103,BH103),$BY$20),"")</f>
        <v/>
      </c>
      <c r="CC103" s="151"/>
    </row>
    <row r="104" spans="1:81" s="152" customFormat="1" x14ac:dyDescent="0.3">
      <c r="A104" s="127"/>
      <c r="B104" s="127"/>
      <c r="C104" s="127"/>
      <c r="D104" s="127"/>
      <c r="E104" s="127"/>
      <c r="F104" s="153"/>
      <c r="G104" s="153"/>
      <c r="H104" s="128"/>
      <c r="I104" s="129"/>
      <c r="J104" s="130"/>
      <c r="K104" s="131"/>
      <c r="L104" s="132">
        <f t="shared" si="13"/>
        <v>0</v>
      </c>
      <c r="M104" s="130"/>
      <c r="N104" s="131"/>
      <c r="O104" s="132">
        <f t="shared" si="17"/>
        <v>0</v>
      </c>
      <c r="P104" s="130"/>
      <c r="Q104" s="227"/>
      <c r="R104" s="131"/>
      <c r="S104" s="132">
        <f>IF($H104=0,0,R104*$H104+P104)</f>
        <v>0</v>
      </c>
      <c r="T104" s="130"/>
      <c r="U104" s="227"/>
      <c r="V104" s="131"/>
      <c r="W104" s="132">
        <f t="shared" si="18"/>
        <v>0</v>
      </c>
      <c r="X104" s="130"/>
      <c r="Y104" s="131"/>
      <c r="Z104" s="132">
        <f t="shared" si="19"/>
        <v>0</v>
      </c>
      <c r="AA104" s="130"/>
      <c r="AB104" s="131"/>
      <c r="AC104" s="132">
        <f t="shared" si="20"/>
        <v>0</v>
      </c>
      <c r="AD104" s="130"/>
      <c r="AE104" s="131"/>
      <c r="AF104" s="132">
        <f t="shared" si="21"/>
        <v>0</v>
      </c>
      <c r="AG104" s="130"/>
      <c r="AH104" s="131"/>
      <c r="AI104" s="132">
        <f t="shared" si="22"/>
        <v>0</v>
      </c>
      <c r="AJ104" s="130"/>
      <c r="AK104" s="131"/>
      <c r="AL104" s="132">
        <f t="shared" si="23"/>
        <v>0</v>
      </c>
      <c r="AM104" s="130"/>
      <c r="AN104" s="131"/>
      <c r="AO104" s="132">
        <f t="shared" si="24"/>
        <v>0</v>
      </c>
      <c r="AP104" s="130"/>
      <c r="AQ104" s="133">
        <f>IF(H104=0,0,(SUM(K104,N104,R104,V104,Y104,AB104,AE104,AH104,AK104,AN104,AT104,AW104)*H104+SUM(I104,J104,M104,P104,T104,X104,AA104,AD104,AG104,AJ104,AM104,AS104,AV104))*$D$19/H104)</f>
        <v>0</v>
      </c>
      <c r="AR104" s="132">
        <f t="shared" si="25"/>
        <v>0</v>
      </c>
      <c r="AS104" s="130"/>
      <c r="AT104" s="131"/>
      <c r="AU104" s="132">
        <f t="shared" si="26"/>
        <v>0</v>
      </c>
      <c r="AV104" s="130"/>
      <c r="AW104" s="131"/>
      <c r="AX104" s="132">
        <f t="shared" si="27"/>
        <v>0</v>
      </c>
      <c r="AY104" s="130"/>
      <c r="AZ104" s="131"/>
      <c r="BA104" s="132">
        <f t="shared" si="28"/>
        <v>0</v>
      </c>
      <c r="BB104" s="130"/>
      <c r="BC104" s="133">
        <f>IF(H104=0,0,(SUM(K104,N104,R104,V104,Y104,AB104,AE104,AH104,AK104,AN104,AT104,AW104)*H104+SUM(I104,J104,M104,P104,T104,X104,AA104,AD104,AG104,AJ104,AM104,AS104,AV104))*$D$18/H104)</f>
        <v>0</v>
      </c>
      <c r="BD104" s="132">
        <f t="shared" si="29"/>
        <v>0</v>
      </c>
      <c r="BE104" s="134" t="str">
        <f>IFERROR(BF104/H104,"")</f>
        <v/>
      </c>
      <c r="BF104" s="107">
        <f>IF(H104="",0,SUMIF($I$23:$BD$23,"Total",I104:BD104))</f>
        <v>0</v>
      </c>
      <c r="BG104" s="135" t="str">
        <f>IF(H104&lt;&gt;0,BH104/H104,"")</f>
        <v/>
      </c>
      <c r="BH104" s="109">
        <f>IF(H104="",0,(I104*$I$145+L104*$K$145+O104*$N$145+S104*$R$145+W104*$V$145+Z104*$Y$145+AC104*$AB$145+AF104*$AE$145+AI104*$AH$145+AL104*$AK$145+AO104*$AN$145+AR104*$AQ$145+AU104*$AT$145+AX104*$AW$145+BD104*$BC$145)*$BF$18)</f>
        <v>0</v>
      </c>
      <c r="BI104" s="136"/>
      <c r="BJ104" s="137"/>
      <c r="BK104" s="138"/>
      <c r="BL104" s="139"/>
      <c r="BM104" s="140"/>
      <c r="BN104" s="141"/>
      <c r="BO104" s="142"/>
      <c r="BP104" s="143"/>
      <c r="BQ104" s="142"/>
      <c r="BR104" s="143"/>
      <c r="BS104" s="142"/>
      <c r="BT104" s="143"/>
      <c r="BU104" s="144"/>
      <c r="BV104" s="144"/>
      <c r="BW104" s="145">
        <f t="shared" si="14"/>
        <v>0</v>
      </c>
      <c r="BX104" s="146">
        <f t="shared" si="15"/>
        <v>0</v>
      </c>
      <c r="BY104" s="147">
        <f>BX104*H104</f>
        <v>0</v>
      </c>
      <c r="BZ104" s="148">
        <f t="shared" si="16"/>
        <v>1.2</v>
      </c>
      <c r="CA104" s="149" t="str">
        <f>IFERROR(CB104/H104,"")</f>
        <v/>
      </c>
      <c r="CB104" s="150" t="str">
        <f>IF(H104&lt;&gt;0,ROUNDUP(SUM(BY104,BH104),$BY$20),"")</f>
        <v/>
      </c>
      <c r="CC104" s="151"/>
    </row>
    <row r="105" spans="1:81" s="152" customFormat="1" x14ac:dyDescent="0.3">
      <c r="A105" s="127"/>
      <c r="B105" s="127"/>
      <c r="C105" s="127"/>
      <c r="D105" s="127"/>
      <c r="E105" s="127"/>
      <c r="F105" s="153"/>
      <c r="G105" s="153"/>
      <c r="H105" s="128"/>
      <c r="I105" s="129"/>
      <c r="J105" s="130"/>
      <c r="K105" s="131"/>
      <c r="L105" s="132">
        <f t="shared" si="13"/>
        <v>0</v>
      </c>
      <c r="M105" s="130"/>
      <c r="N105" s="131"/>
      <c r="O105" s="132">
        <f t="shared" si="17"/>
        <v>0</v>
      </c>
      <c r="P105" s="130"/>
      <c r="Q105" s="227"/>
      <c r="R105" s="131"/>
      <c r="S105" s="132">
        <f>IF($H105=0,0,R105*$H105+P105)</f>
        <v>0</v>
      </c>
      <c r="T105" s="130"/>
      <c r="U105" s="227"/>
      <c r="V105" s="131"/>
      <c r="W105" s="132">
        <f t="shared" si="18"/>
        <v>0</v>
      </c>
      <c r="X105" s="130"/>
      <c r="Y105" s="131"/>
      <c r="Z105" s="132">
        <f t="shared" si="19"/>
        <v>0</v>
      </c>
      <c r="AA105" s="130"/>
      <c r="AB105" s="131"/>
      <c r="AC105" s="132">
        <f t="shared" si="20"/>
        <v>0</v>
      </c>
      <c r="AD105" s="130"/>
      <c r="AE105" s="131"/>
      <c r="AF105" s="132">
        <f t="shared" si="21"/>
        <v>0</v>
      </c>
      <c r="AG105" s="130"/>
      <c r="AH105" s="131"/>
      <c r="AI105" s="132">
        <f t="shared" si="22"/>
        <v>0</v>
      </c>
      <c r="AJ105" s="130"/>
      <c r="AK105" s="131"/>
      <c r="AL105" s="132">
        <f t="shared" si="23"/>
        <v>0</v>
      </c>
      <c r="AM105" s="130"/>
      <c r="AN105" s="131"/>
      <c r="AO105" s="132">
        <f t="shared" si="24"/>
        <v>0</v>
      </c>
      <c r="AP105" s="130"/>
      <c r="AQ105" s="133">
        <f>IF(H105=0,0,(SUM(K105,N105,R105,V105,Y105,AB105,AE105,AH105,AK105,AN105,AT105,AW105)*H105+SUM(I105,J105,M105,P105,T105,X105,AA105,AD105,AG105,AJ105,AM105,AS105,AV105))*$D$19/H105)</f>
        <v>0</v>
      </c>
      <c r="AR105" s="132">
        <f t="shared" si="25"/>
        <v>0</v>
      </c>
      <c r="AS105" s="130"/>
      <c r="AT105" s="131"/>
      <c r="AU105" s="132">
        <f t="shared" si="26"/>
        <v>0</v>
      </c>
      <c r="AV105" s="130"/>
      <c r="AW105" s="131"/>
      <c r="AX105" s="132">
        <f t="shared" si="27"/>
        <v>0</v>
      </c>
      <c r="AY105" s="130"/>
      <c r="AZ105" s="131"/>
      <c r="BA105" s="132">
        <f t="shared" si="28"/>
        <v>0</v>
      </c>
      <c r="BB105" s="130"/>
      <c r="BC105" s="133">
        <f>IF(H105=0,0,(SUM(K105,N105,R105,V105,Y105,AB105,AE105,AH105,AK105,AN105,AT105,AW105)*H105+SUM(I105,J105,M105,P105,T105,X105,AA105,AD105,AG105,AJ105,AM105,AS105,AV105))*$D$18/H105)</f>
        <v>0</v>
      </c>
      <c r="BD105" s="132">
        <f t="shared" si="29"/>
        <v>0</v>
      </c>
      <c r="BE105" s="134" t="str">
        <f>IFERROR(BF105/H105,"")</f>
        <v/>
      </c>
      <c r="BF105" s="107">
        <f>IF(H105="",0,SUMIF($I$23:$BD$23,"Total",I105:BD105))</f>
        <v>0</v>
      </c>
      <c r="BG105" s="135" t="str">
        <f>IF(H105&lt;&gt;0,BH105/H105,"")</f>
        <v/>
      </c>
      <c r="BH105" s="109">
        <f>IF(H105="",0,(I105*$I$145+L105*$K$145+O105*$N$145+S105*$R$145+W105*$V$145+Z105*$Y$145+AC105*$AB$145+AF105*$AE$145+AI105*$AH$145+AL105*$AK$145+AO105*$AN$145+AR105*$AQ$145+AU105*$AT$145+AX105*$AW$145+BD105*$BC$145)*$BF$18)</f>
        <v>0</v>
      </c>
      <c r="BI105" s="136"/>
      <c r="BJ105" s="137"/>
      <c r="BK105" s="138"/>
      <c r="BL105" s="139"/>
      <c r="BM105" s="140"/>
      <c r="BN105" s="141"/>
      <c r="BO105" s="142"/>
      <c r="BP105" s="143"/>
      <c r="BQ105" s="142"/>
      <c r="BR105" s="143"/>
      <c r="BS105" s="142"/>
      <c r="BT105" s="143"/>
      <c r="BU105" s="144"/>
      <c r="BV105" s="144"/>
      <c r="BW105" s="145">
        <f t="shared" si="14"/>
        <v>0</v>
      </c>
      <c r="BX105" s="146">
        <f t="shared" si="15"/>
        <v>0</v>
      </c>
      <c r="BY105" s="147">
        <f>BX105*H105</f>
        <v>0</v>
      </c>
      <c r="BZ105" s="148">
        <f t="shared" si="16"/>
        <v>1.2</v>
      </c>
      <c r="CA105" s="149" t="str">
        <f>IFERROR(CB105/H105,"")</f>
        <v/>
      </c>
      <c r="CB105" s="150" t="str">
        <f>IF(H105&lt;&gt;0,ROUNDUP(SUM(BY105,BH105),$BY$20),"")</f>
        <v/>
      </c>
      <c r="CC105" s="151"/>
    </row>
    <row r="106" spans="1:81" s="152" customFormat="1" x14ac:dyDescent="0.3">
      <c r="A106" s="127"/>
      <c r="B106" s="127"/>
      <c r="C106" s="127"/>
      <c r="D106" s="127"/>
      <c r="E106" s="127"/>
      <c r="F106" s="153"/>
      <c r="G106" s="153"/>
      <c r="H106" s="128"/>
      <c r="I106" s="129"/>
      <c r="J106" s="130"/>
      <c r="K106" s="131"/>
      <c r="L106" s="132">
        <f t="shared" si="13"/>
        <v>0</v>
      </c>
      <c r="M106" s="130"/>
      <c r="N106" s="131"/>
      <c r="O106" s="132">
        <f t="shared" si="17"/>
        <v>0</v>
      </c>
      <c r="P106" s="130"/>
      <c r="Q106" s="227"/>
      <c r="R106" s="131"/>
      <c r="S106" s="132">
        <f>IF($H106=0,0,R106*$H106+P106)</f>
        <v>0</v>
      </c>
      <c r="T106" s="130"/>
      <c r="U106" s="227"/>
      <c r="V106" s="131"/>
      <c r="W106" s="132">
        <f t="shared" si="18"/>
        <v>0</v>
      </c>
      <c r="X106" s="130"/>
      <c r="Y106" s="131"/>
      <c r="Z106" s="132">
        <f t="shared" si="19"/>
        <v>0</v>
      </c>
      <c r="AA106" s="130"/>
      <c r="AB106" s="131"/>
      <c r="AC106" s="132">
        <f t="shared" si="20"/>
        <v>0</v>
      </c>
      <c r="AD106" s="130"/>
      <c r="AE106" s="131"/>
      <c r="AF106" s="132">
        <f t="shared" si="21"/>
        <v>0</v>
      </c>
      <c r="AG106" s="130"/>
      <c r="AH106" s="131"/>
      <c r="AI106" s="132">
        <f t="shared" si="22"/>
        <v>0</v>
      </c>
      <c r="AJ106" s="130"/>
      <c r="AK106" s="131"/>
      <c r="AL106" s="132">
        <f t="shared" si="23"/>
        <v>0</v>
      </c>
      <c r="AM106" s="130"/>
      <c r="AN106" s="131"/>
      <c r="AO106" s="132">
        <f t="shared" si="24"/>
        <v>0</v>
      </c>
      <c r="AP106" s="130"/>
      <c r="AQ106" s="133">
        <f>IF(H106=0,0,(SUM(K106,N106,R106,V106,Y106,AB106,AE106,AH106,AK106,AN106,AT106,AW106)*H106+SUM(I106,J106,M106,P106,T106,X106,AA106,AD106,AG106,AJ106,AM106,AS106,AV106))*$D$19/H106)</f>
        <v>0</v>
      </c>
      <c r="AR106" s="132">
        <f t="shared" si="25"/>
        <v>0</v>
      </c>
      <c r="AS106" s="130"/>
      <c r="AT106" s="131"/>
      <c r="AU106" s="132">
        <f t="shared" si="26"/>
        <v>0</v>
      </c>
      <c r="AV106" s="130"/>
      <c r="AW106" s="131"/>
      <c r="AX106" s="132">
        <f t="shared" si="27"/>
        <v>0</v>
      </c>
      <c r="AY106" s="130"/>
      <c r="AZ106" s="131"/>
      <c r="BA106" s="132">
        <f t="shared" si="28"/>
        <v>0</v>
      </c>
      <c r="BB106" s="130"/>
      <c r="BC106" s="133">
        <f>IF(H106=0,0,(SUM(K106,N106,R106,V106,Y106,AB106,AE106,AH106,AK106,AN106,AT106,AW106)*H106+SUM(I106,J106,M106,P106,T106,X106,AA106,AD106,AG106,AJ106,AM106,AS106,AV106))*$D$18/H106)</f>
        <v>0</v>
      </c>
      <c r="BD106" s="132">
        <f t="shared" si="29"/>
        <v>0</v>
      </c>
      <c r="BE106" s="134" t="str">
        <f>IFERROR(BF106/H106,"")</f>
        <v/>
      </c>
      <c r="BF106" s="107">
        <f>IF(H106="",0,SUMIF($I$23:$BD$23,"Total",I106:BD106))</f>
        <v>0</v>
      </c>
      <c r="BG106" s="135" t="str">
        <f>IF(H106&lt;&gt;0,BH106/H106,"")</f>
        <v/>
      </c>
      <c r="BH106" s="109">
        <f>IF(H106="",0,(I106*$I$145+L106*$K$145+O106*$N$145+S106*$R$145+W106*$V$145+Z106*$Y$145+AC106*$AB$145+AF106*$AE$145+AI106*$AH$145+AL106*$AK$145+AO106*$AN$145+AR106*$AQ$145+AU106*$AT$145+AX106*$AW$145+BD106*$BC$145)*$BF$18)</f>
        <v>0</v>
      </c>
      <c r="BI106" s="136"/>
      <c r="BJ106" s="137"/>
      <c r="BK106" s="138"/>
      <c r="BL106" s="139"/>
      <c r="BM106" s="140"/>
      <c r="BN106" s="141"/>
      <c r="BO106" s="142"/>
      <c r="BP106" s="143"/>
      <c r="BQ106" s="142"/>
      <c r="BR106" s="143"/>
      <c r="BS106" s="142"/>
      <c r="BT106" s="143"/>
      <c r="BU106" s="144"/>
      <c r="BV106" s="144"/>
      <c r="BW106" s="145">
        <f t="shared" si="14"/>
        <v>0</v>
      </c>
      <c r="BX106" s="146">
        <f t="shared" si="15"/>
        <v>0</v>
      </c>
      <c r="BY106" s="147">
        <f>BX106*H106</f>
        <v>0</v>
      </c>
      <c r="BZ106" s="148">
        <f t="shared" si="16"/>
        <v>1.2</v>
      </c>
      <c r="CA106" s="149" t="str">
        <f>IFERROR(CB106/H106,"")</f>
        <v/>
      </c>
      <c r="CB106" s="150" t="str">
        <f>IF(H106&lt;&gt;0,ROUNDUP(SUM(BY106,BH106),$BY$20),"")</f>
        <v/>
      </c>
      <c r="CC106" s="151"/>
    </row>
    <row r="107" spans="1:81" s="152" customFormat="1" x14ac:dyDescent="0.3">
      <c r="A107" s="127"/>
      <c r="B107" s="127"/>
      <c r="C107" s="127"/>
      <c r="D107" s="127"/>
      <c r="E107" s="127"/>
      <c r="F107" s="153"/>
      <c r="G107" s="153"/>
      <c r="H107" s="128"/>
      <c r="I107" s="129"/>
      <c r="J107" s="130"/>
      <c r="K107" s="131"/>
      <c r="L107" s="132">
        <f t="shared" si="13"/>
        <v>0</v>
      </c>
      <c r="M107" s="130"/>
      <c r="N107" s="131"/>
      <c r="O107" s="132">
        <f t="shared" si="17"/>
        <v>0</v>
      </c>
      <c r="P107" s="130"/>
      <c r="Q107" s="227"/>
      <c r="R107" s="131"/>
      <c r="S107" s="132">
        <f>IF($H107=0,0,R107*$H107+P107)</f>
        <v>0</v>
      </c>
      <c r="T107" s="130"/>
      <c r="U107" s="227"/>
      <c r="V107" s="131"/>
      <c r="W107" s="132">
        <f t="shared" si="18"/>
        <v>0</v>
      </c>
      <c r="X107" s="130"/>
      <c r="Y107" s="131"/>
      <c r="Z107" s="132">
        <f t="shared" si="19"/>
        <v>0</v>
      </c>
      <c r="AA107" s="130"/>
      <c r="AB107" s="131"/>
      <c r="AC107" s="132">
        <f t="shared" si="20"/>
        <v>0</v>
      </c>
      <c r="AD107" s="130"/>
      <c r="AE107" s="131"/>
      <c r="AF107" s="132">
        <f t="shared" si="21"/>
        <v>0</v>
      </c>
      <c r="AG107" s="130"/>
      <c r="AH107" s="131"/>
      <c r="AI107" s="132">
        <f t="shared" si="22"/>
        <v>0</v>
      </c>
      <c r="AJ107" s="130"/>
      <c r="AK107" s="131"/>
      <c r="AL107" s="132">
        <f t="shared" si="23"/>
        <v>0</v>
      </c>
      <c r="AM107" s="130"/>
      <c r="AN107" s="131"/>
      <c r="AO107" s="132">
        <f t="shared" si="24"/>
        <v>0</v>
      </c>
      <c r="AP107" s="130"/>
      <c r="AQ107" s="133">
        <f>IF(H107=0,0,(SUM(K107,N107,R107,V107,Y107,AB107,AE107,AH107,AK107,AN107,AT107,AW107)*H107+SUM(I107,J107,M107,P107,T107,X107,AA107,AD107,AG107,AJ107,AM107,AS107,AV107))*$D$19/H107)</f>
        <v>0</v>
      </c>
      <c r="AR107" s="132">
        <f t="shared" si="25"/>
        <v>0</v>
      </c>
      <c r="AS107" s="130"/>
      <c r="AT107" s="131"/>
      <c r="AU107" s="132">
        <f t="shared" si="26"/>
        <v>0</v>
      </c>
      <c r="AV107" s="130"/>
      <c r="AW107" s="131"/>
      <c r="AX107" s="132">
        <f t="shared" si="27"/>
        <v>0</v>
      </c>
      <c r="AY107" s="130"/>
      <c r="AZ107" s="131"/>
      <c r="BA107" s="132">
        <f t="shared" si="28"/>
        <v>0</v>
      </c>
      <c r="BB107" s="130"/>
      <c r="BC107" s="133">
        <f>IF(H107=0,0,(SUM(K107,N107,R107,V107,Y107,AB107,AE107,AH107,AK107,AN107,AT107,AW107)*H107+SUM(I107,J107,M107,P107,T107,X107,AA107,AD107,AG107,AJ107,AM107,AS107,AV107))*$D$18/H107)</f>
        <v>0</v>
      </c>
      <c r="BD107" s="132">
        <f t="shared" si="29"/>
        <v>0</v>
      </c>
      <c r="BE107" s="134" t="str">
        <f>IFERROR(BF107/H107,"")</f>
        <v/>
      </c>
      <c r="BF107" s="107">
        <f>IF(H107="",0,SUMIF($I$23:$BD$23,"Total",I107:BD107))</f>
        <v>0</v>
      </c>
      <c r="BG107" s="135" t="str">
        <f>IF(H107&lt;&gt;0,BH107/H107,"")</f>
        <v/>
      </c>
      <c r="BH107" s="109">
        <f>IF(H107="",0,(I107*$I$145+L107*$K$145+O107*$N$145+S107*$R$145+W107*$V$145+Z107*$Y$145+AC107*$AB$145+AF107*$AE$145+AI107*$AH$145+AL107*$AK$145+AO107*$AN$145+AR107*$AQ$145+AU107*$AT$145+AX107*$AW$145+BD107*$BC$145)*$BF$18)</f>
        <v>0</v>
      </c>
      <c r="BI107" s="136"/>
      <c r="BJ107" s="137"/>
      <c r="BK107" s="138"/>
      <c r="BL107" s="139"/>
      <c r="BM107" s="140"/>
      <c r="BN107" s="141"/>
      <c r="BO107" s="142"/>
      <c r="BP107" s="143"/>
      <c r="BQ107" s="142"/>
      <c r="BR107" s="143"/>
      <c r="BS107" s="142"/>
      <c r="BT107" s="143"/>
      <c r="BU107" s="144"/>
      <c r="BV107" s="144"/>
      <c r="BW107" s="145">
        <f t="shared" si="14"/>
        <v>0</v>
      </c>
      <c r="BX107" s="146">
        <f t="shared" si="15"/>
        <v>0</v>
      </c>
      <c r="BY107" s="147">
        <f>BX107*H107</f>
        <v>0</v>
      </c>
      <c r="BZ107" s="148">
        <f t="shared" si="16"/>
        <v>1.2</v>
      </c>
      <c r="CA107" s="149" t="str">
        <f>IFERROR(CB107/H107,"")</f>
        <v/>
      </c>
      <c r="CB107" s="150" t="str">
        <f>IF(H107&lt;&gt;0,ROUNDUP(SUM(BY107,BH107),$BY$20),"")</f>
        <v/>
      </c>
      <c r="CC107" s="151"/>
    </row>
    <row r="108" spans="1:81" s="152" customFormat="1" x14ac:dyDescent="0.3">
      <c r="A108" s="127"/>
      <c r="B108" s="127"/>
      <c r="C108" s="127"/>
      <c r="D108" s="127"/>
      <c r="E108" s="127"/>
      <c r="F108" s="153"/>
      <c r="G108" s="153"/>
      <c r="H108" s="128"/>
      <c r="I108" s="129"/>
      <c r="J108" s="130"/>
      <c r="K108" s="131"/>
      <c r="L108" s="132">
        <f t="shared" si="13"/>
        <v>0</v>
      </c>
      <c r="M108" s="130"/>
      <c r="N108" s="131"/>
      <c r="O108" s="132">
        <f t="shared" si="17"/>
        <v>0</v>
      </c>
      <c r="P108" s="130"/>
      <c r="Q108" s="227"/>
      <c r="R108" s="131"/>
      <c r="S108" s="132">
        <f>IF($H108=0,0,R108*$H108+P108)</f>
        <v>0</v>
      </c>
      <c r="T108" s="130"/>
      <c r="U108" s="227"/>
      <c r="V108" s="131"/>
      <c r="W108" s="132">
        <f t="shared" si="18"/>
        <v>0</v>
      </c>
      <c r="X108" s="130"/>
      <c r="Y108" s="131"/>
      <c r="Z108" s="132">
        <f t="shared" si="19"/>
        <v>0</v>
      </c>
      <c r="AA108" s="130"/>
      <c r="AB108" s="131"/>
      <c r="AC108" s="132">
        <f t="shared" si="20"/>
        <v>0</v>
      </c>
      <c r="AD108" s="130"/>
      <c r="AE108" s="131"/>
      <c r="AF108" s="132">
        <f t="shared" si="21"/>
        <v>0</v>
      </c>
      <c r="AG108" s="130"/>
      <c r="AH108" s="131"/>
      <c r="AI108" s="132">
        <f t="shared" si="22"/>
        <v>0</v>
      </c>
      <c r="AJ108" s="130"/>
      <c r="AK108" s="131"/>
      <c r="AL108" s="132">
        <f t="shared" si="23"/>
        <v>0</v>
      </c>
      <c r="AM108" s="130"/>
      <c r="AN108" s="131"/>
      <c r="AO108" s="132">
        <f t="shared" si="24"/>
        <v>0</v>
      </c>
      <c r="AP108" s="130"/>
      <c r="AQ108" s="133">
        <f>IF(H108=0,0,(SUM(K108,N108,R108,V108,Y108,AB108,AE108,AH108,AK108,AN108,AT108,AW108)*H108+SUM(I108,J108,M108,P108,T108,X108,AA108,AD108,AG108,AJ108,AM108,AS108,AV108))*$D$19/H108)</f>
        <v>0</v>
      </c>
      <c r="AR108" s="132">
        <f t="shared" si="25"/>
        <v>0</v>
      </c>
      <c r="AS108" s="130"/>
      <c r="AT108" s="131"/>
      <c r="AU108" s="132">
        <f t="shared" si="26"/>
        <v>0</v>
      </c>
      <c r="AV108" s="130"/>
      <c r="AW108" s="131"/>
      <c r="AX108" s="132">
        <f t="shared" si="27"/>
        <v>0</v>
      </c>
      <c r="AY108" s="130"/>
      <c r="AZ108" s="131"/>
      <c r="BA108" s="132">
        <f t="shared" si="28"/>
        <v>0</v>
      </c>
      <c r="BB108" s="130"/>
      <c r="BC108" s="133">
        <f>IF(H108=0,0,(SUM(K108,N108,R108,V108,Y108,AB108,AE108,AH108,AK108,AN108,AT108,AW108)*H108+SUM(I108,J108,M108,P108,T108,X108,AA108,AD108,AG108,AJ108,AM108,AS108,AV108))*$D$18/H108)</f>
        <v>0</v>
      </c>
      <c r="BD108" s="132">
        <f t="shared" si="29"/>
        <v>0</v>
      </c>
      <c r="BE108" s="134" t="str">
        <f>IFERROR(BF108/H108,"")</f>
        <v/>
      </c>
      <c r="BF108" s="107">
        <f>IF(H108="",0,SUMIF($I$23:$BD$23,"Total",I108:BD108))</f>
        <v>0</v>
      </c>
      <c r="BG108" s="135" t="str">
        <f>IF(H108&lt;&gt;0,BH108/H108,"")</f>
        <v/>
      </c>
      <c r="BH108" s="109">
        <f>IF(H108="",0,(I108*$I$145+L108*$K$145+O108*$N$145+S108*$R$145+W108*$V$145+Z108*$Y$145+AC108*$AB$145+AF108*$AE$145+AI108*$AH$145+AL108*$AK$145+AO108*$AN$145+AR108*$AQ$145+AU108*$AT$145+AX108*$AW$145+BD108*$BC$145)*$BF$18)</f>
        <v>0</v>
      </c>
      <c r="BI108" s="136"/>
      <c r="BJ108" s="137"/>
      <c r="BK108" s="138"/>
      <c r="BL108" s="139"/>
      <c r="BM108" s="140"/>
      <c r="BN108" s="141"/>
      <c r="BO108" s="142"/>
      <c r="BP108" s="143"/>
      <c r="BQ108" s="142"/>
      <c r="BR108" s="143"/>
      <c r="BS108" s="142"/>
      <c r="BT108" s="143"/>
      <c r="BU108" s="144"/>
      <c r="BV108" s="144"/>
      <c r="BW108" s="145">
        <f t="shared" si="14"/>
        <v>0</v>
      </c>
      <c r="BX108" s="146">
        <f t="shared" si="15"/>
        <v>0</v>
      </c>
      <c r="BY108" s="147">
        <f>BX108*H108</f>
        <v>0</v>
      </c>
      <c r="BZ108" s="148">
        <f t="shared" si="16"/>
        <v>1.2</v>
      </c>
      <c r="CA108" s="149" t="str">
        <f>IFERROR(CB108/H108,"")</f>
        <v/>
      </c>
      <c r="CB108" s="150" t="str">
        <f>IF(H108&lt;&gt;0,ROUNDUP(SUM(BY108,BH108),$BY$20),"")</f>
        <v/>
      </c>
      <c r="CC108" s="151"/>
    </row>
    <row r="109" spans="1:81" s="152" customFormat="1" x14ac:dyDescent="0.3">
      <c r="A109" s="127"/>
      <c r="B109" s="127"/>
      <c r="C109" s="127"/>
      <c r="D109" s="127"/>
      <c r="E109" s="127"/>
      <c r="F109" s="153"/>
      <c r="G109" s="153"/>
      <c r="H109" s="128"/>
      <c r="I109" s="129"/>
      <c r="J109" s="130"/>
      <c r="K109" s="131"/>
      <c r="L109" s="132">
        <f t="shared" si="13"/>
        <v>0</v>
      </c>
      <c r="M109" s="130"/>
      <c r="N109" s="131"/>
      <c r="O109" s="132">
        <f t="shared" si="17"/>
        <v>0</v>
      </c>
      <c r="P109" s="130"/>
      <c r="Q109" s="227"/>
      <c r="R109" s="131"/>
      <c r="S109" s="132">
        <f>IF($H109=0,0,R109*$H109+P109)</f>
        <v>0</v>
      </c>
      <c r="T109" s="130"/>
      <c r="U109" s="227"/>
      <c r="V109" s="131"/>
      <c r="W109" s="132">
        <f t="shared" si="18"/>
        <v>0</v>
      </c>
      <c r="X109" s="130"/>
      <c r="Y109" s="131"/>
      <c r="Z109" s="132">
        <f t="shared" si="19"/>
        <v>0</v>
      </c>
      <c r="AA109" s="130"/>
      <c r="AB109" s="131"/>
      <c r="AC109" s="132">
        <f t="shared" si="20"/>
        <v>0</v>
      </c>
      <c r="AD109" s="130"/>
      <c r="AE109" s="131"/>
      <c r="AF109" s="132">
        <f t="shared" si="21"/>
        <v>0</v>
      </c>
      <c r="AG109" s="130"/>
      <c r="AH109" s="131"/>
      <c r="AI109" s="132">
        <f t="shared" si="22"/>
        <v>0</v>
      </c>
      <c r="AJ109" s="130"/>
      <c r="AK109" s="131"/>
      <c r="AL109" s="132">
        <f t="shared" si="23"/>
        <v>0</v>
      </c>
      <c r="AM109" s="130"/>
      <c r="AN109" s="131"/>
      <c r="AO109" s="132">
        <f t="shared" si="24"/>
        <v>0</v>
      </c>
      <c r="AP109" s="130"/>
      <c r="AQ109" s="133">
        <f>IF(H109=0,0,(SUM(K109,N109,R109,V109,Y109,AB109,AE109,AH109,AK109,AN109,AT109,AW109)*H109+SUM(I109,J109,M109,P109,T109,X109,AA109,AD109,AG109,AJ109,AM109,AS109,AV109))*$D$19/H109)</f>
        <v>0</v>
      </c>
      <c r="AR109" s="132">
        <f t="shared" si="25"/>
        <v>0</v>
      </c>
      <c r="AS109" s="130"/>
      <c r="AT109" s="131"/>
      <c r="AU109" s="132">
        <f t="shared" si="26"/>
        <v>0</v>
      </c>
      <c r="AV109" s="130"/>
      <c r="AW109" s="131"/>
      <c r="AX109" s="132">
        <f t="shared" si="27"/>
        <v>0</v>
      </c>
      <c r="AY109" s="130"/>
      <c r="AZ109" s="131"/>
      <c r="BA109" s="132">
        <f t="shared" si="28"/>
        <v>0</v>
      </c>
      <c r="BB109" s="130"/>
      <c r="BC109" s="133">
        <f>IF(H109=0,0,(SUM(K109,N109,R109,V109,Y109,AB109,AE109,AH109,AK109,AN109,AT109,AW109)*H109+SUM(I109,J109,M109,P109,T109,X109,AA109,AD109,AG109,AJ109,AM109,AS109,AV109))*$D$18/H109)</f>
        <v>0</v>
      </c>
      <c r="BD109" s="132">
        <f t="shared" si="29"/>
        <v>0</v>
      </c>
      <c r="BE109" s="134" t="str">
        <f>IFERROR(BF109/H109,"")</f>
        <v/>
      </c>
      <c r="BF109" s="107">
        <f>IF(H109="",0,SUMIF($I$23:$BD$23,"Total",I109:BD109))</f>
        <v>0</v>
      </c>
      <c r="BG109" s="135" t="str">
        <f>IF(H109&lt;&gt;0,BH109/H109,"")</f>
        <v/>
      </c>
      <c r="BH109" s="109">
        <f>IF(H109="",0,(I109*$I$145+L109*$K$145+O109*$N$145+S109*$R$145+W109*$V$145+Z109*$Y$145+AC109*$AB$145+AF109*$AE$145+AI109*$AH$145+AL109*$AK$145+AO109*$AN$145+AR109*$AQ$145+AU109*$AT$145+AX109*$AW$145+BD109*$BC$145)*$BF$18)</f>
        <v>0</v>
      </c>
      <c r="BI109" s="136"/>
      <c r="BJ109" s="137"/>
      <c r="BK109" s="138"/>
      <c r="BL109" s="139"/>
      <c r="BM109" s="140"/>
      <c r="BN109" s="141"/>
      <c r="BO109" s="142"/>
      <c r="BP109" s="143"/>
      <c r="BQ109" s="142"/>
      <c r="BR109" s="143"/>
      <c r="BS109" s="142"/>
      <c r="BT109" s="143"/>
      <c r="BU109" s="144"/>
      <c r="BV109" s="144"/>
      <c r="BW109" s="145">
        <f t="shared" si="14"/>
        <v>0</v>
      </c>
      <c r="BX109" s="146">
        <f t="shared" si="15"/>
        <v>0</v>
      </c>
      <c r="BY109" s="147">
        <f>BX109*H109</f>
        <v>0</v>
      </c>
      <c r="BZ109" s="148">
        <f t="shared" si="16"/>
        <v>1.2</v>
      </c>
      <c r="CA109" s="149" t="str">
        <f>IFERROR(CB109/H109,"")</f>
        <v/>
      </c>
      <c r="CB109" s="150" t="str">
        <f>IF(H109&lt;&gt;0,ROUNDUP(SUM(BY109,BH109),$BY$20),"")</f>
        <v/>
      </c>
      <c r="CC109" s="151"/>
    </row>
    <row r="110" spans="1:81" s="152" customFormat="1" x14ac:dyDescent="0.3">
      <c r="A110" s="127"/>
      <c r="B110" s="127"/>
      <c r="C110" s="127"/>
      <c r="D110" s="127"/>
      <c r="E110" s="127"/>
      <c r="F110" s="153"/>
      <c r="G110" s="153"/>
      <c r="H110" s="128"/>
      <c r="I110" s="129"/>
      <c r="J110" s="130"/>
      <c r="K110" s="131"/>
      <c r="L110" s="132">
        <f t="shared" si="13"/>
        <v>0</v>
      </c>
      <c r="M110" s="130"/>
      <c r="N110" s="131"/>
      <c r="O110" s="132">
        <f t="shared" si="17"/>
        <v>0</v>
      </c>
      <c r="P110" s="130"/>
      <c r="Q110" s="227"/>
      <c r="R110" s="131"/>
      <c r="S110" s="132">
        <f>IF($H110=0,0,R110*$H110+P110)</f>
        <v>0</v>
      </c>
      <c r="T110" s="130"/>
      <c r="U110" s="227"/>
      <c r="V110" s="131"/>
      <c r="W110" s="132">
        <f t="shared" si="18"/>
        <v>0</v>
      </c>
      <c r="X110" s="130"/>
      <c r="Y110" s="131"/>
      <c r="Z110" s="132">
        <f t="shared" si="19"/>
        <v>0</v>
      </c>
      <c r="AA110" s="130"/>
      <c r="AB110" s="131"/>
      <c r="AC110" s="132">
        <f t="shared" si="20"/>
        <v>0</v>
      </c>
      <c r="AD110" s="130"/>
      <c r="AE110" s="131"/>
      <c r="AF110" s="132">
        <f t="shared" si="21"/>
        <v>0</v>
      </c>
      <c r="AG110" s="130"/>
      <c r="AH110" s="131"/>
      <c r="AI110" s="132">
        <f t="shared" si="22"/>
        <v>0</v>
      </c>
      <c r="AJ110" s="130"/>
      <c r="AK110" s="131"/>
      <c r="AL110" s="132">
        <f t="shared" si="23"/>
        <v>0</v>
      </c>
      <c r="AM110" s="130"/>
      <c r="AN110" s="131"/>
      <c r="AO110" s="132">
        <f t="shared" si="24"/>
        <v>0</v>
      </c>
      <c r="AP110" s="130"/>
      <c r="AQ110" s="133">
        <f>IF(H110=0,0,(SUM(K110,N110,R110,V110,Y110,AB110,AE110,AH110,AK110,AN110,AT110,AW110)*H110+SUM(I110,J110,M110,P110,T110,X110,AA110,AD110,AG110,AJ110,AM110,AS110,AV110))*$D$19/H110)</f>
        <v>0</v>
      </c>
      <c r="AR110" s="132">
        <f t="shared" si="25"/>
        <v>0</v>
      </c>
      <c r="AS110" s="130"/>
      <c r="AT110" s="131"/>
      <c r="AU110" s="132">
        <f t="shared" si="26"/>
        <v>0</v>
      </c>
      <c r="AV110" s="130"/>
      <c r="AW110" s="131"/>
      <c r="AX110" s="132">
        <f t="shared" si="27"/>
        <v>0</v>
      </c>
      <c r="AY110" s="130"/>
      <c r="AZ110" s="131"/>
      <c r="BA110" s="132">
        <f t="shared" si="28"/>
        <v>0</v>
      </c>
      <c r="BB110" s="130"/>
      <c r="BC110" s="133">
        <f>IF(H110=0,0,(SUM(K110,N110,R110,V110,Y110,AB110,AE110,AH110,AK110,AN110,AT110,AW110)*H110+SUM(I110,J110,M110,P110,T110,X110,AA110,AD110,AG110,AJ110,AM110,AS110,AV110))*$D$18/H110)</f>
        <v>0</v>
      </c>
      <c r="BD110" s="132">
        <f t="shared" si="29"/>
        <v>0</v>
      </c>
      <c r="BE110" s="134" t="str">
        <f>IFERROR(BF110/H110,"")</f>
        <v/>
      </c>
      <c r="BF110" s="107">
        <f>IF(H110="",0,SUMIF($I$23:$BD$23,"Total",I110:BD110))</f>
        <v>0</v>
      </c>
      <c r="BG110" s="135" t="str">
        <f>IF(H110&lt;&gt;0,BH110/H110,"")</f>
        <v/>
      </c>
      <c r="BH110" s="109">
        <f>IF(H110="",0,(I110*$I$145+L110*$K$145+O110*$N$145+S110*$R$145+W110*$V$145+Z110*$Y$145+AC110*$AB$145+AF110*$AE$145+AI110*$AH$145+AL110*$AK$145+AO110*$AN$145+AR110*$AQ$145+AU110*$AT$145+AX110*$AW$145+BD110*$BC$145)*$BF$18)</f>
        <v>0</v>
      </c>
      <c r="BI110" s="136"/>
      <c r="BJ110" s="137"/>
      <c r="BK110" s="138"/>
      <c r="BL110" s="139"/>
      <c r="BM110" s="140"/>
      <c r="BN110" s="141"/>
      <c r="BO110" s="142"/>
      <c r="BP110" s="143"/>
      <c r="BQ110" s="142"/>
      <c r="BR110" s="143"/>
      <c r="BS110" s="142"/>
      <c r="BT110" s="143"/>
      <c r="BU110" s="144"/>
      <c r="BV110" s="144"/>
      <c r="BW110" s="145">
        <f t="shared" si="14"/>
        <v>0</v>
      </c>
      <c r="BX110" s="146">
        <f t="shared" si="15"/>
        <v>0</v>
      </c>
      <c r="BY110" s="147">
        <f>BX110*H110</f>
        <v>0</v>
      </c>
      <c r="BZ110" s="148">
        <f t="shared" si="16"/>
        <v>1.2</v>
      </c>
      <c r="CA110" s="149" t="str">
        <f>IFERROR(CB110/H110,"")</f>
        <v/>
      </c>
      <c r="CB110" s="150" t="str">
        <f>IF(H110&lt;&gt;0,ROUNDUP(SUM(BY110,BH110),$BY$20),"")</f>
        <v/>
      </c>
      <c r="CC110" s="151"/>
    </row>
    <row r="111" spans="1:81" s="152" customFormat="1" x14ac:dyDescent="0.3">
      <c r="A111" s="127"/>
      <c r="B111" s="127"/>
      <c r="C111" s="127"/>
      <c r="D111" s="127"/>
      <c r="E111" s="127"/>
      <c r="F111" s="153"/>
      <c r="G111" s="153"/>
      <c r="H111" s="128"/>
      <c r="I111" s="129"/>
      <c r="J111" s="130"/>
      <c r="K111" s="131"/>
      <c r="L111" s="132">
        <f t="shared" si="13"/>
        <v>0</v>
      </c>
      <c r="M111" s="130"/>
      <c r="N111" s="131"/>
      <c r="O111" s="132">
        <f t="shared" si="17"/>
        <v>0</v>
      </c>
      <c r="P111" s="130"/>
      <c r="Q111" s="227"/>
      <c r="R111" s="131"/>
      <c r="S111" s="132">
        <f>IF($H111=0,0,R111*$H111+P111)</f>
        <v>0</v>
      </c>
      <c r="T111" s="130"/>
      <c r="U111" s="227"/>
      <c r="V111" s="131"/>
      <c r="W111" s="132">
        <f t="shared" si="18"/>
        <v>0</v>
      </c>
      <c r="X111" s="130"/>
      <c r="Y111" s="131"/>
      <c r="Z111" s="132">
        <f t="shared" si="19"/>
        <v>0</v>
      </c>
      <c r="AA111" s="130"/>
      <c r="AB111" s="131"/>
      <c r="AC111" s="132">
        <f t="shared" si="20"/>
        <v>0</v>
      </c>
      <c r="AD111" s="130"/>
      <c r="AE111" s="131"/>
      <c r="AF111" s="132">
        <f t="shared" si="21"/>
        <v>0</v>
      </c>
      <c r="AG111" s="130"/>
      <c r="AH111" s="131"/>
      <c r="AI111" s="132">
        <f t="shared" si="22"/>
        <v>0</v>
      </c>
      <c r="AJ111" s="130"/>
      <c r="AK111" s="131"/>
      <c r="AL111" s="132">
        <f t="shared" si="23"/>
        <v>0</v>
      </c>
      <c r="AM111" s="130"/>
      <c r="AN111" s="131"/>
      <c r="AO111" s="132">
        <f t="shared" si="24"/>
        <v>0</v>
      </c>
      <c r="AP111" s="130"/>
      <c r="AQ111" s="133">
        <f>IF(H111=0,0,(SUM(K111,N111,R111,V111,Y111,AB111,AE111,AH111,AK111,AN111,AT111,AW111)*H111+SUM(I111,J111,M111,P111,T111,X111,AA111,AD111,AG111,AJ111,AM111,AS111,AV111))*$D$19/H111)</f>
        <v>0</v>
      </c>
      <c r="AR111" s="132">
        <f t="shared" si="25"/>
        <v>0</v>
      </c>
      <c r="AS111" s="130"/>
      <c r="AT111" s="131"/>
      <c r="AU111" s="132">
        <f t="shared" si="26"/>
        <v>0</v>
      </c>
      <c r="AV111" s="130"/>
      <c r="AW111" s="131"/>
      <c r="AX111" s="132">
        <f t="shared" si="27"/>
        <v>0</v>
      </c>
      <c r="AY111" s="130"/>
      <c r="AZ111" s="131"/>
      <c r="BA111" s="132">
        <f t="shared" si="28"/>
        <v>0</v>
      </c>
      <c r="BB111" s="130"/>
      <c r="BC111" s="133">
        <f>IF(H111=0,0,(SUM(K111,N111,R111,V111,Y111,AB111,AE111,AH111,AK111,AN111,AT111,AW111)*H111+SUM(I111,J111,M111,P111,T111,X111,AA111,AD111,AG111,AJ111,AM111,AS111,AV111))*$D$18/H111)</f>
        <v>0</v>
      </c>
      <c r="BD111" s="132">
        <f t="shared" si="29"/>
        <v>0</v>
      </c>
      <c r="BE111" s="134" t="str">
        <f>IFERROR(BF111/H111,"")</f>
        <v/>
      </c>
      <c r="BF111" s="107">
        <f>IF(H111="",0,SUMIF($I$23:$BD$23,"Total",I111:BD111))</f>
        <v>0</v>
      </c>
      <c r="BG111" s="135" t="str">
        <f>IF(H111&lt;&gt;0,BH111/H111,"")</f>
        <v/>
      </c>
      <c r="BH111" s="109">
        <f>IF(H111="",0,(I111*$I$145+L111*$K$145+O111*$N$145+S111*$R$145+W111*$V$145+Z111*$Y$145+AC111*$AB$145+AF111*$AE$145+AI111*$AH$145+AL111*$AK$145+AO111*$AN$145+AR111*$AQ$145+AU111*$AT$145+AX111*$AW$145+BD111*$BC$145)*$BF$18)</f>
        <v>0</v>
      </c>
      <c r="BI111" s="136"/>
      <c r="BJ111" s="137"/>
      <c r="BK111" s="138"/>
      <c r="BL111" s="139"/>
      <c r="BM111" s="140"/>
      <c r="BN111" s="141"/>
      <c r="BO111" s="142"/>
      <c r="BP111" s="143"/>
      <c r="BQ111" s="142"/>
      <c r="BR111" s="143"/>
      <c r="BS111" s="142"/>
      <c r="BT111" s="143"/>
      <c r="BU111" s="144"/>
      <c r="BV111" s="144"/>
      <c r="BW111" s="145">
        <f t="shared" si="14"/>
        <v>0</v>
      </c>
      <c r="BX111" s="146">
        <f t="shared" si="15"/>
        <v>0</v>
      </c>
      <c r="BY111" s="147">
        <f>BX111*H111</f>
        <v>0</v>
      </c>
      <c r="BZ111" s="148">
        <f t="shared" si="16"/>
        <v>1.2</v>
      </c>
      <c r="CA111" s="149" t="str">
        <f>IFERROR(CB111/H111,"")</f>
        <v/>
      </c>
      <c r="CB111" s="150" t="str">
        <f>IF(H111&lt;&gt;0,ROUNDUP(SUM(BY111,BH111),$BY$20),"")</f>
        <v/>
      </c>
      <c r="CC111" s="151"/>
    </row>
    <row r="112" spans="1:81" s="152" customFormat="1" x14ac:dyDescent="0.3">
      <c r="A112" s="127"/>
      <c r="B112" s="127"/>
      <c r="C112" s="127"/>
      <c r="D112" s="127"/>
      <c r="E112" s="127"/>
      <c r="F112" s="153"/>
      <c r="G112" s="153"/>
      <c r="H112" s="128"/>
      <c r="I112" s="129"/>
      <c r="J112" s="130"/>
      <c r="K112" s="131"/>
      <c r="L112" s="132">
        <f t="shared" si="13"/>
        <v>0</v>
      </c>
      <c r="M112" s="130"/>
      <c r="N112" s="131"/>
      <c r="O112" s="132">
        <f t="shared" si="17"/>
        <v>0</v>
      </c>
      <c r="P112" s="130"/>
      <c r="Q112" s="227"/>
      <c r="R112" s="131"/>
      <c r="S112" s="132">
        <f>IF($H112=0,0,R112*$H112+P112)</f>
        <v>0</v>
      </c>
      <c r="T112" s="130"/>
      <c r="U112" s="227"/>
      <c r="V112" s="131"/>
      <c r="W112" s="132">
        <f t="shared" si="18"/>
        <v>0</v>
      </c>
      <c r="X112" s="130"/>
      <c r="Y112" s="131"/>
      <c r="Z112" s="132">
        <f t="shared" si="19"/>
        <v>0</v>
      </c>
      <c r="AA112" s="130"/>
      <c r="AB112" s="131"/>
      <c r="AC112" s="132">
        <f t="shared" si="20"/>
        <v>0</v>
      </c>
      <c r="AD112" s="130"/>
      <c r="AE112" s="131"/>
      <c r="AF112" s="132">
        <f t="shared" si="21"/>
        <v>0</v>
      </c>
      <c r="AG112" s="130"/>
      <c r="AH112" s="131"/>
      <c r="AI112" s="132">
        <f t="shared" si="22"/>
        <v>0</v>
      </c>
      <c r="AJ112" s="130"/>
      <c r="AK112" s="131"/>
      <c r="AL112" s="132">
        <f t="shared" si="23"/>
        <v>0</v>
      </c>
      <c r="AM112" s="130"/>
      <c r="AN112" s="131"/>
      <c r="AO112" s="132">
        <f t="shared" si="24"/>
        <v>0</v>
      </c>
      <c r="AP112" s="130"/>
      <c r="AQ112" s="133">
        <f>IF(H112=0,0,(SUM(K112,N112,R112,V112,Y112,AB112,AE112,AH112,AK112,AN112,AT112,AW112)*H112+SUM(I112,J112,M112,P112,T112,X112,AA112,AD112,AG112,AJ112,AM112,AS112,AV112))*$D$19/H112)</f>
        <v>0</v>
      </c>
      <c r="AR112" s="132">
        <f t="shared" si="25"/>
        <v>0</v>
      </c>
      <c r="AS112" s="130"/>
      <c r="AT112" s="131"/>
      <c r="AU112" s="132">
        <f t="shared" si="26"/>
        <v>0</v>
      </c>
      <c r="AV112" s="130"/>
      <c r="AW112" s="131"/>
      <c r="AX112" s="132">
        <f t="shared" si="27"/>
        <v>0</v>
      </c>
      <c r="AY112" s="130"/>
      <c r="AZ112" s="131"/>
      <c r="BA112" s="132">
        <f t="shared" si="28"/>
        <v>0</v>
      </c>
      <c r="BB112" s="130"/>
      <c r="BC112" s="133">
        <f>IF(H112=0,0,(SUM(K112,N112,R112,V112,Y112,AB112,AE112,AH112,AK112,AN112,AT112,AW112)*H112+SUM(I112,J112,M112,P112,T112,X112,AA112,AD112,AG112,AJ112,AM112,AS112,AV112))*$D$18/H112)</f>
        <v>0</v>
      </c>
      <c r="BD112" s="132">
        <f t="shared" si="29"/>
        <v>0</v>
      </c>
      <c r="BE112" s="134" t="str">
        <f>IFERROR(BF112/H112,"")</f>
        <v/>
      </c>
      <c r="BF112" s="107">
        <f>IF(H112="",0,SUMIF($I$23:$BD$23,"Total",I112:BD112))</f>
        <v>0</v>
      </c>
      <c r="BG112" s="135" t="str">
        <f>IF(H112&lt;&gt;0,BH112/H112,"")</f>
        <v/>
      </c>
      <c r="BH112" s="109">
        <f>IF(H112="",0,(I112*$I$145+L112*$K$145+O112*$N$145+S112*$R$145+W112*$V$145+Z112*$Y$145+AC112*$AB$145+AF112*$AE$145+AI112*$AH$145+AL112*$AK$145+AO112*$AN$145+AR112*$AQ$145+AU112*$AT$145+AX112*$AW$145+BD112*$BC$145)*$BF$18)</f>
        <v>0</v>
      </c>
      <c r="BI112" s="136"/>
      <c r="BJ112" s="137"/>
      <c r="BK112" s="138"/>
      <c r="BL112" s="139"/>
      <c r="BM112" s="140"/>
      <c r="BN112" s="141"/>
      <c r="BO112" s="142"/>
      <c r="BP112" s="143"/>
      <c r="BQ112" s="142"/>
      <c r="BR112" s="143"/>
      <c r="BS112" s="142"/>
      <c r="BT112" s="143"/>
      <c r="BU112" s="144"/>
      <c r="BV112" s="144"/>
      <c r="BW112" s="145">
        <f t="shared" si="14"/>
        <v>0</v>
      </c>
      <c r="BX112" s="146">
        <f t="shared" si="15"/>
        <v>0</v>
      </c>
      <c r="BY112" s="147">
        <f>BX112*H112</f>
        <v>0</v>
      </c>
      <c r="BZ112" s="148">
        <f t="shared" si="16"/>
        <v>1.2</v>
      </c>
      <c r="CA112" s="149" t="str">
        <f>IFERROR(CB112/H112,"")</f>
        <v/>
      </c>
      <c r="CB112" s="150" t="str">
        <f>IF(H112&lt;&gt;0,ROUNDUP(SUM(BY112,BH112),$BY$20),"")</f>
        <v/>
      </c>
      <c r="CC112" s="151"/>
    </row>
    <row r="113" spans="1:81" s="152" customFormat="1" x14ac:dyDescent="0.3">
      <c r="A113" s="127"/>
      <c r="B113" s="127"/>
      <c r="C113" s="127"/>
      <c r="D113" s="127"/>
      <c r="E113" s="127"/>
      <c r="F113" s="153"/>
      <c r="G113" s="153"/>
      <c r="H113" s="128"/>
      <c r="I113" s="129"/>
      <c r="J113" s="130"/>
      <c r="K113" s="131"/>
      <c r="L113" s="132">
        <f t="shared" ref="L113:L140" si="30">IF($H113=0,0,K113*$H113+J113)</f>
        <v>0</v>
      </c>
      <c r="M113" s="130"/>
      <c r="N113" s="131"/>
      <c r="O113" s="132">
        <f t="shared" ref="O113:O140" si="31">IF($H113=0,0,N113*$H113+M113)</f>
        <v>0</v>
      </c>
      <c r="P113" s="130"/>
      <c r="Q113" s="227"/>
      <c r="R113" s="131"/>
      <c r="S113" s="132">
        <f>IF($H113=0,0,R113*$H113+P113)</f>
        <v>0</v>
      </c>
      <c r="T113" s="130"/>
      <c r="U113" s="227"/>
      <c r="V113" s="131"/>
      <c r="W113" s="132">
        <f t="shared" ref="W113:W140" si="32">IF($H113=0,0,V113*$H113+T113)</f>
        <v>0</v>
      </c>
      <c r="X113" s="130"/>
      <c r="Y113" s="131"/>
      <c r="Z113" s="132">
        <f t="shared" ref="Z113:Z140" si="33">IF($H113=0,0,Y113*$H113+X113)</f>
        <v>0</v>
      </c>
      <c r="AA113" s="130"/>
      <c r="AB113" s="131"/>
      <c r="AC113" s="132">
        <f t="shared" ref="AC113:AC140" si="34">IF($H113=0,0,AB113*$H113+AA113)</f>
        <v>0</v>
      </c>
      <c r="AD113" s="130"/>
      <c r="AE113" s="131"/>
      <c r="AF113" s="132">
        <f t="shared" ref="AF113:AF140" si="35">IF($H113=0,0,AE113*$H113+AD113)</f>
        <v>0</v>
      </c>
      <c r="AG113" s="130"/>
      <c r="AH113" s="131"/>
      <c r="AI113" s="132">
        <f t="shared" ref="AI113:AI140" si="36">IF($H113=0,0,AH113*$H113+AG113)</f>
        <v>0</v>
      </c>
      <c r="AJ113" s="130"/>
      <c r="AK113" s="131"/>
      <c r="AL113" s="132">
        <f t="shared" ref="AL113:AL140" si="37">IF($H113=0,0,AK113*$H113+AJ113)</f>
        <v>0</v>
      </c>
      <c r="AM113" s="130"/>
      <c r="AN113" s="131"/>
      <c r="AO113" s="132">
        <f t="shared" ref="AO113:AO140" si="38">IF($H113=0,0,AN113*$H113+AM113)</f>
        <v>0</v>
      </c>
      <c r="AP113" s="130"/>
      <c r="AQ113" s="133">
        <f>IF(H113=0,0,(SUM(K113,N113,R113,V113,Y113,AB113,AE113,AH113,AK113,AN113,AT113,AW113)*H113+SUM(I113,J113,M113,P113,T113,X113,AA113,AD113,AG113,AJ113,AM113,AS113,AV113))*$D$19/H113)</f>
        <v>0</v>
      </c>
      <c r="AR113" s="132">
        <f t="shared" ref="AR113:AR140" si="39">IF($H113=0,0,AQ113*$H113+AP113)</f>
        <v>0</v>
      </c>
      <c r="AS113" s="130"/>
      <c r="AT113" s="131"/>
      <c r="AU113" s="132">
        <f t="shared" ref="AU113:AU140" si="40">IF($H113=0,0,AT113*$H113+AS113)</f>
        <v>0</v>
      </c>
      <c r="AV113" s="130"/>
      <c r="AW113" s="131"/>
      <c r="AX113" s="132">
        <f t="shared" ref="AX113:AX140" si="41">IF($H113=0,0,AW113*$H113+AV113)</f>
        <v>0</v>
      </c>
      <c r="AY113" s="130"/>
      <c r="AZ113" s="131"/>
      <c r="BA113" s="132">
        <f t="shared" ref="BA113:BA140" si="42">IF($H113=0,0,AZ113*$H113+AY113)</f>
        <v>0</v>
      </c>
      <c r="BB113" s="130"/>
      <c r="BC113" s="133">
        <f>IF(H113=0,0,(SUM(K113,N113,R113,V113,Y113,AB113,AE113,AH113,AK113,AN113,AT113,AW113)*H113+SUM(I113,J113,M113,P113,T113,X113,AA113,AD113,AG113,AJ113,AM113,AS113,AV113))*$D$18/H113)</f>
        <v>0</v>
      </c>
      <c r="BD113" s="132">
        <f t="shared" ref="BD113:BD140" si="43">IF($H113=0,0,BC113*$H113+BB113)</f>
        <v>0</v>
      </c>
      <c r="BE113" s="134" t="str">
        <f>IFERROR(BF113/H113,"")</f>
        <v/>
      </c>
      <c r="BF113" s="107">
        <f>IF(H113="",0,SUMIF($I$23:$BD$23,"Total",I113:BD113))</f>
        <v>0</v>
      </c>
      <c r="BG113" s="135" t="str">
        <f>IF(H113&lt;&gt;0,BH113/H113,"")</f>
        <v/>
      </c>
      <c r="BH113" s="109">
        <f>IF(H113="",0,(I113*$I$145+L113*$K$145+O113*$N$145+S113*$R$145+W113*$V$145+Z113*$Y$145+AC113*$AB$145+AF113*$AE$145+AI113*$AH$145+AL113*$AK$145+AO113*$AN$145+AR113*$AQ$145+AU113*$AT$145+AX113*$AW$145+BD113*$BC$145)*$BF$18)</f>
        <v>0</v>
      </c>
      <c r="BI113" s="136"/>
      <c r="BJ113" s="137"/>
      <c r="BK113" s="138"/>
      <c r="BL113" s="139"/>
      <c r="BM113" s="140"/>
      <c r="BN113" s="141"/>
      <c r="BO113" s="142"/>
      <c r="BP113" s="143"/>
      <c r="BQ113" s="142"/>
      <c r="BR113" s="143"/>
      <c r="BS113" s="142"/>
      <c r="BT113" s="143"/>
      <c r="BU113" s="144"/>
      <c r="BV113" s="144"/>
      <c r="BW113" s="145">
        <f t="shared" ref="BW113:BW140" si="44">+BI113+BK113+BM113+BO113+BQ113+BS113+BU113</f>
        <v>0</v>
      </c>
      <c r="BX113" s="146">
        <f t="shared" ref="BX113:BX140" si="45">+BW113*BZ113</f>
        <v>0</v>
      </c>
      <c r="BY113" s="147">
        <f>BX113*H113</f>
        <v>0</v>
      </c>
      <c r="BZ113" s="148">
        <f t="shared" si="16"/>
        <v>1.2</v>
      </c>
      <c r="CA113" s="149" t="str">
        <f>IFERROR(CB113/H113,"")</f>
        <v/>
      </c>
      <c r="CB113" s="150" t="str">
        <f>IF(H113&lt;&gt;0,ROUNDUP(SUM(BY113,BH113),$BY$20),"")</f>
        <v/>
      </c>
      <c r="CC113" s="151"/>
    </row>
    <row r="114" spans="1:81" s="152" customFormat="1" x14ac:dyDescent="0.3">
      <c r="A114" s="127"/>
      <c r="B114" s="127"/>
      <c r="C114" s="127"/>
      <c r="D114" s="127"/>
      <c r="E114" s="127"/>
      <c r="F114" s="153"/>
      <c r="G114" s="153"/>
      <c r="H114" s="128"/>
      <c r="I114" s="129"/>
      <c r="J114" s="130"/>
      <c r="K114" s="131"/>
      <c r="L114" s="132">
        <f t="shared" si="30"/>
        <v>0</v>
      </c>
      <c r="M114" s="130"/>
      <c r="N114" s="131"/>
      <c r="O114" s="132">
        <f t="shared" si="31"/>
        <v>0</v>
      </c>
      <c r="P114" s="130"/>
      <c r="Q114" s="227"/>
      <c r="R114" s="131"/>
      <c r="S114" s="132">
        <f>IF($H114=0,0,R114*$H114+P114)</f>
        <v>0</v>
      </c>
      <c r="T114" s="130"/>
      <c r="U114" s="227"/>
      <c r="V114" s="131"/>
      <c r="W114" s="132">
        <f t="shared" si="32"/>
        <v>0</v>
      </c>
      <c r="X114" s="130"/>
      <c r="Y114" s="131"/>
      <c r="Z114" s="132">
        <f t="shared" si="33"/>
        <v>0</v>
      </c>
      <c r="AA114" s="130"/>
      <c r="AB114" s="131"/>
      <c r="AC114" s="132">
        <f t="shared" si="34"/>
        <v>0</v>
      </c>
      <c r="AD114" s="130"/>
      <c r="AE114" s="131"/>
      <c r="AF114" s="132">
        <f t="shared" si="35"/>
        <v>0</v>
      </c>
      <c r="AG114" s="130"/>
      <c r="AH114" s="131"/>
      <c r="AI114" s="132">
        <f t="shared" si="36"/>
        <v>0</v>
      </c>
      <c r="AJ114" s="130"/>
      <c r="AK114" s="131"/>
      <c r="AL114" s="132">
        <f t="shared" si="37"/>
        <v>0</v>
      </c>
      <c r="AM114" s="130"/>
      <c r="AN114" s="131"/>
      <c r="AO114" s="132">
        <f t="shared" si="38"/>
        <v>0</v>
      </c>
      <c r="AP114" s="130"/>
      <c r="AQ114" s="133">
        <f>IF(H114=0,0,(SUM(K114,N114,R114,V114,Y114,AB114,AE114,AH114,AK114,AN114,AT114,AW114)*H114+SUM(I114,J114,M114,P114,T114,X114,AA114,AD114,AG114,AJ114,AM114,AS114,AV114))*$D$19/H114)</f>
        <v>0</v>
      </c>
      <c r="AR114" s="132">
        <f t="shared" si="39"/>
        <v>0</v>
      </c>
      <c r="AS114" s="130"/>
      <c r="AT114" s="131"/>
      <c r="AU114" s="132">
        <f t="shared" si="40"/>
        <v>0</v>
      </c>
      <c r="AV114" s="130"/>
      <c r="AW114" s="131"/>
      <c r="AX114" s="132">
        <f t="shared" si="41"/>
        <v>0</v>
      </c>
      <c r="AY114" s="130"/>
      <c r="AZ114" s="131"/>
      <c r="BA114" s="132">
        <f t="shared" si="42"/>
        <v>0</v>
      </c>
      <c r="BB114" s="130"/>
      <c r="BC114" s="133">
        <f>IF(H114=0,0,(SUM(K114,N114,R114,V114,Y114,AB114,AE114,AH114,AK114,AN114,AT114,AW114)*H114+SUM(I114,J114,M114,P114,T114,X114,AA114,AD114,AG114,AJ114,AM114,AS114,AV114))*$D$18/H114)</f>
        <v>0</v>
      </c>
      <c r="BD114" s="132">
        <f t="shared" si="43"/>
        <v>0</v>
      </c>
      <c r="BE114" s="134" t="str">
        <f>IFERROR(BF114/H114,"")</f>
        <v/>
      </c>
      <c r="BF114" s="107">
        <f>IF(H114="",0,SUMIF($I$23:$BD$23,"Total",I114:BD114))</f>
        <v>0</v>
      </c>
      <c r="BG114" s="135" t="str">
        <f>IF(H114&lt;&gt;0,BH114/H114,"")</f>
        <v/>
      </c>
      <c r="BH114" s="109">
        <f>IF(H114="",0,(I114*$I$145+L114*$K$145+O114*$N$145+S114*$R$145+W114*$V$145+Z114*$Y$145+AC114*$AB$145+AF114*$AE$145+AI114*$AH$145+AL114*$AK$145+AO114*$AN$145+AR114*$AQ$145+AU114*$AT$145+AX114*$AW$145+BD114*$BC$145)*$BF$18)</f>
        <v>0</v>
      </c>
      <c r="BI114" s="136"/>
      <c r="BJ114" s="137"/>
      <c r="BK114" s="138"/>
      <c r="BL114" s="139"/>
      <c r="BM114" s="140"/>
      <c r="BN114" s="141"/>
      <c r="BO114" s="142"/>
      <c r="BP114" s="143"/>
      <c r="BQ114" s="142"/>
      <c r="BR114" s="143"/>
      <c r="BS114" s="142"/>
      <c r="BT114" s="143"/>
      <c r="BU114" s="144"/>
      <c r="BV114" s="144"/>
      <c r="BW114" s="145">
        <f t="shared" si="44"/>
        <v>0</v>
      </c>
      <c r="BX114" s="146">
        <f t="shared" si="45"/>
        <v>0</v>
      </c>
      <c r="BY114" s="147">
        <f>BX114*H114</f>
        <v>0</v>
      </c>
      <c r="BZ114" s="148">
        <f t="shared" si="16"/>
        <v>1.2</v>
      </c>
      <c r="CA114" s="149" t="str">
        <f>IFERROR(CB114/H114,"")</f>
        <v/>
      </c>
      <c r="CB114" s="150" t="str">
        <f>IF(H114&lt;&gt;0,ROUNDUP(SUM(BY114,BH114),$BY$20),"")</f>
        <v/>
      </c>
      <c r="CC114" s="151"/>
    </row>
    <row r="115" spans="1:81" s="152" customFormat="1" x14ac:dyDescent="0.3">
      <c r="A115" s="127"/>
      <c r="B115" s="127"/>
      <c r="C115" s="127"/>
      <c r="D115" s="127"/>
      <c r="E115" s="127"/>
      <c r="F115" s="153"/>
      <c r="G115" s="153"/>
      <c r="H115" s="128"/>
      <c r="I115" s="129"/>
      <c r="J115" s="130"/>
      <c r="K115" s="131"/>
      <c r="L115" s="132">
        <f t="shared" si="30"/>
        <v>0</v>
      </c>
      <c r="M115" s="130"/>
      <c r="N115" s="131"/>
      <c r="O115" s="132">
        <f t="shared" si="31"/>
        <v>0</v>
      </c>
      <c r="P115" s="130"/>
      <c r="Q115" s="227"/>
      <c r="R115" s="131"/>
      <c r="S115" s="132">
        <f>IF($H115=0,0,R115*$H115+P115)</f>
        <v>0</v>
      </c>
      <c r="T115" s="130"/>
      <c r="U115" s="227"/>
      <c r="V115" s="131"/>
      <c r="W115" s="132">
        <f t="shared" si="32"/>
        <v>0</v>
      </c>
      <c r="X115" s="130"/>
      <c r="Y115" s="131"/>
      <c r="Z115" s="132">
        <f t="shared" si="33"/>
        <v>0</v>
      </c>
      <c r="AA115" s="130"/>
      <c r="AB115" s="131"/>
      <c r="AC115" s="132">
        <f t="shared" si="34"/>
        <v>0</v>
      </c>
      <c r="AD115" s="130"/>
      <c r="AE115" s="131"/>
      <c r="AF115" s="132">
        <f t="shared" si="35"/>
        <v>0</v>
      </c>
      <c r="AG115" s="130"/>
      <c r="AH115" s="131"/>
      <c r="AI115" s="132">
        <f t="shared" si="36"/>
        <v>0</v>
      </c>
      <c r="AJ115" s="130"/>
      <c r="AK115" s="131"/>
      <c r="AL115" s="132">
        <f t="shared" si="37"/>
        <v>0</v>
      </c>
      <c r="AM115" s="130"/>
      <c r="AN115" s="131"/>
      <c r="AO115" s="132">
        <f t="shared" si="38"/>
        <v>0</v>
      </c>
      <c r="AP115" s="130"/>
      <c r="AQ115" s="133">
        <f>IF(H115=0,0,(SUM(K115,N115,R115,V115,Y115,AB115,AE115,AH115,AK115,AN115,AT115,AW115)*H115+SUM(I115,J115,M115,P115,T115,X115,AA115,AD115,AG115,AJ115,AM115,AS115,AV115))*$D$19/H115)</f>
        <v>0</v>
      </c>
      <c r="AR115" s="132">
        <f t="shared" si="39"/>
        <v>0</v>
      </c>
      <c r="AS115" s="130"/>
      <c r="AT115" s="131"/>
      <c r="AU115" s="132">
        <f t="shared" si="40"/>
        <v>0</v>
      </c>
      <c r="AV115" s="130"/>
      <c r="AW115" s="131"/>
      <c r="AX115" s="132">
        <f t="shared" si="41"/>
        <v>0</v>
      </c>
      <c r="AY115" s="130"/>
      <c r="AZ115" s="131"/>
      <c r="BA115" s="132">
        <f t="shared" si="42"/>
        <v>0</v>
      </c>
      <c r="BB115" s="130"/>
      <c r="BC115" s="133">
        <f>IF(H115=0,0,(SUM(K115,N115,R115,V115,Y115,AB115,AE115,AH115,AK115,AN115,AT115,AW115)*H115+SUM(I115,J115,M115,P115,T115,X115,AA115,AD115,AG115,AJ115,AM115,AS115,AV115))*$D$18/H115)</f>
        <v>0</v>
      </c>
      <c r="BD115" s="132">
        <f t="shared" si="43"/>
        <v>0</v>
      </c>
      <c r="BE115" s="134" t="str">
        <f>IFERROR(BF115/H115,"")</f>
        <v/>
      </c>
      <c r="BF115" s="107">
        <f>IF(H115="",0,SUMIF($I$23:$BD$23,"Total",I115:BD115))</f>
        <v>0</v>
      </c>
      <c r="BG115" s="135" t="str">
        <f>IF(H115&lt;&gt;0,BH115/H115,"")</f>
        <v/>
      </c>
      <c r="BH115" s="109">
        <f>IF(H115="",0,(I115*$I$145+L115*$K$145+O115*$N$145+S115*$R$145+W115*$V$145+Z115*$Y$145+AC115*$AB$145+AF115*$AE$145+AI115*$AH$145+AL115*$AK$145+AO115*$AN$145+AR115*$AQ$145+AU115*$AT$145+AX115*$AW$145+BD115*$BC$145)*$BF$18)</f>
        <v>0</v>
      </c>
      <c r="BI115" s="136"/>
      <c r="BJ115" s="137"/>
      <c r="BK115" s="138"/>
      <c r="BL115" s="139"/>
      <c r="BM115" s="140"/>
      <c r="BN115" s="141"/>
      <c r="BO115" s="142"/>
      <c r="BP115" s="143"/>
      <c r="BQ115" s="142"/>
      <c r="BR115" s="143"/>
      <c r="BS115" s="142"/>
      <c r="BT115" s="143"/>
      <c r="BU115" s="144"/>
      <c r="BV115" s="144"/>
      <c r="BW115" s="145">
        <f t="shared" si="44"/>
        <v>0</v>
      </c>
      <c r="BX115" s="146">
        <f t="shared" si="45"/>
        <v>0</v>
      </c>
      <c r="BY115" s="147">
        <f>BX115*H115</f>
        <v>0</v>
      </c>
      <c r="BZ115" s="148">
        <f t="shared" si="16"/>
        <v>1.2</v>
      </c>
      <c r="CA115" s="149" t="str">
        <f>IFERROR(CB115/H115,"")</f>
        <v/>
      </c>
      <c r="CB115" s="150" t="str">
        <f>IF(H115&lt;&gt;0,ROUNDUP(SUM(BY115,BH115),$BY$20),"")</f>
        <v/>
      </c>
      <c r="CC115" s="151"/>
    </row>
    <row r="116" spans="1:81" s="152" customFormat="1" x14ac:dyDescent="0.3">
      <c r="A116" s="127"/>
      <c r="B116" s="127"/>
      <c r="C116" s="127"/>
      <c r="D116" s="127"/>
      <c r="E116" s="127"/>
      <c r="F116" s="153"/>
      <c r="G116" s="153"/>
      <c r="H116" s="128"/>
      <c r="I116" s="129"/>
      <c r="J116" s="130"/>
      <c r="K116" s="131"/>
      <c r="L116" s="132">
        <f t="shared" si="30"/>
        <v>0</v>
      </c>
      <c r="M116" s="130"/>
      <c r="N116" s="131"/>
      <c r="O116" s="132">
        <f t="shared" si="31"/>
        <v>0</v>
      </c>
      <c r="P116" s="130"/>
      <c r="Q116" s="227"/>
      <c r="R116" s="131"/>
      <c r="S116" s="132">
        <f>IF($H116=0,0,R116*$H116+P116)</f>
        <v>0</v>
      </c>
      <c r="T116" s="130"/>
      <c r="U116" s="227"/>
      <c r="V116" s="131"/>
      <c r="W116" s="132">
        <f t="shared" si="32"/>
        <v>0</v>
      </c>
      <c r="X116" s="130"/>
      <c r="Y116" s="131"/>
      <c r="Z116" s="132">
        <f t="shared" si="33"/>
        <v>0</v>
      </c>
      <c r="AA116" s="130"/>
      <c r="AB116" s="131"/>
      <c r="AC116" s="132">
        <f t="shared" si="34"/>
        <v>0</v>
      </c>
      <c r="AD116" s="130"/>
      <c r="AE116" s="131"/>
      <c r="AF116" s="132">
        <f t="shared" si="35"/>
        <v>0</v>
      </c>
      <c r="AG116" s="130"/>
      <c r="AH116" s="131"/>
      <c r="AI116" s="132">
        <f t="shared" si="36"/>
        <v>0</v>
      </c>
      <c r="AJ116" s="130"/>
      <c r="AK116" s="131"/>
      <c r="AL116" s="132">
        <f t="shared" si="37"/>
        <v>0</v>
      </c>
      <c r="AM116" s="130"/>
      <c r="AN116" s="131"/>
      <c r="AO116" s="132">
        <f t="shared" si="38"/>
        <v>0</v>
      </c>
      <c r="AP116" s="130"/>
      <c r="AQ116" s="133">
        <f>IF(H116=0,0,(SUM(K116,N116,R116,V116,Y116,AB116,AE116,AH116,AK116,AN116,AT116,AW116)*H116+SUM(I116,J116,M116,P116,T116,X116,AA116,AD116,AG116,AJ116,AM116,AS116,AV116))*$D$19/H116)</f>
        <v>0</v>
      </c>
      <c r="AR116" s="132">
        <f t="shared" si="39"/>
        <v>0</v>
      </c>
      <c r="AS116" s="130"/>
      <c r="AT116" s="131"/>
      <c r="AU116" s="132">
        <f t="shared" si="40"/>
        <v>0</v>
      </c>
      <c r="AV116" s="130"/>
      <c r="AW116" s="131"/>
      <c r="AX116" s="132">
        <f t="shared" si="41"/>
        <v>0</v>
      </c>
      <c r="AY116" s="130"/>
      <c r="AZ116" s="131"/>
      <c r="BA116" s="132">
        <f t="shared" si="42"/>
        <v>0</v>
      </c>
      <c r="BB116" s="130"/>
      <c r="BC116" s="133">
        <f>IF(H116=0,0,(SUM(K116,N116,R116,V116,Y116,AB116,AE116,AH116,AK116,AN116,AT116,AW116)*H116+SUM(I116,J116,M116,P116,T116,X116,AA116,AD116,AG116,AJ116,AM116,AS116,AV116))*$D$18/H116)</f>
        <v>0</v>
      </c>
      <c r="BD116" s="132">
        <f t="shared" si="43"/>
        <v>0</v>
      </c>
      <c r="BE116" s="134" t="str">
        <f>IFERROR(BF116/H116,"")</f>
        <v/>
      </c>
      <c r="BF116" s="107">
        <f>IF(H116="",0,SUMIF($I$23:$BD$23,"Total",I116:BD116))</f>
        <v>0</v>
      </c>
      <c r="BG116" s="135" t="str">
        <f>IF(H116&lt;&gt;0,BH116/H116,"")</f>
        <v/>
      </c>
      <c r="BH116" s="109">
        <f>IF(H116="",0,(I116*$I$145+L116*$K$145+O116*$N$145+S116*$R$145+W116*$V$145+Z116*$Y$145+AC116*$AB$145+AF116*$AE$145+AI116*$AH$145+AL116*$AK$145+AO116*$AN$145+AR116*$AQ$145+AU116*$AT$145+AX116*$AW$145+BD116*$BC$145)*$BF$18)</f>
        <v>0</v>
      </c>
      <c r="BI116" s="136"/>
      <c r="BJ116" s="137"/>
      <c r="BK116" s="138"/>
      <c r="BL116" s="139"/>
      <c r="BM116" s="140"/>
      <c r="BN116" s="141"/>
      <c r="BO116" s="142"/>
      <c r="BP116" s="143"/>
      <c r="BQ116" s="142"/>
      <c r="BR116" s="143"/>
      <c r="BS116" s="142"/>
      <c r="BT116" s="143"/>
      <c r="BU116" s="144"/>
      <c r="BV116" s="144"/>
      <c r="BW116" s="145">
        <f t="shared" si="44"/>
        <v>0</v>
      </c>
      <c r="BX116" s="146">
        <f t="shared" si="45"/>
        <v>0</v>
      </c>
      <c r="BY116" s="147">
        <f>BX116*H116</f>
        <v>0</v>
      </c>
      <c r="BZ116" s="148">
        <f t="shared" si="16"/>
        <v>1.2</v>
      </c>
      <c r="CA116" s="149" t="str">
        <f>IFERROR(CB116/H116,"")</f>
        <v/>
      </c>
      <c r="CB116" s="150" t="str">
        <f>IF(H116&lt;&gt;0,ROUNDUP(SUM(BY116,BH116),$BY$20),"")</f>
        <v/>
      </c>
      <c r="CC116" s="151"/>
    </row>
    <row r="117" spans="1:81" s="152" customFormat="1" x14ac:dyDescent="0.3">
      <c r="A117" s="127"/>
      <c r="B117" s="127"/>
      <c r="C117" s="127"/>
      <c r="D117" s="127"/>
      <c r="E117" s="127"/>
      <c r="F117" s="153"/>
      <c r="G117" s="153"/>
      <c r="H117" s="128"/>
      <c r="I117" s="129"/>
      <c r="J117" s="130"/>
      <c r="K117" s="131"/>
      <c r="L117" s="132">
        <f t="shared" si="30"/>
        <v>0</v>
      </c>
      <c r="M117" s="130"/>
      <c r="N117" s="131"/>
      <c r="O117" s="132">
        <f t="shared" si="31"/>
        <v>0</v>
      </c>
      <c r="P117" s="130"/>
      <c r="Q117" s="227"/>
      <c r="R117" s="131"/>
      <c r="S117" s="132">
        <f>IF($H117=0,0,R117*$H117+P117)</f>
        <v>0</v>
      </c>
      <c r="T117" s="130"/>
      <c r="U117" s="227"/>
      <c r="V117" s="131"/>
      <c r="W117" s="132">
        <f t="shared" si="32"/>
        <v>0</v>
      </c>
      <c r="X117" s="130"/>
      <c r="Y117" s="131"/>
      <c r="Z117" s="132">
        <f t="shared" si="33"/>
        <v>0</v>
      </c>
      <c r="AA117" s="130"/>
      <c r="AB117" s="131"/>
      <c r="AC117" s="132">
        <f t="shared" si="34"/>
        <v>0</v>
      </c>
      <c r="AD117" s="130"/>
      <c r="AE117" s="131"/>
      <c r="AF117" s="132">
        <f t="shared" si="35"/>
        <v>0</v>
      </c>
      <c r="AG117" s="130"/>
      <c r="AH117" s="131"/>
      <c r="AI117" s="132">
        <f t="shared" si="36"/>
        <v>0</v>
      </c>
      <c r="AJ117" s="130"/>
      <c r="AK117" s="131"/>
      <c r="AL117" s="132">
        <f t="shared" si="37"/>
        <v>0</v>
      </c>
      <c r="AM117" s="130"/>
      <c r="AN117" s="131"/>
      <c r="AO117" s="132">
        <f t="shared" si="38"/>
        <v>0</v>
      </c>
      <c r="AP117" s="130"/>
      <c r="AQ117" s="133">
        <f>IF(H117=0,0,(SUM(K117,N117,R117,V117,Y117,AB117,AE117,AH117,AK117,AN117,AT117,AW117)*H117+SUM(I117,J117,M117,P117,T117,X117,AA117,AD117,AG117,AJ117,AM117,AS117,AV117))*$D$19/H117)</f>
        <v>0</v>
      </c>
      <c r="AR117" s="132">
        <f t="shared" si="39"/>
        <v>0</v>
      </c>
      <c r="AS117" s="130"/>
      <c r="AT117" s="131"/>
      <c r="AU117" s="132">
        <f t="shared" si="40"/>
        <v>0</v>
      </c>
      <c r="AV117" s="130"/>
      <c r="AW117" s="131"/>
      <c r="AX117" s="132">
        <f t="shared" si="41"/>
        <v>0</v>
      </c>
      <c r="AY117" s="130"/>
      <c r="AZ117" s="131"/>
      <c r="BA117" s="132">
        <f t="shared" si="42"/>
        <v>0</v>
      </c>
      <c r="BB117" s="130"/>
      <c r="BC117" s="133">
        <f>IF(H117=0,0,(SUM(K117,N117,R117,V117,Y117,AB117,AE117,AH117,AK117,AN117,AT117,AW117)*H117+SUM(I117,J117,M117,P117,T117,X117,AA117,AD117,AG117,AJ117,AM117,AS117,AV117))*$D$18/H117)</f>
        <v>0</v>
      </c>
      <c r="BD117" s="132">
        <f t="shared" si="43"/>
        <v>0</v>
      </c>
      <c r="BE117" s="134" t="str">
        <f>IFERROR(BF117/H117,"")</f>
        <v/>
      </c>
      <c r="BF117" s="107">
        <f>IF(H117="",0,SUMIF($I$23:$BD$23,"Total",I117:BD117))</f>
        <v>0</v>
      </c>
      <c r="BG117" s="135" t="str">
        <f>IF(H117&lt;&gt;0,BH117/H117,"")</f>
        <v/>
      </c>
      <c r="BH117" s="109">
        <f>IF(H117="",0,(I117*$I$145+L117*$K$145+O117*$N$145+S117*$R$145+W117*$V$145+Z117*$Y$145+AC117*$AB$145+AF117*$AE$145+AI117*$AH$145+AL117*$AK$145+AO117*$AN$145+AR117*$AQ$145+AU117*$AT$145+AX117*$AW$145+BD117*$BC$145)*$BF$18)</f>
        <v>0</v>
      </c>
      <c r="BI117" s="136"/>
      <c r="BJ117" s="137"/>
      <c r="BK117" s="138"/>
      <c r="BL117" s="139"/>
      <c r="BM117" s="140"/>
      <c r="BN117" s="141"/>
      <c r="BO117" s="142"/>
      <c r="BP117" s="143"/>
      <c r="BQ117" s="142"/>
      <c r="BR117" s="143"/>
      <c r="BS117" s="142"/>
      <c r="BT117" s="143"/>
      <c r="BU117" s="144"/>
      <c r="BV117" s="144"/>
      <c r="BW117" s="145">
        <f t="shared" si="44"/>
        <v>0</v>
      </c>
      <c r="BX117" s="146">
        <f t="shared" si="45"/>
        <v>0</v>
      </c>
      <c r="BY117" s="147">
        <f>BX117*H117</f>
        <v>0</v>
      </c>
      <c r="BZ117" s="148">
        <f t="shared" si="16"/>
        <v>1.2</v>
      </c>
      <c r="CA117" s="149" t="str">
        <f>IFERROR(CB117/H117,"")</f>
        <v/>
      </c>
      <c r="CB117" s="150" t="str">
        <f>IF(H117&lt;&gt;0,ROUNDUP(SUM(BY117,BH117),$BY$20),"")</f>
        <v/>
      </c>
      <c r="CC117" s="151"/>
    </row>
    <row r="118" spans="1:81" s="152" customFormat="1" x14ac:dyDescent="0.3">
      <c r="A118" s="127"/>
      <c r="B118" s="127"/>
      <c r="C118" s="127"/>
      <c r="D118" s="127"/>
      <c r="E118" s="127"/>
      <c r="F118" s="153"/>
      <c r="G118" s="153"/>
      <c r="H118" s="128"/>
      <c r="I118" s="129"/>
      <c r="J118" s="130"/>
      <c r="K118" s="131"/>
      <c r="L118" s="132">
        <f t="shared" si="30"/>
        <v>0</v>
      </c>
      <c r="M118" s="130"/>
      <c r="N118" s="131"/>
      <c r="O118" s="132">
        <f t="shared" si="31"/>
        <v>0</v>
      </c>
      <c r="P118" s="130"/>
      <c r="Q118" s="227"/>
      <c r="R118" s="131"/>
      <c r="S118" s="132">
        <f>IF($H118=0,0,R118*$H118+P118)</f>
        <v>0</v>
      </c>
      <c r="T118" s="130"/>
      <c r="U118" s="227"/>
      <c r="V118" s="131"/>
      <c r="W118" s="132">
        <f t="shared" si="32"/>
        <v>0</v>
      </c>
      <c r="X118" s="130"/>
      <c r="Y118" s="131"/>
      <c r="Z118" s="132">
        <f t="shared" si="33"/>
        <v>0</v>
      </c>
      <c r="AA118" s="130"/>
      <c r="AB118" s="131"/>
      <c r="AC118" s="132">
        <f t="shared" si="34"/>
        <v>0</v>
      </c>
      <c r="AD118" s="130"/>
      <c r="AE118" s="131"/>
      <c r="AF118" s="132">
        <f t="shared" si="35"/>
        <v>0</v>
      </c>
      <c r="AG118" s="130"/>
      <c r="AH118" s="131"/>
      <c r="AI118" s="132">
        <f t="shared" si="36"/>
        <v>0</v>
      </c>
      <c r="AJ118" s="130"/>
      <c r="AK118" s="131"/>
      <c r="AL118" s="132">
        <f t="shared" si="37"/>
        <v>0</v>
      </c>
      <c r="AM118" s="130"/>
      <c r="AN118" s="131"/>
      <c r="AO118" s="132">
        <f t="shared" si="38"/>
        <v>0</v>
      </c>
      <c r="AP118" s="130"/>
      <c r="AQ118" s="133">
        <f>IF(H118=0,0,(SUM(K118,N118,R118,V118,Y118,AB118,AE118,AH118,AK118,AN118,AT118,AW118)*H118+SUM(I118,J118,M118,P118,T118,X118,AA118,AD118,AG118,AJ118,AM118,AS118,AV118))*$D$19/H118)</f>
        <v>0</v>
      </c>
      <c r="AR118" s="132">
        <f t="shared" si="39"/>
        <v>0</v>
      </c>
      <c r="AS118" s="130"/>
      <c r="AT118" s="131"/>
      <c r="AU118" s="132">
        <f t="shared" si="40"/>
        <v>0</v>
      </c>
      <c r="AV118" s="130"/>
      <c r="AW118" s="131"/>
      <c r="AX118" s="132">
        <f t="shared" si="41"/>
        <v>0</v>
      </c>
      <c r="AY118" s="130"/>
      <c r="AZ118" s="131"/>
      <c r="BA118" s="132">
        <f t="shared" si="42"/>
        <v>0</v>
      </c>
      <c r="BB118" s="130"/>
      <c r="BC118" s="133">
        <f>IF(H118=0,0,(SUM(K118,N118,R118,V118,Y118,AB118,AE118,AH118,AK118,AN118,AT118,AW118)*H118+SUM(I118,J118,M118,P118,T118,X118,AA118,AD118,AG118,AJ118,AM118,AS118,AV118))*$D$18/H118)</f>
        <v>0</v>
      </c>
      <c r="BD118" s="132">
        <f t="shared" si="43"/>
        <v>0</v>
      </c>
      <c r="BE118" s="134" t="str">
        <f>IFERROR(BF118/H118,"")</f>
        <v/>
      </c>
      <c r="BF118" s="107">
        <f>IF(H118="",0,SUMIF($I$23:$BD$23,"Total",I118:BD118))</f>
        <v>0</v>
      </c>
      <c r="BG118" s="135" t="str">
        <f>IF(H118&lt;&gt;0,BH118/H118,"")</f>
        <v/>
      </c>
      <c r="BH118" s="109">
        <f>IF(H118="",0,(I118*$I$145+L118*$K$145+O118*$N$145+S118*$R$145+W118*$V$145+Z118*$Y$145+AC118*$AB$145+AF118*$AE$145+AI118*$AH$145+AL118*$AK$145+AO118*$AN$145+AR118*$AQ$145+AU118*$AT$145+AX118*$AW$145+BD118*$BC$145)*$BF$18)</f>
        <v>0</v>
      </c>
      <c r="BI118" s="136"/>
      <c r="BJ118" s="137"/>
      <c r="BK118" s="138"/>
      <c r="BL118" s="139"/>
      <c r="BM118" s="140"/>
      <c r="BN118" s="141"/>
      <c r="BO118" s="142"/>
      <c r="BP118" s="143"/>
      <c r="BQ118" s="142"/>
      <c r="BR118" s="143"/>
      <c r="BS118" s="142"/>
      <c r="BT118" s="143"/>
      <c r="BU118" s="144"/>
      <c r="BV118" s="144"/>
      <c r="BW118" s="145">
        <f t="shared" si="44"/>
        <v>0</v>
      </c>
      <c r="BX118" s="146">
        <f t="shared" si="45"/>
        <v>0</v>
      </c>
      <c r="BY118" s="147">
        <f>BX118*H118</f>
        <v>0</v>
      </c>
      <c r="BZ118" s="148">
        <f t="shared" si="16"/>
        <v>1.2</v>
      </c>
      <c r="CA118" s="149" t="str">
        <f>IFERROR(CB118/H118,"")</f>
        <v/>
      </c>
      <c r="CB118" s="150" t="str">
        <f>IF(H118&lt;&gt;0,ROUNDUP(SUM(BY118,BH118),$BY$20),"")</f>
        <v/>
      </c>
      <c r="CC118" s="151"/>
    </row>
    <row r="119" spans="1:81" s="152" customFormat="1" x14ac:dyDescent="0.3">
      <c r="A119" s="127"/>
      <c r="B119" s="127"/>
      <c r="C119" s="127"/>
      <c r="D119" s="127"/>
      <c r="E119" s="127"/>
      <c r="F119" s="153"/>
      <c r="G119" s="153"/>
      <c r="H119" s="128"/>
      <c r="I119" s="129"/>
      <c r="J119" s="130"/>
      <c r="K119" s="131"/>
      <c r="L119" s="132">
        <f t="shared" si="30"/>
        <v>0</v>
      </c>
      <c r="M119" s="130"/>
      <c r="N119" s="131"/>
      <c r="O119" s="132">
        <f t="shared" si="31"/>
        <v>0</v>
      </c>
      <c r="P119" s="130"/>
      <c r="Q119" s="227"/>
      <c r="R119" s="131"/>
      <c r="S119" s="132">
        <f>IF($H119=0,0,R119*$H119+P119)</f>
        <v>0</v>
      </c>
      <c r="T119" s="130"/>
      <c r="U119" s="227"/>
      <c r="V119" s="131"/>
      <c r="W119" s="132">
        <f t="shared" si="32"/>
        <v>0</v>
      </c>
      <c r="X119" s="130"/>
      <c r="Y119" s="131"/>
      <c r="Z119" s="132">
        <f t="shared" si="33"/>
        <v>0</v>
      </c>
      <c r="AA119" s="130"/>
      <c r="AB119" s="131"/>
      <c r="AC119" s="132">
        <f t="shared" si="34"/>
        <v>0</v>
      </c>
      <c r="AD119" s="130"/>
      <c r="AE119" s="131"/>
      <c r="AF119" s="132">
        <f t="shared" si="35"/>
        <v>0</v>
      </c>
      <c r="AG119" s="130"/>
      <c r="AH119" s="131"/>
      <c r="AI119" s="132">
        <f t="shared" si="36"/>
        <v>0</v>
      </c>
      <c r="AJ119" s="130"/>
      <c r="AK119" s="131"/>
      <c r="AL119" s="132">
        <f t="shared" si="37"/>
        <v>0</v>
      </c>
      <c r="AM119" s="130"/>
      <c r="AN119" s="131"/>
      <c r="AO119" s="132">
        <f t="shared" si="38"/>
        <v>0</v>
      </c>
      <c r="AP119" s="130"/>
      <c r="AQ119" s="133">
        <f>IF(H119=0,0,(SUM(K119,N119,R119,V119,Y119,AB119,AE119,AH119,AK119,AN119,AT119,AW119)*H119+SUM(I119,J119,M119,P119,T119,X119,AA119,AD119,AG119,AJ119,AM119,AS119,AV119))*$D$19/H119)</f>
        <v>0</v>
      </c>
      <c r="AR119" s="132">
        <f t="shared" si="39"/>
        <v>0</v>
      </c>
      <c r="AS119" s="130"/>
      <c r="AT119" s="131"/>
      <c r="AU119" s="132">
        <f t="shared" si="40"/>
        <v>0</v>
      </c>
      <c r="AV119" s="130"/>
      <c r="AW119" s="131"/>
      <c r="AX119" s="132">
        <f t="shared" si="41"/>
        <v>0</v>
      </c>
      <c r="AY119" s="130"/>
      <c r="AZ119" s="131"/>
      <c r="BA119" s="132">
        <f t="shared" si="42"/>
        <v>0</v>
      </c>
      <c r="BB119" s="130"/>
      <c r="BC119" s="133">
        <f>IF(H119=0,0,(SUM(K119,N119,R119,V119,Y119,AB119,AE119,AH119,AK119,AN119,AT119,AW119)*H119+SUM(I119,J119,M119,P119,T119,X119,AA119,AD119,AG119,AJ119,AM119,AS119,AV119))*$D$18/H119)</f>
        <v>0</v>
      </c>
      <c r="BD119" s="132">
        <f t="shared" si="43"/>
        <v>0</v>
      </c>
      <c r="BE119" s="134" t="str">
        <f>IFERROR(BF119/H119,"")</f>
        <v/>
      </c>
      <c r="BF119" s="107">
        <f>IF(H119="",0,SUMIF($I$23:$BD$23,"Total",I119:BD119))</f>
        <v>0</v>
      </c>
      <c r="BG119" s="135" t="str">
        <f>IF(H119&lt;&gt;0,BH119/H119,"")</f>
        <v/>
      </c>
      <c r="BH119" s="109">
        <f>IF(H119="",0,(I119*$I$145+L119*$K$145+O119*$N$145+S119*$R$145+W119*$V$145+Z119*$Y$145+AC119*$AB$145+AF119*$AE$145+AI119*$AH$145+AL119*$AK$145+AO119*$AN$145+AR119*$AQ$145+AU119*$AT$145+AX119*$AW$145+BD119*$BC$145)*$BF$18)</f>
        <v>0</v>
      </c>
      <c r="BI119" s="136"/>
      <c r="BJ119" s="137"/>
      <c r="BK119" s="138"/>
      <c r="BL119" s="139"/>
      <c r="BM119" s="140"/>
      <c r="BN119" s="141"/>
      <c r="BO119" s="142"/>
      <c r="BP119" s="143"/>
      <c r="BQ119" s="142"/>
      <c r="BR119" s="143"/>
      <c r="BS119" s="142"/>
      <c r="BT119" s="143"/>
      <c r="BU119" s="144"/>
      <c r="BV119" s="144"/>
      <c r="BW119" s="145">
        <f t="shared" si="44"/>
        <v>0</v>
      </c>
      <c r="BX119" s="146">
        <f t="shared" si="45"/>
        <v>0</v>
      </c>
      <c r="BY119" s="147">
        <f>BX119*H119</f>
        <v>0</v>
      </c>
      <c r="BZ119" s="148">
        <f t="shared" si="16"/>
        <v>1.2</v>
      </c>
      <c r="CA119" s="149" t="str">
        <f>IFERROR(CB119/H119,"")</f>
        <v/>
      </c>
      <c r="CB119" s="150" t="str">
        <f>IF(H119&lt;&gt;0,ROUNDUP(SUM(BY119,BH119),$BY$20),"")</f>
        <v/>
      </c>
      <c r="CC119" s="151"/>
    </row>
    <row r="120" spans="1:81" s="152" customFormat="1" x14ac:dyDescent="0.3">
      <c r="A120" s="127"/>
      <c r="B120" s="127"/>
      <c r="C120" s="127"/>
      <c r="D120" s="127"/>
      <c r="E120" s="127"/>
      <c r="F120" s="153"/>
      <c r="G120" s="153"/>
      <c r="H120" s="128"/>
      <c r="I120" s="129"/>
      <c r="J120" s="130"/>
      <c r="K120" s="131"/>
      <c r="L120" s="132">
        <f t="shared" si="30"/>
        <v>0</v>
      </c>
      <c r="M120" s="130"/>
      <c r="N120" s="131"/>
      <c r="O120" s="132">
        <f t="shared" si="31"/>
        <v>0</v>
      </c>
      <c r="P120" s="130"/>
      <c r="Q120" s="227"/>
      <c r="R120" s="131"/>
      <c r="S120" s="132">
        <f>IF($H120=0,0,R120*$H120+P120)</f>
        <v>0</v>
      </c>
      <c r="T120" s="130"/>
      <c r="U120" s="227"/>
      <c r="V120" s="131"/>
      <c r="W120" s="132">
        <f t="shared" si="32"/>
        <v>0</v>
      </c>
      <c r="X120" s="130"/>
      <c r="Y120" s="131"/>
      <c r="Z120" s="132">
        <f t="shared" si="33"/>
        <v>0</v>
      </c>
      <c r="AA120" s="130"/>
      <c r="AB120" s="131"/>
      <c r="AC120" s="132">
        <f t="shared" si="34"/>
        <v>0</v>
      </c>
      <c r="AD120" s="130"/>
      <c r="AE120" s="131"/>
      <c r="AF120" s="132">
        <f t="shared" si="35"/>
        <v>0</v>
      </c>
      <c r="AG120" s="130"/>
      <c r="AH120" s="131"/>
      <c r="AI120" s="132">
        <f t="shared" si="36"/>
        <v>0</v>
      </c>
      <c r="AJ120" s="130"/>
      <c r="AK120" s="131"/>
      <c r="AL120" s="132">
        <f t="shared" si="37"/>
        <v>0</v>
      </c>
      <c r="AM120" s="130"/>
      <c r="AN120" s="131"/>
      <c r="AO120" s="132">
        <f t="shared" si="38"/>
        <v>0</v>
      </c>
      <c r="AP120" s="130"/>
      <c r="AQ120" s="133">
        <f>IF(H120=0,0,(SUM(K120,N120,R120,V120,Y120,AB120,AE120,AH120,AK120,AN120,AT120,AW120)*H120+SUM(I120,J120,M120,P120,T120,X120,AA120,AD120,AG120,AJ120,AM120,AS120,AV120))*$D$19/H120)</f>
        <v>0</v>
      </c>
      <c r="AR120" s="132">
        <f t="shared" si="39"/>
        <v>0</v>
      </c>
      <c r="AS120" s="130"/>
      <c r="AT120" s="131"/>
      <c r="AU120" s="132">
        <f t="shared" si="40"/>
        <v>0</v>
      </c>
      <c r="AV120" s="130"/>
      <c r="AW120" s="131"/>
      <c r="AX120" s="132">
        <f t="shared" si="41"/>
        <v>0</v>
      </c>
      <c r="AY120" s="130"/>
      <c r="AZ120" s="131"/>
      <c r="BA120" s="132">
        <f t="shared" si="42"/>
        <v>0</v>
      </c>
      <c r="BB120" s="130"/>
      <c r="BC120" s="133">
        <f>IF(H120=0,0,(SUM(K120,N120,R120,V120,Y120,AB120,AE120,AH120,AK120,AN120,AT120,AW120)*H120+SUM(I120,J120,M120,P120,T120,X120,AA120,AD120,AG120,AJ120,AM120,AS120,AV120))*$D$18/H120)</f>
        <v>0</v>
      </c>
      <c r="BD120" s="132">
        <f t="shared" si="43"/>
        <v>0</v>
      </c>
      <c r="BE120" s="134" t="str">
        <f>IFERROR(BF120/H120,"")</f>
        <v/>
      </c>
      <c r="BF120" s="107">
        <f>IF(H120="",0,SUMIF($I$23:$BD$23,"Total",I120:BD120))</f>
        <v>0</v>
      </c>
      <c r="BG120" s="135" t="str">
        <f>IF(H120&lt;&gt;0,BH120/H120,"")</f>
        <v/>
      </c>
      <c r="BH120" s="109">
        <f>IF(H120="",0,(I120*$I$145+L120*$K$145+O120*$N$145+S120*$R$145+W120*$V$145+Z120*$Y$145+AC120*$AB$145+AF120*$AE$145+AI120*$AH$145+AL120*$AK$145+AO120*$AN$145+AR120*$AQ$145+AU120*$AT$145+AX120*$AW$145+BD120*$BC$145)*$BF$18)</f>
        <v>0</v>
      </c>
      <c r="BI120" s="136"/>
      <c r="BJ120" s="137"/>
      <c r="BK120" s="138"/>
      <c r="BL120" s="139"/>
      <c r="BM120" s="140"/>
      <c r="BN120" s="141"/>
      <c r="BO120" s="142"/>
      <c r="BP120" s="143"/>
      <c r="BQ120" s="142"/>
      <c r="BR120" s="143"/>
      <c r="BS120" s="142"/>
      <c r="BT120" s="143"/>
      <c r="BU120" s="144"/>
      <c r="BV120" s="144"/>
      <c r="BW120" s="145">
        <f t="shared" si="44"/>
        <v>0</v>
      </c>
      <c r="BX120" s="146">
        <f t="shared" si="45"/>
        <v>0</v>
      </c>
      <c r="BY120" s="147">
        <f>BX120*H120</f>
        <v>0</v>
      </c>
      <c r="BZ120" s="148">
        <f t="shared" si="16"/>
        <v>1.2</v>
      </c>
      <c r="CA120" s="149" t="str">
        <f>IFERROR(CB120/H120,"")</f>
        <v/>
      </c>
      <c r="CB120" s="150" t="str">
        <f>IF(H120&lt;&gt;0,ROUNDUP(SUM(BY120,BH120),$BY$20),"")</f>
        <v/>
      </c>
      <c r="CC120" s="151"/>
    </row>
    <row r="121" spans="1:81" s="152" customFormat="1" x14ac:dyDescent="0.3">
      <c r="A121" s="127"/>
      <c r="B121" s="127"/>
      <c r="C121" s="127"/>
      <c r="D121" s="127"/>
      <c r="E121" s="127"/>
      <c r="F121" s="153"/>
      <c r="G121" s="153"/>
      <c r="H121" s="128"/>
      <c r="I121" s="129"/>
      <c r="J121" s="130"/>
      <c r="K121" s="131"/>
      <c r="L121" s="132">
        <f t="shared" si="30"/>
        <v>0</v>
      </c>
      <c r="M121" s="130"/>
      <c r="N121" s="131"/>
      <c r="O121" s="132">
        <f t="shared" si="31"/>
        <v>0</v>
      </c>
      <c r="P121" s="130"/>
      <c r="Q121" s="227"/>
      <c r="R121" s="131"/>
      <c r="S121" s="132">
        <f>IF($H121=0,0,R121*$H121+P121)</f>
        <v>0</v>
      </c>
      <c r="T121" s="130"/>
      <c r="U121" s="227"/>
      <c r="V121" s="131"/>
      <c r="W121" s="132">
        <f t="shared" si="32"/>
        <v>0</v>
      </c>
      <c r="X121" s="130"/>
      <c r="Y121" s="131"/>
      <c r="Z121" s="132">
        <f t="shared" si="33"/>
        <v>0</v>
      </c>
      <c r="AA121" s="130"/>
      <c r="AB121" s="131"/>
      <c r="AC121" s="132">
        <f t="shared" si="34"/>
        <v>0</v>
      </c>
      <c r="AD121" s="130"/>
      <c r="AE121" s="131"/>
      <c r="AF121" s="132">
        <f t="shared" si="35"/>
        <v>0</v>
      </c>
      <c r="AG121" s="130"/>
      <c r="AH121" s="131"/>
      <c r="AI121" s="132">
        <f t="shared" si="36"/>
        <v>0</v>
      </c>
      <c r="AJ121" s="130"/>
      <c r="AK121" s="131"/>
      <c r="AL121" s="132">
        <f t="shared" si="37"/>
        <v>0</v>
      </c>
      <c r="AM121" s="130"/>
      <c r="AN121" s="131"/>
      <c r="AO121" s="132">
        <f t="shared" si="38"/>
        <v>0</v>
      </c>
      <c r="AP121" s="130"/>
      <c r="AQ121" s="133">
        <f>IF(H121=0,0,(SUM(K121,N121,R121,V121,Y121,AB121,AE121,AH121,AK121,AN121,AT121,AW121)*H121+SUM(I121,J121,M121,P121,T121,X121,AA121,AD121,AG121,AJ121,AM121,AS121,AV121))*$D$19/H121)</f>
        <v>0</v>
      </c>
      <c r="AR121" s="132">
        <f t="shared" si="39"/>
        <v>0</v>
      </c>
      <c r="AS121" s="130"/>
      <c r="AT121" s="131"/>
      <c r="AU121" s="132">
        <f t="shared" si="40"/>
        <v>0</v>
      </c>
      <c r="AV121" s="130"/>
      <c r="AW121" s="131"/>
      <c r="AX121" s="132">
        <f t="shared" si="41"/>
        <v>0</v>
      </c>
      <c r="AY121" s="130"/>
      <c r="AZ121" s="131"/>
      <c r="BA121" s="132">
        <f t="shared" si="42"/>
        <v>0</v>
      </c>
      <c r="BB121" s="130"/>
      <c r="BC121" s="133">
        <f>IF(H121=0,0,(SUM(K121,N121,R121,V121,Y121,AB121,AE121,AH121,AK121,AN121,AT121,AW121)*H121+SUM(I121,J121,M121,P121,T121,X121,AA121,AD121,AG121,AJ121,AM121,AS121,AV121))*$D$18/H121)</f>
        <v>0</v>
      </c>
      <c r="BD121" s="132">
        <f t="shared" si="43"/>
        <v>0</v>
      </c>
      <c r="BE121" s="134" t="str">
        <f>IFERROR(BF121/H121,"")</f>
        <v/>
      </c>
      <c r="BF121" s="107">
        <f>IF(H121="",0,SUMIF($I$23:$BD$23,"Total",I121:BD121))</f>
        <v>0</v>
      </c>
      <c r="BG121" s="135" t="str">
        <f>IF(H121&lt;&gt;0,BH121/H121,"")</f>
        <v/>
      </c>
      <c r="BH121" s="109">
        <f>IF(H121="",0,(I121*$I$145+L121*$K$145+O121*$N$145+S121*$R$145+W121*$V$145+Z121*$Y$145+AC121*$AB$145+AF121*$AE$145+AI121*$AH$145+AL121*$AK$145+AO121*$AN$145+AR121*$AQ$145+AU121*$AT$145+AX121*$AW$145+BD121*$BC$145)*$BF$18)</f>
        <v>0</v>
      </c>
      <c r="BI121" s="136"/>
      <c r="BJ121" s="137"/>
      <c r="BK121" s="138"/>
      <c r="BL121" s="139"/>
      <c r="BM121" s="140"/>
      <c r="BN121" s="141"/>
      <c r="BO121" s="142"/>
      <c r="BP121" s="143"/>
      <c r="BQ121" s="142"/>
      <c r="BR121" s="143"/>
      <c r="BS121" s="142"/>
      <c r="BT121" s="143"/>
      <c r="BU121" s="144"/>
      <c r="BV121" s="144"/>
      <c r="BW121" s="145">
        <f t="shared" si="44"/>
        <v>0</v>
      </c>
      <c r="BX121" s="146">
        <f t="shared" si="45"/>
        <v>0</v>
      </c>
      <c r="BY121" s="147">
        <f>BX121*H121</f>
        <v>0</v>
      </c>
      <c r="BZ121" s="148">
        <f t="shared" si="16"/>
        <v>1.2</v>
      </c>
      <c r="CA121" s="149" t="str">
        <f>IFERROR(CB121/H121,"")</f>
        <v/>
      </c>
      <c r="CB121" s="150" t="str">
        <f>IF(H121&lt;&gt;0,ROUNDUP(SUM(BY121,BH121),$BY$20),"")</f>
        <v/>
      </c>
      <c r="CC121" s="151"/>
    </row>
    <row r="122" spans="1:81" s="152" customFormat="1" x14ac:dyDescent="0.3">
      <c r="A122" s="127"/>
      <c r="B122" s="127"/>
      <c r="C122" s="127"/>
      <c r="D122" s="127"/>
      <c r="E122" s="127"/>
      <c r="F122" s="153"/>
      <c r="G122" s="153"/>
      <c r="H122" s="128"/>
      <c r="I122" s="129"/>
      <c r="J122" s="130"/>
      <c r="K122" s="131"/>
      <c r="L122" s="132">
        <f t="shared" si="30"/>
        <v>0</v>
      </c>
      <c r="M122" s="130"/>
      <c r="N122" s="131"/>
      <c r="O122" s="132">
        <f t="shared" si="31"/>
        <v>0</v>
      </c>
      <c r="P122" s="130"/>
      <c r="Q122" s="227"/>
      <c r="R122" s="131"/>
      <c r="S122" s="132">
        <f>IF($H122=0,0,R122*$H122+P122)</f>
        <v>0</v>
      </c>
      <c r="T122" s="130"/>
      <c r="U122" s="227"/>
      <c r="V122" s="131"/>
      <c r="W122" s="132">
        <f t="shared" si="32"/>
        <v>0</v>
      </c>
      <c r="X122" s="130"/>
      <c r="Y122" s="131"/>
      <c r="Z122" s="132">
        <f t="shared" si="33"/>
        <v>0</v>
      </c>
      <c r="AA122" s="130"/>
      <c r="AB122" s="131"/>
      <c r="AC122" s="132">
        <f t="shared" si="34"/>
        <v>0</v>
      </c>
      <c r="AD122" s="130"/>
      <c r="AE122" s="131"/>
      <c r="AF122" s="132">
        <f t="shared" si="35"/>
        <v>0</v>
      </c>
      <c r="AG122" s="130"/>
      <c r="AH122" s="131"/>
      <c r="AI122" s="132">
        <f t="shared" si="36"/>
        <v>0</v>
      </c>
      <c r="AJ122" s="130"/>
      <c r="AK122" s="131"/>
      <c r="AL122" s="132">
        <f t="shared" si="37"/>
        <v>0</v>
      </c>
      <c r="AM122" s="130"/>
      <c r="AN122" s="131"/>
      <c r="AO122" s="132">
        <f t="shared" si="38"/>
        <v>0</v>
      </c>
      <c r="AP122" s="130"/>
      <c r="AQ122" s="133">
        <f>IF(H122=0,0,(SUM(K122,N122,R122,V122,Y122,AB122,AE122,AH122,AK122,AN122,AT122,AW122)*H122+SUM(I122,J122,M122,P122,T122,X122,AA122,AD122,AG122,AJ122,AM122,AS122,AV122))*$D$19/H122)</f>
        <v>0</v>
      </c>
      <c r="AR122" s="132">
        <f t="shared" si="39"/>
        <v>0</v>
      </c>
      <c r="AS122" s="130"/>
      <c r="AT122" s="131"/>
      <c r="AU122" s="132">
        <f t="shared" si="40"/>
        <v>0</v>
      </c>
      <c r="AV122" s="130"/>
      <c r="AW122" s="131"/>
      <c r="AX122" s="132">
        <f t="shared" si="41"/>
        <v>0</v>
      </c>
      <c r="AY122" s="130"/>
      <c r="AZ122" s="131"/>
      <c r="BA122" s="132">
        <f t="shared" si="42"/>
        <v>0</v>
      </c>
      <c r="BB122" s="130"/>
      <c r="BC122" s="133">
        <f>IF(H122=0,0,(SUM(K122,N122,R122,V122,Y122,AB122,AE122,AH122,AK122,AN122,AT122,AW122)*H122+SUM(I122,J122,M122,P122,T122,X122,AA122,AD122,AG122,AJ122,AM122,AS122,AV122))*$D$18/H122)</f>
        <v>0</v>
      </c>
      <c r="BD122" s="132">
        <f t="shared" si="43"/>
        <v>0</v>
      </c>
      <c r="BE122" s="134" t="str">
        <f>IFERROR(BF122/H122,"")</f>
        <v/>
      </c>
      <c r="BF122" s="107">
        <f>IF(H122="",0,SUMIF($I$23:$BD$23,"Total",I122:BD122))</f>
        <v>0</v>
      </c>
      <c r="BG122" s="135" t="str">
        <f>IF(H122&lt;&gt;0,BH122/H122,"")</f>
        <v/>
      </c>
      <c r="BH122" s="109">
        <f>IF(H122="",0,(I122*$I$145+L122*$K$145+O122*$N$145+S122*$R$145+W122*$V$145+Z122*$Y$145+AC122*$AB$145+AF122*$AE$145+AI122*$AH$145+AL122*$AK$145+AO122*$AN$145+AR122*$AQ$145+AU122*$AT$145+AX122*$AW$145+BD122*$BC$145)*$BF$18)</f>
        <v>0</v>
      </c>
      <c r="BI122" s="136"/>
      <c r="BJ122" s="137"/>
      <c r="BK122" s="138"/>
      <c r="BL122" s="139"/>
      <c r="BM122" s="140"/>
      <c r="BN122" s="141"/>
      <c r="BO122" s="142"/>
      <c r="BP122" s="143"/>
      <c r="BQ122" s="142"/>
      <c r="BR122" s="143"/>
      <c r="BS122" s="142"/>
      <c r="BT122" s="143"/>
      <c r="BU122" s="144"/>
      <c r="BV122" s="144"/>
      <c r="BW122" s="145">
        <f t="shared" si="44"/>
        <v>0</v>
      </c>
      <c r="BX122" s="146">
        <f t="shared" si="45"/>
        <v>0</v>
      </c>
      <c r="BY122" s="147">
        <f>BX122*H122</f>
        <v>0</v>
      </c>
      <c r="BZ122" s="148">
        <f t="shared" si="16"/>
        <v>1.2</v>
      </c>
      <c r="CA122" s="149" t="str">
        <f>IFERROR(CB122/H122,"")</f>
        <v/>
      </c>
      <c r="CB122" s="150" t="str">
        <f>IF(H122&lt;&gt;0,ROUNDUP(SUM(BY122,BH122),$BY$20),"")</f>
        <v/>
      </c>
      <c r="CC122" s="151"/>
    </row>
    <row r="123" spans="1:81" s="152" customFormat="1" x14ac:dyDescent="0.3">
      <c r="A123" s="127"/>
      <c r="B123" s="127"/>
      <c r="C123" s="127"/>
      <c r="D123" s="127"/>
      <c r="E123" s="127"/>
      <c r="F123" s="153"/>
      <c r="G123" s="153"/>
      <c r="H123" s="128"/>
      <c r="I123" s="129"/>
      <c r="J123" s="130"/>
      <c r="K123" s="131"/>
      <c r="L123" s="132">
        <f t="shared" si="30"/>
        <v>0</v>
      </c>
      <c r="M123" s="130"/>
      <c r="N123" s="131"/>
      <c r="O123" s="132">
        <f t="shared" si="31"/>
        <v>0</v>
      </c>
      <c r="P123" s="130"/>
      <c r="Q123" s="227"/>
      <c r="R123" s="131"/>
      <c r="S123" s="132">
        <f>IF($H123=0,0,R123*$H123+P123)</f>
        <v>0</v>
      </c>
      <c r="T123" s="130"/>
      <c r="U123" s="227"/>
      <c r="V123" s="131"/>
      <c r="W123" s="132">
        <f t="shared" si="32"/>
        <v>0</v>
      </c>
      <c r="X123" s="130"/>
      <c r="Y123" s="131"/>
      <c r="Z123" s="132">
        <f t="shared" si="33"/>
        <v>0</v>
      </c>
      <c r="AA123" s="130"/>
      <c r="AB123" s="131"/>
      <c r="AC123" s="132">
        <f t="shared" si="34"/>
        <v>0</v>
      </c>
      <c r="AD123" s="130"/>
      <c r="AE123" s="131"/>
      <c r="AF123" s="132">
        <f t="shared" si="35"/>
        <v>0</v>
      </c>
      <c r="AG123" s="130"/>
      <c r="AH123" s="131"/>
      <c r="AI123" s="132">
        <f t="shared" si="36"/>
        <v>0</v>
      </c>
      <c r="AJ123" s="130"/>
      <c r="AK123" s="131"/>
      <c r="AL123" s="132">
        <f t="shared" si="37"/>
        <v>0</v>
      </c>
      <c r="AM123" s="130"/>
      <c r="AN123" s="131"/>
      <c r="AO123" s="132">
        <f t="shared" si="38"/>
        <v>0</v>
      </c>
      <c r="AP123" s="130"/>
      <c r="AQ123" s="133">
        <f>IF(H123=0,0,(SUM(K123,N123,R123,V123,Y123,AB123,AE123,AH123,AK123,AN123,AT123,AW123)*H123+SUM(I123,J123,M123,P123,T123,X123,AA123,AD123,AG123,AJ123,AM123,AS123,AV123))*$D$19/H123)</f>
        <v>0</v>
      </c>
      <c r="AR123" s="132">
        <f t="shared" si="39"/>
        <v>0</v>
      </c>
      <c r="AS123" s="130"/>
      <c r="AT123" s="131"/>
      <c r="AU123" s="132">
        <f t="shared" si="40"/>
        <v>0</v>
      </c>
      <c r="AV123" s="130"/>
      <c r="AW123" s="131"/>
      <c r="AX123" s="132">
        <f t="shared" si="41"/>
        <v>0</v>
      </c>
      <c r="AY123" s="130"/>
      <c r="AZ123" s="131"/>
      <c r="BA123" s="132">
        <f t="shared" si="42"/>
        <v>0</v>
      </c>
      <c r="BB123" s="130"/>
      <c r="BC123" s="133">
        <f>IF(H123=0,0,(SUM(K123,N123,R123,V123,Y123,AB123,AE123,AH123,AK123,AN123,AT123,AW123)*H123+SUM(I123,J123,M123,P123,T123,X123,AA123,AD123,AG123,AJ123,AM123,AS123,AV123))*$D$18/H123)</f>
        <v>0</v>
      </c>
      <c r="BD123" s="132">
        <f t="shared" si="43"/>
        <v>0</v>
      </c>
      <c r="BE123" s="134" t="str">
        <f>IFERROR(BF123/H123,"")</f>
        <v/>
      </c>
      <c r="BF123" s="107">
        <f>IF(H123="",0,SUMIF($I$23:$BD$23,"Total",I123:BD123))</f>
        <v>0</v>
      </c>
      <c r="BG123" s="135" t="str">
        <f>IF(H123&lt;&gt;0,BH123/H123,"")</f>
        <v/>
      </c>
      <c r="BH123" s="109">
        <f>IF(H123="",0,(I123*$I$145+L123*$K$145+O123*$N$145+S123*$R$145+W123*$V$145+Z123*$Y$145+AC123*$AB$145+AF123*$AE$145+AI123*$AH$145+AL123*$AK$145+AO123*$AN$145+AR123*$AQ$145+AU123*$AT$145+AX123*$AW$145+BD123*$BC$145)*$BF$18)</f>
        <v>0</v>
      </c>
      <c r="BI123" s="136"/>
      <c r="BJ123" s="137"/>
      <c r="BK123" s="138"/>
      <c r="BL123" s="139"/>
      <c r="BM123" s="140"/>
      <c r="BN123" s="141"/>
      <c r="BO123" s="142"/>
      <c r="BP123" s="143"/>
      <c r="BQ123" s="142"/>
      <c r="BR123" s="143"/>
      <c r="BS123" s="142"/>
      <c r="BT123" s="143"/>
      <c r="BU123" s="144"/>
      <c r="BV123" s="144"/>
      <c r="BW123" s="145">
        <f t="shared" si="44"/>
        <v>0</v>
      </c>
      <c r="BX123" s="146">
        <f t="shared" si="45"/>
        <v>0</v>
      </c>
      <c r="BY123" s="147">
        <f>BX123*H123</f>
        <v>0</v>
      </c>
      <c r="BZ123" s="148">
        <f t="shared" si="16"/>
        <v>1.2</v>
      </c>
      <c r="CA123" s="149" t="str">
        <f>IFERROR(CB123/H123,"")</f>
        <v/>
      </c>
      <c r="CB123" s="150" t="str">
        <f>IF(H123&lt;&gt;0,ROUNDUP(SUM(BY123,BH123),$BY$20),"")</f>
        <v/>
      </c>
      <c r="CC123" s="151"/>
    </row>
    <row r="124" spans="1:81" s="152" customFormat="1" x14ac:dyDescent="0.3">
      <c r="A124" s="127"/>
      <c r="B124" s="127"/>
      <c r="C124" s="127"/>
      <c r="D124" s="127"/>
      <c r="E124" s="127"/>
      <c r="F124" s="153"/>
      <c r="G124" s="153"/>
      <c r="H124" s="128"/>
      <c r="I124" s="129"/>
      <c r="J124" s="130"/>
      <c r="K124" s="131"/>
      <c r="L124" s="132">
        <f t="shared" si="30"/>
        <v>0</v>
      </c>
      <c r="M124" s="130"/>
      <c r="N124" s="131"/>
      <c r="O124" s="132">
        <f t="shared" si="31"/>
        <v>0</v>
      </c>
      <c r="P124" s="130"/>
      <c r="Q124" s="227"/>
      <c r="R124" s="131"/>
      <c r="S124" s="132">
        <f>IF($H124=0,0,R124*$H124+P124)</f>
        <v>0</v>
      </c>
      <c r="T124" s="130"/>
      <c r="U124" s="227"/>
      <c r="V124" s="131"/>
      <c r="W124" s="132">
        <f t="shared" si="32"/>
        <v>0</v>
      </c>
      <c r="X124" s="130"/>
      <c r="Y124" s="131"/>
      <c r="Z124" s="132">
        <f t="shared" si="33"/>
        <v>0</v>
      </c>
      <c r="AA124" s="130"/>
      <c r="AB124" s="131"/>
      <c r="AC124" s="132">
        <f t="shared" si="34"/>
        <v>0</v>
      </c>
      <c r="AD124" s="130"/>
      <c r="AE124" s="131"/>
      <c r="AF124" s="132">
        <f t="shared" si="35"/>
        <v>0</v>
      </c>
      <c r="AG124" s="130"/>
      <c r="AH124" s="131"/>
      <c r="AI124" s="132">
        <f t="shared" si="36"/>
        <v>0</v>
      </c>
      <c r="AJ124" s="130"/>
      <c r="AK124" s="131"/>
      <c r="AL124" s="132">
        <f t="shared" si="37"/>
        <v>0</v>
      </c>
      <c r="AM124" s="130"/>
      <c r="AN124" s="131"/>
      <c r="AO124" s="132">
        <f t="shared" si="38"/>
        <v>0</v>
      </c>
      <c r="AP124" s="130"/>
      <c r="AQ124" s="133">
        <f>IF(H124=0,0,(SUM(K124,N124,R124,V124,Y124,AB124,AE124,AH124,AK124,AN124,AT124,AW124)*H124+SUM(I124,J124,M124,P124,T124,X124,AA124,AD124,AG124,AJ124,AM124,AS124,AV124))*$D$19/H124)</f>
        <v>0</v>
      </c>
      <c r="AR124" s="132">
        <f t="shared" si="39"/>
        <v>0</v>
      </c>
      <c r="AS124" s="130"/>
      <c r="AT124" s="131"/>
      <c r="AU124" s="132">
        <f t="shared" si="40"/>
        <v>0</v>
      </c>
      <c r="AV124" s="130"/>
      <c r="AW124" s="131"/>
      <c r="AX124" s="132">
        <f t="shared" si="41"/>
        <v>0</v>
      </c>
      <c r="AY124" s="130"/>
      <c r="AZ124" s="131"/>
      <c r="BA124" s="132">
        <f t="shared" si="42"/>
        <v>0</v>
      </c>
      <c r="BB124" s="130"/>
      <c r="BC124" s="133">
        <f>IF(H124=0,0,(SUM(K124,N124,R124,V124,Y124,AB124,AE124,AH124,AK124,AN124,AT124,AW124)*H124+SUM(I124,J124,M124,P124,T124,X124,AA124,AD124,AG124,AJ124,AM124,AS124,AV124))*$D$18/H124)</f>
        <v>0</v>
      </c>
      <c r="BD124" s="132">
        <f t="shared" si="43"/>
        <v>0</v>
      </c>
      <c r="BE124" s="134" t="str">
        <f>IFERROR(BF124/H124,"")</f>
        <v/>
      </c>
      <c r="BF124" s="107">
        <f>IF(H124="",0,SUMIF($I$23:$BD$23,"Total",I124:BD124))</f>
        <v>0</v>
      </c>
      <c r="BG124" s="135" t="str">
        <f>IF(H124&lt;&gt;0,BH124/H124,"")</f>
        <v/>
      </c>
      <c r="BH124" s="109">
        <f>IF(H124="",0,(I124*$I$145+L124*$K$145+O124*$N$145+S124*$R$145+W124*$V$145+Z124*$Y$145+AC124*$AB$145+AF124*$AE$145+AI124*$AH$145+AL124*$AK$145+AO124*$AN$145+AR124*$AQ$145+AU124*$AT$145+AX124*$AW$145+BD124*$BC$145)*$BF$18)</f>
        <v>0</v>
      </c>
      <c r="BI124" s="136"/>
      <c r="BJ124" s="137"/>
      <c r="BK124" s="138"/>
      <c r="BL124" s="139"/>
      <c r="BM124" s="140"/>
      <c r="BN124" s="141"/>
      <c r="BO124" s="142"/>
      <c r="BP124" s="143"/>
      <c r="BQ124" s="142"/>
      <c r="BR124" s="143"/>
      <c r="BS124" s="142"/>
      <c r="BT124" s="143"/>
      <c r="BU124" s="144"/>
      <c r="BV124" s="144"/>
      <c r="BW124" s="145">
        <f t="shared" si="44"/>
        <v>0</v>
      </c>
      <c r="BX124" s="146">
        <f t="shared" si="45"/>
        <v>0</v>
      </c>
      <c r="BY124" s="147">
        <f>BX124*H124</f>
        <v>0</v>
      </c>
      <c r="BZ124" s="148">
        <f t="shared" si="16"/>
        <v>1.2</v>
      </c>
      <c r="CA124" s="149" t="str">
        <f>IFERROR(CB124/H124,"")</f>
        <v/>
      </c>
      <c r="CB124" s="150" t="str">
        <f>IF(H124&lt;&gt;0,ROUNDUP(SUM(BY124,BH124),$BY$20),"")</f>
        <v/>
      </c>
      <c r="CC124" s="151"/>
    </row>
    <row r="125" spans="1:81" s="152" customFormat="1" x14ac:dyDescent="0.3">
      <c r="A125" s="127"/>
      <c r="B125" s="127"/>
      <c r="C125" s="127"/>
      <c r="D125" s="127"/>
      <c r="E125" s="127"/>
      <c r="F125" s="153"/>
      <c r="G125" s="153"/>
      <c r="H125" s="128"/>
      <c r="I125" s="129"/>
      <c r="J125" s="130"/>
      <c r="K125" s="131"/>
      <c r="L125" s="132">
        <f t="shared" si="30"/>
        <v>0</v>
      </c>
      <c r="M125" s="130"/>
      <c r="N125" s="131"/>
      <c r="O125" s="132">
        <f t="shared" si="31"/>
        <v>0</v>
      </c>
      <c r="P125" s="130"/>
      <c r="Q125" s="227"/>
      <c r="R125" s="131"/>
      <c r="S125" s="132">
        <f>IF($H125=0,0,R125*$H125+P125)</f>
        <v>0</v>
      </c>
      <c r="T125" s="130"/>
      <c r="U125" s="227"/>
      <c r="V125" s="131"/>
      <c r="W125" s="132">
        <f t="shared" si="32"/>
        <v>0</v>
      </c>
      <c r="X125" s="130"/>
      <c r="Y125" s="131"/>
      <c r="Z125" s="132">
        <f t="shared" si="33"/>
        <v>0</v>
      </c>
      <c r="AA125" s="130"/>
      <c r="AB125" s="131"/>
      <c r="AC125" s="132">
        <f t="shared" si="34"/>
        <v>0</v>
      </c>
      <c r="AD125" s="130"/>
      <c r="AE125" s="131"/>
      <c r="AF125" s="132">
        <f t="shared" si="35"/>
        <v>0</v>
      </c>
      <c r="AG125" s="130"/>
      <c r="AH125" s="131"/>
      <c r="AI125" s="132">
        <f t="shared" si="36"/>
        <v>0</v>
      </c>
      <c r="AJ125" s="130"/>
      <c r="AK125" s="131"/>
      <c r="AL125" s="132">
        <f t="shared" si="37"/>
        <v>0</v>
      </c>
      <c r="AM125" s="130"/>
      <c r="AN125" s="131"/>
      <c r="AO125" s="132">
        <f t="shared" si="38"/>
        <v>0</v>
      </c>
      <c r="AP125" s="130"/>
      <c r="AQ125" s="133">
        <f>IF(H125=0,0,(SUM(K125,N125,R125,V125,Y125,AB125,AE125,AH125,AK125,AN125,AT125,AW125)*H125+SUM(I125,J125,M125,P125,T125,X125,AA125,AD125,AG125,AJ125,AM125,AS125,AV125))*$D$19/H125)</f>
        <v>0</v>
      </c>
      <c r="AR125" s="132">
        <f t="shared" si="39"/>
        <v>0</v>
      </c>
      <c r="AS125" s="130"/>
      <c r="AT125" s="131"/>
      <c r="AU125" s="132">
        <f t="shared" si="40"/>
        <v>0</v>
      </c>
      <c r="AV125" s="130"/>
      <c r="AW125" s="131"/>
      <c r="AX125" s="132">
        <f t="shared" si="41"/>
        <v>0</v>
      </c>
      <c r="AY125" s="130"/>
      <c r="AZ125" s="131"/>
      <c r="BA125" s="132">
        <f t="shared" si="42"/>
        <v>0</v>
      </c>
      <c r="BB125" s="130"/>
      <c r="BC125" s="133">
        <f>IF(H125=0,0,(SUM(K125,N125,R125,V125,Y125,AB125,AE125,AH125,AK125,AN125,AT125,AW125)*H125+SUM(I125,J125,M125,P125,T125,X125,AA125,AD125,AG125,AJ125,AM125,AS125,AV125))*$D$18/H125)</f>
        <v>0</v>
      </c>
      <c r="BD125" s="132">
        <f t="shared" si="43"/>
        <v>0</v>
      </c>
      <c r="BE125" s="134" t="str">
        <f>IFERROR(BF125/H125,"")</f>
        <v/>
      </c>
      <c r="BF125" s="107">
        <f>IF(H125="",0,SUMIF($I$23:$BD$23,"Total",I125:BD125))</f>
        <v>0</v>
      </c>
      <c r="BG125" s="135" t="str">
        <f>IF(H125&lt;&gt;0,BH125/H125,"")</f>
        <v/>
      </c>
      <c r="BH125" s="109">
        <f>IF(H125="",0,(I125*$I$145+L125*$K$145+O125*$N$145+S125*$R$145+W125*$V$145+Z125*$Y$145+AC125*$AB$145+AF125*$AE$145+AI125*$AH$145+AL125*$AK$145+AO125*$AN$145+AR125*$AQ$145+AU125*$AT$145+AX125*$AW$145+BD125*$BC$145)*$BF$18)</f>
        <v>0</v>
      </c>
      <c r="BI125" s="136"/>
      <c r="BJ125" s="137"/>
      <c r="BK125" s="138"/>
      <c r="BL125" s="139"/>
      <c r="BM125" s="140"/>
      <c r="BN125" s="141"/>
      <c r="BO125" s="142"/>
      <c r="BP125" s="143"/>
      <c r="BQ125" s="142"/>
      <c r="BR125" s="143"/>
      <c r="BS125" s="142"/>
      <c r="BT125" s="143"/>
      <c r="BU125" s="144"/>
      <c r="BV125" s="144"/>
      <c r="BW125" s="145">
        <f t="shared" si="44"/>
        <v>0</v>
      </c>
      <c r="BX125" s="146">
        <f t="shared" si="45"/>
        <v>0</v>
      </c>
      <c r="BY125" s="147">
        <f>BX125*H125</f>
        <v>0</v>
      </c>
      <c r="BZ125" s="148">
        <f t="shared" si="16"/>
        <v>1.2</v>
      </c>
      <c r="CA125" s="149" t="str">
        <f>IFERROR(CB125/H125,"")</f>
        <v/>
      </c>
      <c r="CB125" s="150" t="str">
        <f>IF(H125&lt;&gt;0,ROUNDUP(SUM(BY125,BH125),$BY$20),"")</f>
        <v/>
      </c>
      <c r="CC125" s="151"/>
    </row>
    <row r="126" spans="1:81" s="152" customFormat="1" x14ac:dyDescent="0.3">
      <c r="A126" s="127"/>
      <c r="B126" s="127"/>
      <c r="C126" s="127"/>
      <c r="D126" s="127"/>
      <c r="E126" s="127"/>
      <c r="F126" s="153"/>
      <c r="G126" s="153"/>
      <c r="H126" s="128"/>
      <c r="I126" s="129"/>
      <c r="J126" s="130"/>
      <c r="K126" s="131"/>
      <c r="L126" s="132">
        <f t="shared" si="30"/>
        <v>0</v>
      </c>
      <c r="M126" s="130"/>
      <c r="N126" s="131"/>
      <c r="O126" s="132">
        <f t="shared" si="31"/>
        <v>0</v>
      </c>
      <c r="P126" s="130"/>
      <c r="Q126" s="227"/>
      <c r="R126" s="131"/>
      <c r="S126" s="132">
        <f>IF($H126=0,0,R126*$H126+P126)</f>
        <v>0</v>
      </c>
      <c r="T126" s="130"/>
      <c r="U126" s="227"/>
      <c r="V126" s="131"/>
      <c r="W126" s="132">
        <f t="shared" si="32"/>
        <v>0</v>
      </c>
      <c r="X126" s="130"/>
      <c r="Y126" s="131"/>
      <c r="Z126" s="132">
        <f t="shared" si="33"/>
        <v>0</v>
      </c>
      <c r="AA126" s="130"/>
      <c r="AB126" s="131"/>
      <c r="AC126" s="132">
        <f t="shared" si="34"/>
        <v>0</v>
      </c>
      <c r="AD126" s="130"/>
      <c r="AE126" s="131"/>
      <c r="AF126" s="132">
        <f t="shared" si="35"/>
        <v>0</v>
      </c>
      <c r="AG126" s="130"/>
      <c r="AH126" s="131"/>
      <c r="AI126" s="132">
        <f t="shared" si="36"/>
        <v>0</v>
      </c>
      <c r="AJ126" s="130"/>
      <c r="AK126" s="131"/>
      <c r="AL126" s="132">
        <f t="shared" si="37"/>
        <v>0</v>
      </c>
      <c r="AM126" s="130"/>
      <c r="AN126" s="131"/>
      <c r="AO126" s="132">
        <f t="shared" si="38"/>
        <v>0</v>
      </c>
      <c r="AP126" s="130"/>
      <c r="AQ126" s="133">
        <f>IF(H126=0,0,(SUM(K126,N126,R126,V126,Y126,AB126,AE126,AH126,AK126,AN126,AT126,AW126)*H126+SUM(I126,J126,M126,P126,T126,X126,AA126,AD126,AG126,AJ126,AM126,AS126,AV126))*$D$19/H126)</f>
        <v>0</v>
      </c>
      <c r="AR126" s="132">
        <f t="shared" si="39"/>
        <v>0</v>
      </c>
      <c r="AS126" s="130"/>
      <c r="AT126" s="131"/>
      <c r="AU126" s="132">
        <f t="shared" si="40"/>
        <v>0</v>
      </c>
      <c r="AV126" s="130"/>
      <c r="AW126" s="131"/>
      <c r="AX126" s="132">
        <f t="shared" si="41"/>
        <v>0</v>
      </c>
      <c r="AY126" s="130"/>
      <c r="AZ126" s="131"/>
      <c r="BA126" s="132">
        <f t="shared" si="42"/>
        <v>0</v>
      </c>
      <c r="BB126" s="130"/>
      <c r="BC126" s="133">
        <f>IF(H126=0,0,(SUM(K126,N126,R126,V126,Y126,AB126,AE126,AH126,AK126,AN126,AT126,AW126)*H126+SUM(I126,J126,M126,P126,T126,X126,AA126,AD126,AG126,AJ126,AM126,AS126,AV126))*$D$18/H126)</f>
        <v>0</v>
      </c>
      <c r="BD126" s="132">
        <f t="shared" si="43"/>
        <v>0</v>
      </c>
      <c r="BE126" s="134" t="str">
        <f>IFERROR(BF126/H126,"")</f>
        <v/>
      </c>
      <c r="BF126" s="107">
        <f>IF(H126="",0,SUMIF($I$23:$BD$23,"Total",I126:BD126))</f>
        <v>0</v>
      </c>
      <c r="BG126" s="135" t="str">
        <f>IF(H126&lt;&gt;0,BH126/H126,"")</f>
        <v/>
      </c>
      <c r="BH126" s="109">
        <f>IF(H126="",0,(I126*$I$145+L126*$K$145+O126*$N$145+S126*$R$145+W126*$V$145+Z126*$Y$145+AC126*$AB$145+AF126*$AE$145+AI126*$AH$145+AL126*$AK$145+AO126*$AN$145+AR126*$AQ$145+AU126*$AT$145+AX126*$AW$145+BD126*$BC$145)*$BF$18)</f>
        <v>0</v>
      </c>
      <c r="BI126" s="136"/>
      <c r="BJ126" s="137"/>
      <c r="BK126" s="138"/>
      <c r="BL126" s="139"/>
      <c r="BM126" s="140"/>
      <c r="BN126" s="141"/>
      <c r="BO126" s="142"/>
      <c r="BP126" s="143"/>
      <c r="BQ126" s="142"/>
      <c r="BR126" s="143"/>
      <c r="BS126" s="142"/>
      <c r="BT126" s="143"/>
      <c r="BU126" s="144"/>
      <c r="BV126" s="144"/>
      <c r="BW126" s="145">
        <f t="shared" si="44"/>
        <v>0</v>
      </c>
      <c r="BX126" s="146">
        <f t="shared" si="45"/>
        <v>0</v>
      </c>
      <c r="BY126" s="147">
        <f>BX126*H126</f>
        <v>0</v>
      </c>
      <c r="BZ126" s="148">
        <f t="shared" si="16"/>
        <v>1.2</v>
      </c>
      <c r="CA126" s="149" t="str">
        <f>IFERROR(CB126/H126,"")</f>
        <v/>
      </c>
      <c r="CB126" s="150" t="str">
        <f>IF(H126&lt;&gt;0,ROUNDUP(SUM(BY126,BH126),$BY$20),"")</f>
        <v/>
      </c>
      <c r="CC126" s="151"/>
    </row>
    <row r="127" spans="1:81" s="152" customFormat="1" x14ac:dyDescent="0.3">
      <c r="A127" s="127"/>
      <c r="B127" s="127"/>
      <c r="C127" s="127"/>
      <c r="D127" s="127"/>
      <c r="E127" s="127"/>
      <c r="F127" s="153"/>
      <c r="G127" s="153"/>
      <c r="H127" s="128"/>
      <c r="I127" s="129"/>
      <c r="J127" s="130"/>
      <c r="K127" s="131"/>
      <c r="L127" s="132">
        <f t="shared" si="30"/>
        <v>0</v>
      </c>
      <c r="M127" s="130"/>
      <c r="N127" s="131"/>
      <c r="O127" s="132">
        <f t="shared" si="31"/>
        <v>0</v>
      </c>
      <c r="P127" s="130"/>
      <c r="Q127" s="227"/>
      <c r="R127" s="131"/>
      <c r="S127" s="132">
        <f>IF($H127=0,0,R127*$H127+P127)</f>
        <v>0</v>
      </c>
      <c r="T127" s="130"/>
      <c r="U127" s="227"/>
      <c r="V127" s="131"/>
      <c r="W127" s="132">
        <f t="shared" si="32"/>
        <v>0</v>
      </c>
      <c r="X127" s="130"/>
      <c r="Y127" s="131"/>
      <c r="Z127" s="132">
        <f t="shared" si="33"/>
        <v>0</v>
      </c>
      <c r="AA127" s="130"/>
      <c r="AB127" s="131"/>
      <c r="AC127" s="132">
        <f t="shared" si="34"/>
        <v>0</v>
      </c>
      <c r="AD127" s="130"/>
      <c r="AE127" s="131"/>
      <c r="AF127" s="132">
        <f t="shared" si="35"/>
        <v>0</v>
      </c>
      <c r="AG127" s="130"/>
      <c r="AH127" s="131"/>
      <c r="AI127" s="132">
        <f t="shared" si="36"/>
        <v>0</v>
      </c>
      <c r="AJ127" s="130"/>
      <c r="AK127" s="131"/>
      <c r="AL127" s="132">
        <f t="shared" si="37"/>
        <v>0</v>
      </c>
      <c r="AM127" s="130"/>
      <c r="AN127" s="131"/>
      <c r="AO127" s="132">
        <f t="shared" si="38"/>
        <v>0</v>
      </c>
      <c r="AP127" s="130"/>
      <c r="AQ127" s="133">
        <f>IF(H127=0,0,(SUM(K127,N127,R127,V127,Y127,AB127,AE127,AH127,AK127,AN127,AT127,AW127)*H127+SUM(I127,J127,M127,P127,T127,X127,AA127,AD127,AG127,AJ127,AM127,AS127,AV127))*$D$19/H127)</f>
        <v>0</v>
      </c>
      <c r="AR127" s="132">
        <f t="shared" si="39"/>
        <v>0</v>
      </c>
      <c r="AS127" s="130"/>
      <c r="AT127" s="131"/>
      <c r="AU127" s="132">
        <f t="shared" si="40"/>
        <v>0</v>
      </c>
      <c r="AV127" s="130"/>
      <c r="AW127" s="131"/>
      <c r="AX127" s="132">
        <f t="shared" si="41"/>
        <v>0</v>
      </c>
      <c r="AY127" s="130"/>
      <c r="AZ127" s="131"/>
      <c r="BA127" s="132">
        <f t="shared" si="42"/>
        <v>0</v>
      </c>
      <c r="BB127" s="130"/>
      <c r="BC127" s="133">
        <f>IF(H127=0,0,(SUM(K127,N127,R127,V127,Y127,AB127,AE127,AH127,AK127,AN127,AT127,AW127)*H127+SUM(I127,J127,M127,P127,T127,X127,AA127,AD127,AG127,AJ127,AM127,AS127,AV127))*$D$18/H127)</f>
        <v>0</v>
      </c>
      <c r="BD127" s="132">
        <f t="shared" si="43"/>
        <v>0</v>
      </c>
      <c r="BE127" s="134" t="str">
        <f>IFERROR(BF127/H127,"")</f>
        <v/>
      </c>
      <c r="BF127" s="107">
        <f>IF(H127="",0,SUMIF($I$23:$BD$23,"Total",I127:BD127))</f>
        <v>0</v>
      </c>
      <c r="BG127" s="135" t="str">
        <f>IF(H127&lt;&gt;0,BH127/H127,"")</f>
        <v/>
      </c>
      <c r="BH127" s="109">
        <f>IF(H127="",0,(I127*$I$145+L127*$K$145+O127*$N$145+S127*$R$145+W127*$V$145+Z127*$Y$145+AC127*$AB$145+AF127*$AE$145+AI127*$AH$145+AL127*$AK$145+AO127*$AN$145+AR127*$AQ$145+AU127*$AT$145+AX127*$AW$145+BD127*$BC$145)*$BF$18)</f>
        <v>0</v>
      </c>
      <c r="BI127" s="136"/>
      <c r="BJ127" s="137"/>
      <c r="BK127" s="138"/>
      <c r="BL127" s="139"/>
      <c r="BM127" s="140"/>
      <c r="BN127" s="141"/>
      <c r="BO127" s="142"/>
      <c r="BP127" s="143"/>
      <c r="BQ127" s="142"/>
      <c r="BR127" s="143"/>
      <c r="BS127" s="142"/>
      <c r="BT127" s="143"/>
      <c r="BU127" s="144"/>
      <c r="BV127" s="144"/>
      <c r="BW127" s="145">
        <f t="shared" si="44"/>
        <v>0</v>
      </c>
      <c r="BX127" s="146">
        <f t="shared" si="45"/>
        <v>0</v>
      </c>
      <c r="BY127" s="147">
        <f>BX127*H127</f>
        <v>0</v>
      </c>
      <c r="BZ127" s="148">
        <f t="shared" si="16"/>
        <v>1.2</v>
      </c>
      <c r="CA127" s="149" t="str">
        <f>IFERROR(CB127/H127,"")</f>
        <v/>
      </c>
      <c r="CB127" s="150" t="str">
        <f>IF(H127&lt;&gt;0,ROUNDUP(SUM(BY127,BH127),$BY$20),"")</f>
        <v/>
      </c>
      <c r="CC127" s="151"/>
    </row>
    <row r="128" spans="1:81" s="152" customFormat="1" x14ac:dyDescent="0.3">
      <c r="A128" s="127"/>
      <c r="B128" s="127"/>
      <c r="C128" s="127"/>
      <c r="D128" s="127"/>
      <c r="E128" s="127"/>
      <c r="F128" s="153"/>
      <c r="G128" s="153"/>
      <c r="H128" s="128"/>
      <c r="I128" s="129"/>
      <c r="J128" s="130"/>
      <c r="K128" s="131"/>
      <c r="L128" s="132">
        <f t="shared" si="30"/>
        <v>0</v>
      </c>
      <c r="M128" s="130"/>
      <c r="N128" s="131"/>
      <c r="O128" s="132">
        <f t="shared" si="31"/>
        <v>0</v>
      </c>
      <c r="P128" s="130"/>
      <c r="Q128" s="227"/>
      <c r="R128" s="131"/>
      <c r="S128" s="132">
        <f>IF($H128=0,0,R128*$H128+P128)</f>
        <v>0</v>
      </c>
      <c r="T128" s="130"/>
      <c r="U128" s="227"/>
      <c r="V128" s="131"/>
      <c r="W128" s="132">
        <f t="shared" si="32"/>
        <v>0</v>
      </c>
      <c r="X128" s="130"/>
      <c r="Y128" s="131"/>
      <c r="Z128" s="132">
        <f t="shared" si="33"/>
        <v>0</v>
      </c>
      <c r="AA128" s="130"/>
      <c r="AB128" s="131"/>
      <c r="AC128" s="132">
        <f t="shared" si="34"/>
        <v>0</v>
      </c>
      <c r="AD128" s="130"/>
      <c r="AE128" s="131"/>
      <c r="AF128" s="132">
        <f t="shared" si="35"/>
        <v>0</v>
      </c>
      <c r="AG128" s="130"/>
      <c r="AH128" s="131"/>
      <c r="AI128" s="132">
        <f t="shared" si="36"/>
        <v>0</v>
      </c>
      <c r="AJ128" s="130"/>
      <c r="AK128" s="131"/>
      <c r="AL128" s="132">
        <f t="shared" si="37"/>
        <v>0</v>
      </c>
      <c r="AM128" s="130"/>
      <c r="AN128" s="131"/>
      <c r="AO128" s="132">
        <f t="shared" si="38"/>
        <v>0</v>
      </c>
      <c r="AP128" s="130"/>
      <c r="AQ128" s="133">
        <f>IF(H128=0,0,(SUM(K128,N128,R128,V128,Y128,AB128,AE128,AH128,AK128,AN128,AT128,AW128)*H128+SUM(I128,J128,M128,P128,T128,X128,AA128,AD128,AG128,AJ128,AM128,AS128,AV128))*$D$19/H128)</f>
        <v>0</v>
      </c>
      <c r="AR128" s="132">
        <f t="shared" si="39"/>
        <v>0</v>
      </c>
      <c r="AS128" s="130"/>
      <c r="AT128" s="131"/>
      <c r="AU128" s="132">
        <f t="shared" si="40"/>
        <v>0</v>
      </c>
      <c r="AV128" s="130"/>
      <c r="AW128" s="131"/>
      <c r="AX128" s="132">
        <f t="shared" si="41"/>
        <v>0</v>
      </c>
      <c r="AY128" s="130"/>
      <c r="AZ128" s="131"/>
      <c r="BA128" s="132">
        <f t="shared" si="42"/>
        <v>0</v>
      </c>
      <c r="BB128" s="130"/>
      <c r="BC128" s="133">
        <f>IF(H128=0,0,(SUM(K128,N128,R128,V128,Y128,AB128,AE128,AH128,AK128,AN128,AT128,AW128)*H128+SUM(I128,J128,M128,P128,T128,X128,AA128,AD128,AG128,AJ128,AM128,AS128,AV128))*$D$18/H128)</f>
        <v>0</v>
      </c>
      <c r="BD128" s="132">
        <f t="shared" si="43"/>
        <v>0</v>
      </c>
      <c r="BE128" s="134" t="str">
        <f>IFERROR(BF128/H128,"")</f>
        <v/>
      </c>
      <c r="BF128" s="107">
        <f>IF(H128="",0,SUMIF($I$23:$BD$23,"Total",I128:BD128))</f>
        <v>0</v>
      </c>
      <c r="BG128" s="135" t="str">
        <f>IF(H128&lt;&gt;0,BH128/H128,"")</f>
        <v/>
      </c>
      <c r="BH128" s="109">
        <f>IF(H128="",0,(I128*$I$145+L128*$K$145+O128*$N$145+S128*$R$145+W128*$V$145+Z128*$Y$145+AC128*$AB$145+AF128*$AE$145+AI128*$AH$145+AL128*$AK$145+AO128*$AN$145+AR128*$AQ$145+AU128*$AT$145+AX128*$AW$145+BD128*$BC$145)*$BF$18)</f>
        <v>0</v>
      </c>
      <c r="BI128" s="136"/>
      <c r="BJ128" s="137"/>
      <c r="BK128" s="138"/>
      <c r="BL128" s="139"/>
      <c r="BM128" s="140"/>
      <c r="BN128" s="141"/>
      <c r="BO128" s="142"/>
      <c r="BP128" s="143"/>
      <c r="BQ128" s="142"/>
      <c r="BR128" s="143"/>
      <c r="BS128" s="142"/>
      <c r="BT128" s="143"/>
      <c r="BU128" s="144"/>
      <c r="BV128" s="144"/>
      <c r="BW128" s="145">
        <f t="shared" si="44"/>
        <v>0</v>
      </c>
      <c r="BX128" s="146">
        <f t="shared" si="45"/>
        <v>0</v>
      </c>
      <c r="BY128" s="147">
        <f>BX128*H128</f>
        <v>0</v>
      </c>
      <c r="BZ128" s="148">
        <f t="shared" si="16"/>
        <v>1.2</v>
      </c>
      <c r="CA128" s="149" t="str">
        <f>IFERROR(CB128/H128,"")</f>
        <v/>
      </c>
      <c r="CB128" s="150" t="str">
        <f>IF(H128&lt;&gt;0,ROUNDUP(SUM(BY128,BH128),$BY$20),"")</f>
        <v/>
      </c>
      <c r="CC128" s="151"/>
    </row>
    <row r="129" spans="1:81" s="152" customFormat="1" x14ac:dyDescent="0.3">
      <c r="A129" s="127"/>
      <c r="B129" s="127"/>
      <c r="C129" s="127"/>
      <c r="D129" s="127"/>
      <c r="E129" s="127"/>
      <c r="F129" s="153"/>
      <c r="G129" s="153"/>
      <c r="H129" s="128"/>
      <c r="I129" s="129"/>
      <c r="J129" s="130"/>
      <c r="K129" s="131"/>
      <c r="L129" s="132">
        <f t="shared" si="30"/>
        <v>0</v>
      </c>
      <c r="M129" s="130"/>
      <c r="N129" s="131"/>
      <c r="O129" s="132">
        <f t="shared" si="31"/>
        <v>0</v>
      </c>
      <c r="P129" s="130"/>
      <c r="Q129" s="227"/>
      <c r="R129" s="131"/>
      <c r="S129" s="132">
        <f>IF($H129=0,0,R129*$H129+P129)</f>
        <v>0</v>
      </c>
      <c r="T129" s="130"/>
      <c r="U129" s="227"/>
      <c r="V129" s="131"/>
      <c r="W129" s="132">
        <f t="shared" si="32"/>
        <v>0</v>
      </c>
      <c r="X129" s="130"/>
      <c r="Y129" s="131"/>
      <c r="Z129" s="132">
        <f t="shared" si="33"/>
        <v>0</v>
      </c>
      <c r="AA129" s="130"/>
      <c r="AB129" s="131"/>
      <c r="AC129" s="132">
        <f t="shared" si="34"/>
        <v>0</v>
      </c>
      <c r="AD129" s="130"/>
      <c r="AE129" s="131"/>
      <c r="AF129" s="132">
        <f t="shared" si="35"/>
        <v>0</v>
      </c>
      <c r="AG129" s="130"/>
      <c r="AH129" s="131"/>
      <c r="AI129" s="132">
        <f t="shared" si="36"/>
        <v>0</v>
      </c>
      <c r="AJ129" s="130"/>
      <c r="AK129" s="131"/>
      <c r="AL129" s="132">
        <f t="shared" si="37"/>
        <v>0</v>
      </c>
      <c r="AM129" s="130"/>
      <c r="AN129" s="131"/>
      <c r="AO129" s="132">
        <f t="shared" si="38"/>
        <v>0</v>
      </c>
      <c r="AP129" s="130"/>
      <c r="AQ129" s="133">
        <f>IF(H129=0,0,(SUM(K129,N129,R129,V129,Y129,AB129,AE129,AH129,AK129,AN129,AT129,AW129)*H129+SUM(I129,J129,M129,P129,T129,X129,AA129,AD129,AG129,AJ129,AM129,AS129,AV129))*$D$19/H129)</f>
        <v>0</v>
      </c>
      <c r="AR129" s="132">
        <f t="shared" si="39"/>
        <v>0</v>
      </c>
      <c r="AS129" s="130"/>
      <c r="AT129" s="131"/>
      <c r="AU129" s="132">
        <f t="shared" si="40"/>
        <v>0</v>
      </c>
      <c r="AV129" s="130"/>
      <c r="AW129" s="131"/>
      <c r="AX129" s="132">
        <f t="shared" si="41"/>
        <v>0</v>
      </c>
      <c r="AY129" s="130"/>
      <c r="AZ129" s="131"/>
      <c r="BA129" s="132">
        <f t="shared" si="42"/>
        <v>0</v>
      </c>
      <c r="BB129" s="130"/>
      <c r="BC129" s="133">
        <f>IF(H129=0,0,(SUM(K129,N129,R129,V129,Y129,AB129,AE129,AH129,AK129,AN129,AT129,AW129)*H129+SUM(I129,J129,M129,P129,T129,X129,AA129,AD129,AG129,AJ129,AM129,AS129,AV129))*$D$18/H129)</f>
        <v>0</v>
      </c>
      <c r="BD129" s="132">
        <f t="shared" si="43"/>
        <v>0</v>
      </c>
      <c r="BE129" s="134" t="str">
        <f>IFERROR(BF129/H129,"")</f>
        <v/>
      </c>
      <c r="BF129" s="107">
        <f>IF(H129="",0,SUMIF($I$23:$BD$23,"Total",I129:BD129))</f>
        <v>0</v>
      </c>
      <c r="BG129" s="135" t="str">
        <f>IF(H129&lt;&gt;0,BH129/H129,"")</f>
        <v/>
      </c>
      <c r="BH129" s="109">
        <f>IF(H129="",0,(I129*$I$145+L129*$K$145+O129*$N$145+S129*$R$145+W129*$V$145+Z129*$Y$145+AC129*$AB$145+AF129*$AE$145+AI129*$AH$145+AL129*$AK$145+AO129*$AN$145+AR129*$AQ$145+AU129*$AT$145+AX129*$AW$145+BD129*$BC$145)*$BF$18)</f>
        <v>0</v>
      </c>
      <c r="BI129" s="136"/>
      <c r="BJ129" s="137"/>
      <c r="BK129" s="138"/>
      <c r="BL129" s="139"/>
      <c r="BM129" s="140"/>
      <c r="BN129" s="141"/>
      <c r="BO129" s="142"/>
      <c r="BP129" s="143"/>
      <c r="BQ129" s="142"/>
      <c r="BR129" s="143"/>
      <c r="BS129" s="142"/>
      <c r="BT129" s="143"/>
      <c r="BU129" s="144"/>
      <c r="BV129" s="144"/>
      <c r="BW129" s="145">
        <f t="shared" si="44"/>
        <v>0</v>
      </c>
      <c r="BX129" s="146">
        <f t="shared" si="45"/>
        <v>0</v>
      </c>
      <c r="BY129" s="147">
        <f>BX129*H129</f>
        <v>0</v>
      </c>
      <c r="BZ129" s="148">
        <f t="shared" si="16"/>
        <v>1.2</v>
      </c>
      <c r="CA129" s="149" t="str">
        <f>IFERROR(CB129/H129,"")</f>
        <v/>
      </c>
      <c r="CB129" s="150" t="str">
        <f>IF(H129&lt;&gt;0,ROUNDUP(SUM(BY129,BH129),$BY$20),"")</f>
        <v/>
      </c>
      <c r="CC129" s="151"/>
    </row>
    <row r="130" spans="1:81" s="152" customFormat="1" x14ac:dyDescent="0.3">
      <c r="A130" s="127"/>
      <c r="B130" s="127"/>
      <c r="C130" s="127"/>
      <c r="D130" s="127"/>
      <c r="E130" s="127"/>
      <c r="F130" s="153"/>
      <c r="G130" s="153"/>
      <c r="H130" s="128"/>
      <c r="I130" s="129"/>
      <c r="J130" s="130"/>
      <c r="K130" s="131"/>
      <c r="L130" s="132">
        <f t="shared" si="30"/>
        <v>0</v>
      </c>
      <c r="M130" s="130"/>
      <c r="N130" s="131"/>
      <c r="O130" s="132">
        <f t="shared" si="31"/>
        <v>0</v>
      </c>
      <c r="P130" s="130"/>
      <c r="Q130" s="227"/>
      <c r="R130" s="131"/>
      <c r="S130" s="132">
        <f>IF($H130=0,0,R130*$H130+P130)</f>
        <v>0</v>
      </c>
      <c r="T130" s="130"/>
      <c r="U130" s="227"/>
      <c r="V130" s="131"/>
      <c r="W130" s="132">
        <f t="shared" si="32"/>
        <v>0</v>
      </c>
      <c r="X130" s="130"/>
      <c r="Y130" s="131"/>
      <c r="Z130" s="132">
        <f t="shared" si="33"/>
        <v>0</v>
      </c>
      <c r="AA130" s="130"/>
      <c r="AB130" s="131"/>
      <c r="AC130" s="132">
        <f t="shared" si="34"/>
        <v>0</v>
      </c>
      <c r="AD130" s="130"/>
      <c r="AE130" s="131"/>
      <c r="AF130" s="132">
        <f t="shared" si="35"/>
        <v>0</v>
      </c>
      <c r="AG130" s="130"/>
      <c r="AH130" s="131"/>
      <c r="AI130" s="132">
        <f t="shared" si="36"/>
        <v>0</v>
      </c>
      <c r="AJ130" s="130"/>
      <c r="AK130" s="131"/>
      <c r="AL130" s="132">
        <f t="shared" si="37"/>
        <v>0</v>
      </c>
      <c r="AM130" s="130"/>
      <c r="AN130" s="131"/>
      <c r="AO130" s="132">
        <f t="shared" si="38"/>
        <v>0</v>
      </c>
      <c r="AP130" s="130"/>
      <c r="AQ130" s="133">
        <f>IF(H130=0,0,(SUM(K130,N130,R130,V130,Y130,AB130,AE130,AH130,AK130,AN130,AT130,AW130)*H130+SUM(I130,J130,M130,P130,T130,X130,AA130,AD130,AG130,AJ130,AM130,AS130,AV130))*$D$19/H130)</f>
        <v>0</v>
      </c>
      <c r="AR130" s="132">
        <f t="shared" si="39"/>
        <v>0</v>
      </c>
      <c r="AS130" s="130"/>
      <c r="AT130" s="131"/>
      <c r="AU130" s="132">
        <f t="shared" si="40"/>
        <v>0</v>
      </c>
      <c r="AV130" s="130"/>
      <c r="AW130" s="131"/>
      <c r="AX130" s="132">
        <f t="shared" si="41"/>
        <v>0</v>
      </c>
      <c r="AY130" s="130"/>
      <c r="AZ130" s="131"/>
      <c r="BA130" s="132">
        <f t="shared" si="42"/>
        <v>0</v>
      </c>
      <c r="BB130" s="130"/>
      <c r="BC130" s="133">
        <f>IF(H130=0,0,(SUM(K130,N130,R130,V130,Y130,AB130,AE130,AH130,AK130,AN130,AT130,AW130)*H130+SUM(I130,J130,M130,P130,T130,X130,AA130,AD130,AG130,AJ130,AM130,AS130,AV130))*$D$18/H130)</f>
        <v>0</v>
      </c>
      <c r="BD130" s="132">
        <f t="shared" si="43"/>
        <v>0</v>
      </c>
      <c r="BE130" s="134" t="str">
        <f>IFERROR(BF130/H130,"")</f>
        <v/>
      </c>
      <c r="BF130" s="107">
        <f>IF(H130="",0,SUMIF($I$23:$BD$23,"Total",I130:BD130))</f>
        <v>0</v>
      </c>
      <c r="BG130" s="135" t="str">
        <f>IF(H130&lt;&gt;0,BH130/H130,"")</f>
        <v/>
      </c>
      <c r="BH130" s="109">
        <f>IF(H130="",0,(I130*$I$145+L130*$K$145+O130*$N$145+S130*$R$145+W130*$V$145+Z130*$Y$145+AC130*$AB$145+AF130*$AE$145+AI130*$AH$145+AL130*$AK$145+AO130*$AN$145+AR130*$AQ$145+AU130*$AT$145+AX130*$AW$145+BD130*$BC$145)*$BF$18)</f>
        <v>0</v>
      </c>
      <c r="BI130" s="136"/>
      <c r="BJ130" s="137"/>
      <c r="BK130" s="138"/>
      <c r="BL130" s="139"/>
      <c r="BM130" s="140"/>
      <c r="BN130" s="141"/>
      <c r="BO130" s="142"/>
      <c r="BP130" s="143"/>
      <c r="BQ130" s="142"/>
      <c r="BR130" s="143"/>
      <c r="BS130" s="142"/>
      <c r="BT130" s="143"/>
      <c r="BU130" s="144"/>
      <c r="BV130" s="144"/>
      <c r="BW130" s="145">
        <f t="shared" si="44"/>
        <v>0</v>
      </c>
      <c r="BX130" s="146">
        <f t="shared" si="45"/>
        <v>0</v>
      </c>
      <c r="BY130" s="147">
        <f>BX130*H130</f>
        <v>0</v>
      </c>
      <c r="BZ130" s="148">
        <f t="shared" si="16"/>
        <v>1.2</v>
      </c>
      <c r="CA130" s="149" t="str">
        <f>IFERROR(CB130/H130,"")</f>
        <v/>
      </c>
      <c r="CB130" s="150" t="str">
        <f>IF(H130&lt;&gt;0,ROUNDUP(SUM(BY130,BH130),$BY$20),"")</f>
        <v/>
      </c>
      <c r="CC130" s="151"/>
    </row>
    <row r="131" spans="1:81" s="152" customFormat="1" x14ac:dyDescent="0.3">
      <c r="A131" s="127"/>
      <c r="B131" s="127"/>
      <c r="C131" s="127"/>
      <c r="D131" s="127"/>
      <c r="E131" s="127"/>
      <c r="F131" s="153"/>
      <c r="G131" s="153"/>
      <c r="H131" s="128"/>
      <c r="I131" s="129"/>
      <c r="J131" s="130"/>
      <c r="K131" s="131"/>
      <c r="L131" s="132">
        <f t="shared" si="30"/>
        <v>0</v>
      </c>
      <c r="M131" s="130"/>
      <c r="N131" s="131"/>
      <c r="O131" s="132">
        <f t="shared" si="31"/>
        <v>0</v>
      </c>
      <c r="P131" s="130"/>
      <c r="Q131" s="227"/>
      <c r="R131" s="131"/>
      <c r="S131" s="132">
        <f>IF($H131=0,0,R131*$H131+P131)</f>
        <v>0</v>
      </c>
      <c r="T131" s="130"/>
      <c r="U131" s="227"/>
      <c r="V131" s="131"/>
      <c r="W131" s="132">
        <f t="shared" si="32"/>
        <v>0</v>
      </c>
      <c r="X131" s="130"/>
      <c r="Y131" s="131"/>
      <c r="Z131" s="132">
        <f t="shared" si="33"/>
        <v>0</v>
      </c>
      <c r="AA131" s="130"/>
      <c r="AB131" s="131"/>
      <c r="AC131" s="132">
        <f t="shared" si="34"/>
        <v>0</v>
      </c>
      <c r="AD131" s="130"/>
      <c r="AE131" s="131"/>
      <c r="AF131" s="132">
        <f t="shared" si="35"/>
        <v>0</v>
      </c>
      <c r="AG131" s="130"/>
      <c r="AH131" s="131"/>
      <c r="AI131" s="132">
        <f t="shared" si="36"/>
        <v>0</v>
      </c>
      <c r="AJ131" s="130"/>
      <c r="AK131" s="131"/>
      <c r="AL131" s="132">
        <f t="shared" si="37"/>
        <v>0</v>
      </c>
      <c r="AM131" s="130"/>
      <c r="AN131" s="131"/>
      <c r="AO131" s="132">
        <f t="shared" si="38"/>
        <v>0</v>
      </c>
      <c r="AP131" s="130"/>
      <c r="AQ131" s="133">
        <f>IF(H131=0,0,(SUM(K131,N131,R131,V131,Y131,AB131,AE131,AH131,AK131,AN131,AT131,AW131)*H131+SUM(I131,J131,M131,P131,T131,X131,AA131,AD131,AG131,AJ131,AM131,AS131,AV131))*$D$19/H131)</f>
        <v>0</v>
      </c>
      <c r="AR131" s="132">
        <f t="shared" si="39"/>
        <v>0</v>
      </c>
      <c r="AS131" s="130"/>
      <c r="AT131" s="131"/>
      <c r="AU131" s="132">
        <f t="shared" si="40"/>
        <v>0</v>
      </c>
      <c r="AV131" s="130"/>
      <c r="AW131" s="131"/>
      <c r="AX131" s="132">
        <f t="shared" si="41"/>
        <v>0</v>
      </c>
      <c r="AY131" s="130"/>
      <c r="AZ131" s="131"/>
      <c r="BA131" s="132">
        <f t="shared" si="42"/>
        <v>0</v>
      </c>
      <c r="BB131" s="130"/>
      <c r="BC131" s="133">
        <f>IF(H131=0,0,(SUM(K131,N131,R131,V131,Y131,AB131,AE131,AH131,AK131,AN131,AT131,AW131)*H131+SUM(I131,J131,M131,P131,T131,X131,AA131,AD131,AG131,AJ131,AM131,AS131,AV131))*$D$18/H131)</f>
        <v>0</v>
      </c>
      <c r="BD131" s="132">
        <f t="shared" si="43"/>
        <v>0</v>
      </c>
      <c r="BE131" s="134" t="str">
        <f>IFERROR(BF131/H131,"")</f>
        <v/>
      </c>
      <c r="BF131" s="107">
        <f>IF(H131="",0,SUMIF($I$23:$BD$23,"Total",I131:BD131))</f>
        <v>0</v>
      </c>
      <c r="BG131" s="135" t="str">
        <f>IF(H131&lt;&gt;0,BH131/H131,"")</f>
        <v/>
      </c>
      <c r="BH131" s="109">
        <f>IF(H131="",0,(I131*$I$145+L131*$K$145+O131*$N$145+S131*$R$145+W131*$V$145+Z131*$Y$145+AC131*$AB$145+AF131*$AE$145+AI131*$AH$145+AL131*$AK$145+AO131*$AN$145+AR131*$AQ$145+AU131*$AT$145+AX131*$AW$145+BD131*$BC$145)*$BF$18)</f>
        <v>0</v>
      </c>
      <c r="BI131" s="136"/>
      <c r="BJ131" s="137"/>
      <c r="BK131" s="138"/>
      <c r="BL131" s="139"/>
      <c r="BM131" s="140"/>
      <c r="BN131" s="141"/>
      <c r="BO131" s="142"/>
      <c r="BP131" s="143"/>
      <c r="BQ131" s="142"/>
      <c r="BR131" s="143"/>
      <c r="BS131" s="142"/>
      <c r="BT131" s="143"/>
      <c r="BU131" s="144"/>
      <c r="BV131" s="144"/>
      <c r="BW131" s="145">
        <f t="shared" si="44"/>
        <v>0</v>
      </c>
      <c r="BX131" s="146">
        <f t="shared" si="45"/>
        <v>0</v>
      </c>
      <c r="BY131" s="147">
        <f>BX131*H131</f>
        <v>0</v>
      </c>
      <c r="BZ131" s="148">
        <f t="shared" si="16"/>
        <v>1.2</v>
      </c>
      <c r="CA131" s="149" t="str">
        <f>IFERROR(CB131/H131,"")</f>
        <v/>
      </c>
      <c r="CB131" s="150" t="str">
        <f>IF(H131&lt;&gt;0,ROUNDUP(SUM(BY131,BH131),$BY$20),"")</f>
        <v/>
      </c>
      <c r="CC131" s="151"/>
    </row>
    <row r="132" spans="1:81" s="152" customFormat="1" x14ac:dyDescent="0.3">
      <c r="A132" s="127"/>
      <c r="B132" s="127"/>
      <c r="C132" s="127"/>
      <c r="D132" s="127"/>
      <c r="E132" s="127"/>
      <c r="F132" s="153"/>
      <c r="G132" s="153"/>
      <c r="H132" s="128"/>
      <c r="I132" s="129"/>
      <c r="J132" s="130"/>
      <c r="K132" s="131"/>
      <c r="L132" s="132">
        <f t="shared" si="30"/>
        <v>0</v>
      </c>
      <c r="M132" s="130"/>
      <c r="N132" s="131"/>
      <c r="O132" s="132">
        <f t="shared" si="31"/>
        <v>0</v>
      </c>
      <c r="P132" s="130"/>
      <c r="Q132" s="227"/>
      <c r="R132" s="131"/>
      <c r="S132" s="132">
        <f>IF($H132=0,0,R132*$H132+P132)</f>
        <v>0</v>
      </c>
      <c r="T132" s="130"/>
      <c r="U132" s="227"/>
      <c r="V132" s="131"/>
      <c r="W132" s="132">
        <f t="shared" si="32"/>
        <v>0</v>
      </c>
      <c r="X132" s="130"/>
      <c r="Y132" s="131"/>
      <c r="Z132" s="132">
        <f t="shared" si="33"/>
        <v>0</v>
      </c>
      <c r="AA132" s="130"/>
      <c r="AB132" s="131"/>
      <c r="AC132" s="132">
        <f t="shared" si="34"/>
        <v>0</v>
      </c>
      <c r="AD132" s="130"/>
      <c r="AE132" s="131"/>
      <c r="AF132" s="132">
        <f t="shared" si="35"/>
        <v>0</v>
      </c>
      <c r="AG132" s="130"/>
      <c r="AH132" s="131"/>
      <c r="AI132" s="132">
        <f t="shared" si="36"/>
        <v>0</v>
      </c>
      <c r="AJ132" s="130"/>
      <c r="AK132" s="131"/>
      <c r="AL132" s="132">
        <f t="shared" si="37"/>
        <v>0</v>
      </c>
      <c r="AM132" s="130"/>
      <c r="AN132" s="131"/>
      <c r="AO132" s="132">
        <f t="shared" si="38"/>
        <v>0</v>
      </c>
      <c r="AP132" s="130"/>
      <c r="AQ132" s="133">
        <f>IF(H132=0,0,(SUM(K132,N132,R132,V132,Y132,AB132,AE132,AH132,AK132,AN132,AT132,AW132)*H132+SUM(I132,J132,M132,P132,T132,X132,AA132,AD132,AG132,AJ132,AM132,AS132,AV132))*$D$19/H132)</f>
        <v>0</v>
      </c>
      <c r="AR132" s="132">
        <f t="shared" si="39"/>
        <v>0</v>
      </c>
      <c r="AS132" s="130"/>
      <c r="AT132" s="131"/>
      <c r="AU132" s="132">
        <f t="shared" si="40"/>
        <v>0</v>
      </c>
      <c r="AV132" s="130"/>
      <c r="AW132" s="131"/>
      <c r="AX132" s="132">
        <f t="shared" si="41"/>
        <v>0</v>
      </c>
      <c r="AY132" s="130"/>
      <c r="AZ132" s="131"/>
      <c r="BA132" s="132">
        <f t="shared" si="42"/>
        <v>0</v>
      </c>
      <c r="BB132" s="130"/>
      <c r="BC132" s="133">
        <f>IF(H132=0,0,(SUM(K132,N132,R132,V132,Y132,AB132,AE132,AH132,AK132,AN132,AT132,AW132)*H132+SUM(I132,J132,M132,P132,T132,X132,AA132,AD132,AG132,AJ132,AM132,AS132,AV132))*$D$18/H132)</f>
        <v>0</v>
      </c>
      <c r="BD132" s="132">
        <f t="shared" si="43"/>
        <v>0</v>
      </c>
      <c r="BE132" s="134" t="str">
        <f>IFERROR(BF132/H132,"")</f>
        <v/>
      </c>
      <c r="BF132" s="107">
        <f>IF(H132="",0,SUMIF($I$23:$BD$23,"Total",I132:BD132))</f>
        <v>0</v>
      </c>
      <c r="BG132" s="135" t="str">
        <f>IF(H132&lt;&gt;0,BH132/H132,"")</f>
        <v/>
      </c>
      <c r="BH132" s="109">
        <f>IF(H132="",0,(I132*$I$145+L132*$K$145+O132*$N$145+S132*$R$145+W132*$V$145+Z132*$Y$145+AC132*$AB$145+AF132*$AE$145+AI132*$AH$145+AL132*$AK$145+AO132*$AN$145+AR132*$AQ$145+AU132*$AT$145+AX132*$AW$145+BD132*$BC$145)*$BF$18)</f>
        <v>0</v>
      </c>
      <c r="BI132" s="136"/>
      <c r="BJ132" s="137"/>
      <c r="BK132" s="138"/>
      <c r="BL132" s="139"/>
      <c r="BM132" s="140"/>
      <c r="BN132" s="141"/>
      <c r="BO132" s="142"/>
      <c r="BP132" s="143"/>
      <c r="BQ132" s="142"/>
      <c r="BR132" s="143"/>
      <c r="BS132" s="142"/>
      <c r="BT132" s="143"/>
      <c r="BU132" s="144"/>
      <c r="BV132" s="144"/>
      <c r="BW132" s="145">
        <f t="shared" si="44"/>
        <v>0</v>
      </c>
      <c r="BX132" s="146">
        <f t="shared" si="45"/>
        <v>0</v>
      </c>
      <c r="BY132" s="147">
        <f>BX132*H132</f>
        <v>0</v>
      </c>
      <c r="BZ132" s="148">
        <f t="shared" si="16"/>
        <v>1.2</v>
      </c>
      <c r="CA132" s="149" t="str">
        <f>IFERROR(CB132/H132,"")</f>
        <v/>
      </c>
      <c r="CB132" s="150" t="str">
        <f>IF(H132&lt;&gt;0,ROUNDUP(SUM(BY132,BH132),$BY$20),"")</f>
        <v/>
      </c>
      <c r="CC132" s="151"/>
    </row>
    <row r="133" spans="1:81" s="152" customFormat="1" x14ac:dyDescent="0.3">
      <c r="A133" s="127"/>
      <c r="B133" s="127"/>
      <c r="C133" s="127"/>
      <c r="D133" s="127"/>
      <c r="E133" s="127"/>
      <c r="F133" s="153"/>
      <c r="G133" s="153"/>
      <c r="H133" s="128"/>
      <c r="I133" s="129"/>
      <c r="J133" s="130"/>
      <c r="K133" s="131"/>
      <c r="L133" s="132">
        <f t="shared" si="30"/>
        <v>0</v>
      </c>
      <c r="M133" s="130"/>
      <c r="N133" s="131"/>
      <c r="O133" s="132">
        <f t="shared" si="31"/>
        <v>0</v>
      </c>
      <c r="P133" s="130"/>
      <c r="Q133" s="227"/>
      <c r="R133" s="131"/>
      <c r="S133" s="132">
        <f>IF($H133=0,0,R133*$H133+P133)</f>
        <v>0</v>
      </c>
      <c r="T133" s="130"/>
      <c r="U133" s="227"/>
      <c r="V133" s="131"/>
      <c r="W133" s="132">
        <f t="shared" si="32"/>
        <v>0</v>
      </c>
      <c r="X133" s="130"/>
      <c r="Y133" s="131"/>
      <c r="Z133" s="132">
        <f t="shared" si="33"/>
        <v>0</v>
      </c>
      <c r="AA133" s="130"/>
      <c r="AB133" s="131"/>
      <c r="AC133" s="132">
        <f t="shared" si="34"/>
        <v>0</v>
      </c>
      <c r="AD133" s="130"/>
      <c r="AE133" s="131"/>
      <c r="AF133" s="132">
        <f t="shared" si="35"/>
        <v>0</v>
      </c>
      <c r="AG133" s="130"/>
      <c r="AH133" s="131"/>
      <c r="AI133" s="132">
        <f t="shared" si="36"/>
        <v>0</v>
      </c>
      <c r="AJ133" s="130"/>
      <c r="AK133" s="131"/>
      <c r="AL133" s="132">
        <f t="shared" si="37"/>
        <v>0</v>
      </c>
      <c r="AM133" s="130"/>
      <c r="AN133" s="131"/>
      <c r="AO133" s="132">
        <f t="shared" si="38"/>
        <v>0</v>
      </c>
      <c r="AP133" s="130"/>
      <c r="AQ133" s="133">
        <f>IF(H133=0,0,(SUM(K133,N133,R133,V133,Y133,AB133,AE133,AH133,AK133,AN133,AT133,AW133)*H133+SUM(I133,J133,M133,P133,T133,X133,AA133,AD133,AG133,AJ133,AM133,AS133,AV133))*$D$19/H133)</f>
        <v>0</v>
      </c>
      <c r="AR133" s="132">
        <f t="shared" si="39"/>
        <v>0</v>
      </c>
      <c r="AS133" s="130"/>
      <c r="AT133" s="131"/>
      <c r="AU133" s="132">
        <f t="shared" si="40"/>
        <v>0</v>
      </c>
      <c r="AV133" s="130"/>
      <c r="AW133" s="131"/>
      <c r="AX133" s="132">
        <f t="shared" si="41"/>
        <v>0</v>
      </c>
      <c r="AY133" s="130"/>
      <c r="AZ133" s="131"/>
      <c r="BA133" s="132">
        <f t="shared" si="42"/>
        <v>0</v>
      </c>
      <c r="BB133" s="130"/>
      <c r="BC133" s="133">
        <f>IF(H133=0,0,(SUM(K133,N133,R133,V133,Y133,AB133,AE133,AH133,AK133,AN133,AT133,AW133)*H133+SUM(I133,J133,M133,P133,T133,X133,AA133,AD133,AG133,AJ133,AM133,AS133,AV133))*$D$18/H133)</f>
        <v>0</v>
      </c>
      <c r="BD133" s="132">
        <f t="shared" si="43"/>
        <v>0</v>
      </c>
      <c r="BE133" s="134" t="str">
        <f>IFERROR(BF133/H133,"")</f>
        <v/>
      </c>
      <c r="BF133" s="107">
        <f>IF(H133="",0,SUMIF($I$23:$BD$23,"Total",I133:BD133))</f>
        <v>0</v>
      </c>
      <c r="BG133" s="135" t="str">
        <f>IF(H133&lt;&gt;0,BH133/H133,"")</f>
        <v/>
      </c>
      <c r="BH133" s="109">
        <f>IF(H133="",0,(I133*$I$145+L133*$K$145+O133*$N$145+S133*$R$145+W133*$V$145+Z133*$Y$145+AC133*$AB$145+AF133*$AE$145+AI133*$AH$145+AL133*$AK$145+AO133*$AN$145+AR133*$AQ$145+AU133*$AT$145+AX133*$AW$145+BD133*$BC$145)*$BF$18)</f>
        <v>0</v>
      </c>
      <c r="BI133" s="136"/>
      <c r="BJ133" s="137"/>
      <c r="BK133" s="138"/>
      <c r="BL133" s="139"/>
      <c r="BM133" s="140"/>
      <c r="BN133" s="141"/>
      <c r="BO133" s="142"/>
      <c r="BP133" s="143"/>
      <c r="BQ133" s="142"/>
      <c r="BR133" s="143"/>
      <c r="BS133" s="142"/>
      <c r="BT133" s="143"/>
      <c r="BU133" s="144"/>
      <c r="BV133" s="144"/>
      <c r="BW133" s="145">
        <f t="shared" si="44"/>
        <v>0</v>
      </c>
      <c r="BX133" s="146">
        <f t="shared" si="45"/>
        <v>0</v>
      </c>
      <c r="BY133" s="147">
        <f>BX133*H133</f>
        <v>0</v>
      </c>
      <c r="BZ133" s="148">
        <f t="shared" si="16"/>
        <v>1.2</v>
      </c>
      <c r="CA133" s="149" t="str">
        <f>IFERROR(CB133/H133,"")</f>
        <v/>
      </c>
      <c r="CB133" s="150" t="str">
        <f>IF(H133&lt;&gt;0,ROUNDUP(SUM(BY133,BH133),$BY$20),"")</f>
        <v/>
      </c>
      <c r="CC133" s="151"/>
    </row>
    <row r="134" spans="1:81" s="152" customFormat="1" x14ac:dyDescent="0.3">
      <c r="A134" s="127"/>
      <c r="B134" s="127"/>
      <c r="C134" s="127"/>
      <c r="D134" s="127"/>
      <c r="E134" s="127"/>
      <c r="F134" s="153"/>
      <c r="G134" s="153"/>
      <c r="H134" s="128"/>
      <c r="I134" s="129"/>
      <c r="J134" s="130"/>
      <c r="K134" s="131"/>
      <c r="L134" s="132">
        <f t="shared" si="30"/>
        <v>0</v>
      </c>
      <c r="M134" s="130"/>
      <c r="N134" s="131"/>
      <c r="O134" s="132">
        <f t="shared" si="31"/>
        <v>0</v>
      </c>
      <c r="P134" s="130"/>
      <c r="Q134" s="227"/>
      <c r="R134" s="131"/>
      <c r="S134" s="132">
        <f>IF($H134=0,0,R134*$H134+P134)</f>
        <v>0</v>
      </c>
      <c r="T134" s="130"/>
      <c r="U134" s="227"/>
      <c r="V134" s="131"/>
      <c r="W134" s="132">
        <f t="shared" si="32"/>
        <v>0</v>
      </c>
      <c r="X134" s="130"/>
      <c r="Y134" s="131"/>
      <c r="Z134" s="132">
        <f t="shared" si="33"/>
        <v>0</v>
      </c>
      <c r="AA134" s="130"/>
      <c r="AB134" s="131"/>
      <c r="AC134" s="132">
        <f t="shared" si="34"/>
        <v>0</v>
      </c>
      <c r="AD134" s="130"/>
      <c r="AE134" s="131"/>
      <c r="AF134" s="132">
        <f t="shared" si="35"/>
        <v>0</v>
      </c>
      <c r="AG134" s="130"/>
      <c r="AH134" s="131"/>
      <c r="AI134" s="132">
        <f t="shared" si="36"/>
        <v>0</v>
      </c>
      <c r="AJ134" s="130"/>
      <c r="AK134" s="131"/>
      <c r="AL134" s="132">
        <f t="shared" si="37"/>
        <v>0</v>
      </c>
      <c r="AM134" s="130"/>
      <c r="AN134" s="131"/>
      <c r="AO134" s="132">
        <f t="shared" si="38"/>
        <v>0</v>
      </c>
      <c r="AP134" s="130"/>
      <c r="AQ134" s="133">
        <f>IF(H134=0,0,(SUM(K134,N134,R134,V134,Y134,AB134,AE134,AH134,AK134,AN134,AT134,AW134)*H134+SUM(I134,J134,M134,P134,T134,X134,AA134,AD134,AG134,AJ134,AM134,AS134,AV134))*$D$19/H134)</f>
        <v>0</v>
      </c>
      <c r="AR134" s="132">
        <f t="shared" si="39"/>
        <v>0</v>
      </c>
      <c r="AS134" s="130"/>
      <c r="AT134" s="131"/>
      <c r="AU134" s="132">
        <f t="shared" si="40"/>
        <v>0</v>
      </c>
      <c r="AV134" s="130"/>
      <c r="AW134" s="131"/>
      <c r="AX134" s="132">
        <f t="shared" si="41"/>
        <v>0</v>
      </c>
      <c r="AY134" s="130"/>
      <c r="AZ134" s="131"/>
      <c r="BA134" s="132">
        <f t="shared" si="42"/>
        <v>0</v>
      </c>
      <c r="BB134" s="130"/>
      <c r="BC134" s="133">
        <f>IF(H134=0,0,(SUM(K134,N134,R134,V134,Y134,AB134,AE134,AH134,AK134,AN134,AT134,AW134)*H134+SUM(I134,J134,M134,P134,T134,X134,AA134,AD134,AG134,AJ134,AM134,AS134,AV134))*$D$18/H134)</f>
        <v>0</v>
      </c>
      <c r="BD134" s="132">
        <f t="shared" si="43"/>
        <v>0</v>
      </c>
      <c r="BE134" s="134" t="str">
        <f>IFERROR(BF134/H134,"")</f>
        <v/>
      </c>
      <c r="BF134" s="107">
        <f>IF(H134="",0,SUMIF($I$23:$BD$23,"Total",I134:BD134))</f>
        <v>0</v>
      </c>
      <c r="BG134" s="135" t="str">
        <f>IF(H134&lt;&gt;0,BH134/H134,"")</f>
        <v/>
      </c>
      <c r="BH134" s="109">
        <f>IF(H134="",0,(I134*$I$145+L134*$K$145+O134*$N$145+S134*$R$145+W134*$V$145+Z134*$Y$145+AC134*$AB$145+AF134*$AE$145+AI134*$AH$145+AL134*$AK$145+AO134*$AN$145+AR134*$AQ$145+AU134*$AT$145+AX134*$AW$145+BD134*$BC$145)*$BF$18)</f>
        <v>0</v>
      </c>
      <c r="BI134" s="136"/>
      <c r="BJ134" s="137"/>
      <c r="BK134" s="138"/>
      <c r="BL134" s="139"/>
      <c r="BM134" s="140"/>
      <c r="BN134" s="141"/>
      <c r="BO134" s="142"/>
      <c r="BP134" s="143"/>
      <c r="BQ134" s="142"/>
      <c r="BR134" s="143"/>
      <c r="BS134" s="142"/>
      <c r="BT134" s="143"/>
      <c r="BU134" s="144"/>
      <c r="BV134" s="144"/>
      <c r="BW134" s="145">
        <f t="shared" si="44"/>
        <v>0</v>
      </c>
      <c r="BX134" s="146">
        <f t="shared" si="45"/>
        <v>0</v>
      </c>
      <c r="BY134" s="147">
        <f>BX134*H134</f>
        <v>0</v>
      </c>
      <c r="BZ134" s="148">
        <f t="shared" si="16"/>
        <v>1.2</v>
      </c>
      <c r="CA134" s="149" t="str">
        <f>IFERROR(CB134/H134,"")</f>
        <v/>
      </c>
      <c r="CB134" s="150" t="str">
        <f>IF(H134&lt;&gt;0,ROUNDUP(SUM(BY134,BH134),$BY$20),"")</f>
        <v/>
      </c>
      <c r="CC134" s="151"/>
    </row>
    <row r="135" spans="1:81" s="152" customFormat="1" x14ac:dyDescent="0.3">
      <c r="A135" s="127"/>
      <c r="B135" s="127"/>
      <c r="C135" s="127"/>
      <c r="D135" s="127"/>
      <c r="E135" s="127"/>
      <c r="F135" s="153"/>
      <c r="G135" s="153"/>
      <c r="H135" s="128"/>
      <c r="I135" s="129"/>
      <c r="J135" s="130"/>
      <c r="K135" s="131"/>
      <c r="L135" s="132">
        <f t="shared" si="30"/>
        <v>0</v>
      </c>
      <c r="M135" s="130"/>
      <c r="N135" s="131"/>
      <c r="O135" s="132">
        <f t="shared" si="31"/>
        <v>0</v>
      </c>
      <c r="P135" s="130"/>
      <c r="Q135" s="227"/>
      <c r="R135" s="131"/>
      <c r="S135" s="132">
        <f>IF($H135=0,0,R135*$H135+P135)</f>
        <v>0</v>
      </c>
      <c r="T135" s="130"/>
      <c r="U135" s="227"/>
      <c r="V135" s="131"/>
      <c r="W135" s="132">
        <f t="shared" si="32"/>
        <v>0</v>
      </c>
      <c r="X135" s="130"/>
      <c r="Y135" s="131"/>
      <c r="Z135" s="132">
        <f t="shared" si="33"/>
        <v>0</v>
      </c>
      <c r="AA135" s="130"/>
      <c r="AB135" s="131"/>
      <c r="AC135" s="132">
        <f t="shared" si="34"/>
        <v>0</v>
      </c>
      <c r="AD135" s="130"/>
      <c r="AE135" s="131"/>
      <c r="AF135" s="132">
        <f t="shared" si="35"/>
        <v>0</v>
      </c>
      <c r="AG135" s="130"/>
      <c r="AH135" s="131"/>
      <c r="AI135" s="132">
        <f t="shared" si="36"/>
        <v>0</v>
      </c>
      <c r="AJ135" s="130"/>
      <c r="AK135" s="131"/>
      <c r="AL135" s="132">
        <f t="shared" si="37"/>
        <v>0</v>
      </c>
      <c r="AM135" s="130"/>
      <c r="AN135" s="131"/>
      <c r="AO135" s="132">
        <f t="shared" si="38"/>
        <v>0</v>
      </c>
      <c r="AP135" s="130"/>
      <c r="AQ135" s="133">
        <f>IF(H135=0,0,(SUM(K135,N135,R135,V135,Y135,AB135,AE135,AH135,AK135,AN135,AT135,AW135)*H135+SUM(I135,J135,M135,P135,T135,X135,AA135,AD135,AG135,AJ135,AM135,AS135,AV135))*$D$19/H135)</f>
        <v>0</v>
      </c>
      <c r="AR135" s="132">
        <f t="shared" si="39"/>
        <v>0</v>
      </c>
      <c r="AS135" s="130"/>
      <c r="AT135" s="131"/>
      <c r="AU135" s="132">
        <f t="shared" si="40"/>
        <v>0</v>
      </c>
      <c r="AV135" s="130"/>
      <c r="AW135" s="131"/>
      <c r="AX135" s="132">
        <f t="shared" si="41"/>
        <v>0</v>
      </c>
      <c r="AY135" s="130"/>
      <c r="AZ135" s="131"/>
      <c r="BA135" s="132">
        <f t="shared" si="42"/>
        <v>0</v>
      </c>
      <c r="BB135" s="130"/>
      <c r="BC135" s="133">
        <f>IF(H135=0,0,(SUM(K135,N135,R135,V135,Y135,AB135,AE135,AH135,AK135,AN135,AT135,AW135)*H135+SUM(I135,J135,M135,P135,T135,X135,AA135,AD135,AG135,AJ135,AM135,AS135,AV135))*$D$18/H135)</f>
        <v>0</v>
      </c>
      <c r="BD135" s="132">
        <f t="shared" si="43"/>
        <v>0</v>
      </c>
      <c r="BE135" s="134" t="str">
        <f>IFERROR(BF135/H135,"")</f>
        <v/>
      </c>
      <c r="BF135" s="107">
        <f>IF(H135="",0,SUMIF($I$23:$BD$23,"Total",I135:BD135))</f>
        <v>0</v>
      </c>
      <c r="BG135" s="135" t="str">
        <f>IF(H135&lt;&gt;0,BH135/H135,"")</f>
        <v/>
      </c>
      <c r="BH135" s="109">
        <f>IF(H135="",0,(I135*$I$145+L135*$K$145+O135*$N$145+S135*$R$145+W135*$V$145+Z135*$Y$145+AC135*$AB$145+AF135*$AE$145+AI135*$AH$145+AL135*$AK$145+AO135*$AN$145+AR135*$AQ$145+AU135*$AT$145+AX135*$AW$145+BD135*$BC$145)*$BF$18)</f>
        <v>0</v>
      </c>
      <c r="BI135" s="136"/>
      <c r="BJ135" s="137"/>
      <c r="BK135" s="138"/>
      <c r="BL135" s="139"/>
      <c r="BM135" s="140"/>
      <c r="BN135" s="141"/>
      <c r="BO135" s="142"/>
      <c r="BP135" s="143"/>
      <c r="BQ135" s="142"/>
      <c r="BR135" s="143"/>
      <c r="BS135" s="142"/>
      <c r="BT135" s="143"/>
      <c r="BU135" s="144"/>
      <c r="BV135" s="144"/>
      <c r="BW135" s="145">
        <f t="shared" si="44"/>
        <v>0</v>
      </c>
      <c r="BX135" s="146">
        <f t="shared" si="45"/>
        <v>0</v>
      </c>
      <c r="BY135" s="147">
        <f>BX135*H135</f>
        <v>0</v>
      </c>
      <c r="BZ135" s="148">
        <f t="shared" si="16"/>
        <v>1.2</v>
      </c>
      <c r="CA135" s="149" t="str">
        <f>IFERROR(CB135/H135,"")</f>
        <v/>
      </c>
      <c r="CB135" s="150" t="str">
        <f>IF(H135&lt;&gt;0,ROUNDUP(SUM(BY135,BH135),$BY$20),"")</f>
        <v/>
      </c>
      <c r="CC135" s="151"/>
    </row>
    <row r="136" spans="1:81" s="152" customFormat="1" x14ac:dyDescent="0.3">
      <c r="A136" s="127"/>
      <c r="B136" s="127"/>
      <c r="C136" s="127"/>
      <c r="D136" s="127"/>
      <c r="E136" s="127"/>
      <c r="F136" s="153"/>
      <c r="G136" s="153"/>
      <c r="H136" s="128"/>
      <c r="I136" s="129"/>
      <c r="J136" s="130"/>
      <c r="K136" s="131"/>
      <c r="L136" s="132">
        <f t="shared" si="30"/>
        <v>0</v>
      </c>
      <c r="M136" s="130"/>
      <c r="N136" s="131"/>
      <c r="O136" s="132">
        <f t="shared" si="31"/>
        <v>0</v>
      </c>
      <c r="P136" s="130"/>
      <c r="Q136" s="227"/>
      <c r="R136" s="131"/>
      <c r="S136" s="132">
        <f>IF($H136=0,0,R136*$H136+P136)</f>
        <v>0</v>
      </c>
      <c r="T136" s="130"/>
      <c r="U136" s="227"/>
      <c r="V136" s="131"/>
      <c r="W136" s="132">
        <f t="shared" si="32"/>
        <v>0</v>
      </c>
      <c r="X136" s="130"/>
      <c r="Y136" s="131"/>
      <c r="Z136" s="132">
        <f t="shared" si="33"/>
        <v>0</v>
      </c>
      <c r="AA136" s="130"/>
      <c r="AB136" s="131"/>
      <c r="AC136" s="132">
        <f t="shared" si="34"/>
        <v>0</v>
      </c>
      <c r="AD136" s="130"/>
      <c r="AE136" s="131"/>
      <c r="AF136" s="132">
        <f t="shared" si="35"/>
        <v>0</v>
      </c>
      <c r="AG136" s="130"/>
      <c r="AH136" s="131"/>
      <c r="AI136" s="132">
        <f t="shared" si="36"/>
        <v>0</v>
      </c>
      <c r="AJ136" s="130"/>
      <c r="AK136" s="131"/>
      <c r="AL136" s="132">
        <f t="shared" si="37"/>
        <v>0</v>
      </c>
      <c r="AM136" s="130"/>
      <c r="AN136" s="131"/>
      <c r="AO136" s="132">
        <f t="shared" si="38"/>
        <v>0</v>
      </c>
      <c r="AP136" s="130"/>
      <c r="AQ136" s="133">
        <f>IF(H136=0,0,(SUM(K136,N136,R136,V136,Y136,AB136,AE136,AH136,AK136,AN136,AT136,AW136)*H136+SUM(I136,J136,M136,P136,T136,X136,AA136,AD136,AG136,AJ136,AM136,AS136,AV136))*$D$19/H136)</f>
        <v>0</v>
      </c>
      <c r="AR136" s="132">
        <f t="shared" si="39"/>
        <v>0</v>
      </c>
      <c r="AS136" s="130"/>
      <c r="AT136" s="131"/>
      <c r="AU136" s="132">
        <f t="shared" si="40"/>
        <v>0</v>
      </c>
      <c r="AV136" s="130"/>
      <c r="AW136" s="131"/>
      <c r="AX136" s="132">
        <f t="shared" si="41"/>
        <v>0</v>
      </c>
      <c r="AY136" s="130"/>
      <c r="AZ136" s="131"/>
      <c r="BA136" s="132">
        <f t="shared" si="42"/>
        <v>0</v>
      </c>
      <c r="BB136" s="130"/>
      <c r="BC136" s="133">
        <f>IF(H136=0,0,(SUM(K136,N136,R136,V136,Y136,AB136,AE136,AH136,AK136,AN136,AT136,AW136)*H136+SUM(I136,J136,M136,P136,T136,X136,AA136,AD136,AG136,AJ136,AM136,AS136,AV136))*$D$18/H136)</f>
        <v>0</v>
      </c>
      <c r="BD136" s="132">
        <f t="shared" si="43"/>
        <v>0</v>
      </c>
      <c r="BE136" s="134" t="str">
        <f>IFERROR(BF136/H136,"")</f>
        <v/>
      </c>
      <c r="BF136" s="107">
        <f>IF(H136="",0,SUMIF($I$23:$BD$23,"Total",I136:BD136))</f>
        <v>0</v>
      </c>
      <c r="BG136" s="135" t="str">
        <f>IF(H136&lt;&gt;0,BH136/H136,"")</f>
        <v/>
      </c>
      <c r="BH136" s="109">
        <f>IF(H136="",0,(I136*$I$145+L136*$K$145+O136*$N$145+S136*$R$145+W136*$V$145+Z136*$Y$145+AC136*$AB$145+AF136*$AE$145+AI136*$AH$145+AL136*$AK$145+AO136*$AN$145+AR136*$AQ$145+AU136*$AT$145+AX136*$AW$145+BD136*$BC$145)*$BF$18)</f>
        <v>0</v>
      </c>
      <c r="BI136" s="136"/>
      <c r="BJ136" s="137"/>
      <c r="BK136" s="138"/>
      <c r="BL136" s="139"/>
      <c r="BM136" s="140"/>
      <c r="BN136" s="141"/>
      <c r="BO136" s="142"/>
      <c r="BP136" s="143"/>
      <c r="BQ136" s="142"/>
      <c r="BR136" s="143"/>
      <c r="BS136" s="142"/>
      <c r="BT136" s="143"/>
      <c r="BU136" s="144"/>
      <c r="BV136" s="144"/>
      <c r="BW136" s="145">
        <f t="shared" si="44"/>
        <v>0</v>
      </c>
      <c r="BX136" s="146">
        <f t="shared" si="45"/>
        <v>0</v>
      </c>
      <c r="BY136" s="147">
        <f>BX136*H136</f>
        <v>0</v>
      </c>
      <c r="BZ136" s="148">
        <f t="shared" si="16"/>
        <v>1.2</v>
      </c>
      <c r="CA136" s="149" t="str">
        <f>IFERROR(CB136/H136,"")</f>
        <v/>
      </c>
      <c r="CB136" s="150" t="str">
        <f>IF(H136&lt;&gt;0,ROUNDUP(SUM(BY136,BH136),$BY$20),"")</f>
        <v/>
      </c>
      <c r="CC136" s="151"/>
    </row>
    <row r="137" spans="1:81" s="152" customFormat="1" x14ac:dyDescent="0.3">
      <c r="A137" s="127"/>
      <c r="B137" s="127"/>
      <c r="C137" s="127"/>
      <c r="D137" s="127"/>
      <c r="E137" s="127"/>
      <c r="F137" s="153"/>
      <c r="G137" s="153"/>
      <c r="H137" s="128"/>
      <c r="I137" s="129"/>
      <c r="J137" s="130"/>
      <c r="K137" s="131"/>
      <c r="L137" s="132">
        <f t="shared" si="30"/>
        <v>0</v>
      </c>
      <c r="M137" s="130"/>
      <c r="N137" s="131"/>
      <c r="O137" s="132">
        <f t="shared" si="31"/>
        <v>0</v>
      </c>
      <c r="P137" s="130"/>
      <c r="Q137" s="227"/>
      <c r="R137" s="131"/>
      <c r="S137" s="132">
        <f>IF($H137=0,0,R137*$H137+P137)</f>
        <v>0</v>
      </c>
      <c r="T137" s="130"/>
      <c r="U137" s="227"/>
      <c r="V137" s="131"/>
      <c r="W137" s="132">
        <f t="shared" si="32"/>
        <v>0</v>
      </c>
      <c r="X137" s="130"/>
      <c r="Y137" s="131"/>
      <c r="Z137" s="132">
        <f t="shared" si="33"/>
        <v>0</v>
      </c>
      <c r="AA137" s="130"/>
      <c r="AB137" s="131"/>
      <c r="AC137" s="132">
        <f t="shared" si="34"/>
        <v>0</v>
      </c>
      <c r="AD137" s="130"/>
      <c r="AE137" s="131"/>
      <c r="AF137" s="132">
        <f t="shared" si="35"/>
        <v>0</v>
      </c>
      <c r="AG137" s="130"/>
      <c r="AH137" s="131"/>
      <c r="AI137" s="132">
        <f t="shared" si="36"/>
        <v>0</v>
      </c>
      <c r="AJ137" s="130"/>
      <c r="AK137" s="131"/>
      <c r="AL137" s="132">
        <f t="shared" si="37"/>
        <v>0</v>
      </c>
      <c r="AM137" s="130"/>
      <c r="AN137" s="131"/>
      <c r="AO137" s="132">
        <f t="shared" si="38"/>
        <v>0</v>
      </c>
      <c r="AP137" s="130"/>
      <c r="AQ137" s="133">
        <f>IF(H137=0,0,(SUM(K137,N137,R137,V137,Y137,AB137,AE137,AH137,AK137,AN137,AT137,AW137)*H137+SUM(I137,J137,M137,P137,T137,X137,AA137,AD137,AG137,AJ137,AM137,AS137,AV137))*$D$19/H137)</f>
        <v>0</v>
      </c>
      <c r="AR137" s="132">
        <f t="shared" si="39"/>
        <v>0</v>
      </c>
      <c r="AS137" s="130"/>
      <c r="AT137" s="131"/>
      <c r="AU137" s="132">
        <f t="shared" si="40"/>
        <v>0</v>
      </c>
      <c r="AV137" s="130"/>
      <c r="AW137" s="131"/>
      <c r="AX137" s="132">
        <f t="shared" si="41"/>
        <v>0</v>
      </c>
      <c r="AY137" s="130"/>
      <c r="AZ137" s="131"/>
      <c r="BA137" s="132">
        <f t="shared" si="42"/>
        <v>0</v>
      </c>
      <c r="BB137" s="130"/>
      <c r="BC137" s="133">
        <f>IF(H137=0,0,(SUM(K137,N137,R137,V137,Y137,AB137,AE137,AH137,AK137,AN137,AT137,AW137)*H137+SUM(I137,J137,M137,P137,T137,X137,AA137,AD137,AG137,AJ137,AM137,AS137,AV137))*$D$18/H137)</f>
        <v>0</v>
      </c>
      <c r="BD137" s="132">
        <f t="shared" si="43"/>
        <v>0</v>
      </c>
      <c r="BE137" s="134" t="str">
        <f>IFERROR(BF137/H137,"")</f>
        <v/>
      </c>
      <c r="BF137" s="107">
        <f>IF(H137="",0,SUMIF($I$23:$BD$23,"Total",I137:BD137))</f>
        <v>0</v>
      </c>
      <c r="BG137" s="135" t="str">
        <f>IF(H137&lt;&gt;0,BH137/H137,"")</f>
        <v/>
      </c>
      <c r="BH137" s="109">
        <f>IF(H137="",0,(I137*$I$145+L137*$K$145+O137*$N$145+S137*$R$145+W137*$V$145+Z137*$Y$145+AC137*$AB$145+AF137*$AE$145+AI137*$AH$145+AL137*$AK$145+AO137*$AN$145+AR137*$AQ$145+AU137*$AT$145+AX137*$AW$145+BD137*$BC$145)*$BF$18)</f>
        <v>0</v>
      </c>
      <c r="BI137" s="136"/>
      <c r="BJ137" s="137"/>
      <c r="BK137" s="138"/>
      <c r="BL137" s="139"/>
      <c r="BM137" s="140"/>
      <c r="BN137" s="141"/>
      <c r="BO137" s="142"/>
      <c r="BP137" s="143"/>
      <c r="BQ137" s="142"/>
      <c r="BR137" s="143"/>
      <c r="BS137" s="142"/>
      <c r="BT137" s="143"/>
      <c r="BU137" s="144"/>
      <c r="BV137" s="144"/>
      <c r="BW137" s="145">
        <f t="shared" si="44"/>
        <v>0</v>
      </c>
      <c r="BX137" s="146">
        <f t="shared" si="45"/>
        <v>0</v>
      </c>
      <c r="BY137" s="147">
        <f>BX137*H137</f>
        <v>0</v>
      </c>
      <c r="BZ137" s="148">
        <f t="shared" si="16"/>
        <v>1.2</v>
      </c>
      <c r="CA137" s="149" t="str">
        <f>IFERROR(CB137/H137,"")</f>
        <v/>
      </c>
      <c r="CB137" s="150" t="str">
        <f>IF(H137&lt;&gt;0,ROUNDUP(SUM(BY137,BH137),$BY$20),"")</f>
        <v/>
      </c>
      <c r="CC137" s="151"/>
    </row>
    <row r="138" spans="1:81" s="152" customFormat="1" x14ac:dyDescent="0.3">
      <c r="A138" s="127"/>
      <c r="B138" s="127"/>
      <c r="C138" s="127"/>
      <c r="D138" s="127"/>
      <c r="E138" s="127"/>
      <c r="F138" s="153"/>
      <c r="G138" s="153"/>
      <c r="H138" s="128"/>
      <c r="I138" s="129"/>
      <c r="J138" s="130"/>
      <c r="K138" s="131"/>
      <c r="L138" s="132">
        <f t="shared" si="30"/>
        <v>0</v>
      </c>
      <c r="M138" s="130"/>
      <c r="N138" s="131"/>
      <c r="O138" s="132">
        <f t="shared" si="31"/>
        <v>0</v>
      </c>
      <c r="P138" s="130"/>
      <c r="Q138" s="227"/>
      <c r="R138" s="131"/>
      <c r="S138" s="132">
        <f>IF($H138=0,0,R138*$H138+P138)</f>
        <v>0</v>
      </c>
      <c r="T138" s="130"/>
      <c r="U138" s="227"/>
      <c r="V138" s="131"/>
      <c r="W138" s="132">
        <f t="shared" si="32"/>
        <v>0</v>
      </c>
      <c r="X138" s="130"/>
      <c r="Y138" s="131"/>
      <c r="Z138" s="132">
        <f t="shared" si="33"/>
        <v>0</v>
      </c>
      <c r="AA138" s="130"/>
      <c r="AB138" s="131"/>
      <c r="AC138" s="132">
        <f t="shared" si="34"/>
        <v>0</v>
      </c>
      <c r="AD138" s="130"/>
      <c r="AE138" s="131"/>
      <c r="AF138" s="132">
        <f t="shared" si="35"/>
        <v>0</v>
      </c>
      <c r="AG138" s="130"/>
      <c r="AH138" s="131"/>
      <c r="AI138" s="132">
        <f t="shared" si="36"/>
        <v>0</v>
      </c>
      <c r="AJ138" s="130"/>
      <c r="AK138" s="131"/>
      <c r="AL138" s="132">
        <f t="shared" si="37"/>
        <v>0</v>
      </c>
      <c r="AM138" s="130"/>
      <c r="AN138" s="131"/>
      <c r="AO138" s="132">
        <f t="shared" si="38"/>
        <v>0</v>
      </c>
      <c r="AP138" s="130"/>
      <c r="AQ138" s="133">
        <f>IF(H138=0,0,(SUM(K138,N138,R138,V138,Y138,AB138,AE138,AH138,AK138,AN138,AT138,AW138)*H138+SUM(I138,J138,M138,P138,T138,X138,AA138,AD138,AG138,AJ138,AM138,AS138,AV138))*$D$19/H138)</f>
        <v>0</v>
      </c>
      <c r="AR138" s="132">
        <f t="shared" si="39"/>
        <v>0</v>
      </c>
      <c r="AS138" s="130"/>
      <c r="AT138" s="131"/>
      <c r="AU138" s="132">
        <f t="shared" si="40"/>
        <v>0</v>
      </c>
      <c r="AV138" s="130"/>
      <c r="AW138" s="131"/>
      <c r="AX138" s="132">
        <f t="shared" si="41"/>
        <v>0</v>
      </c>
      <c r="AY138" s="130"/>
      <c r="AZ138" s="131"/>
      <c r="BA138" s="132">
        <f t="shared" si="42"/>
        <v>0</v>
      </c>
      <c r="BB138" s="130"/>
      <c r="BC138" s="133">
        <f>IF(H138=0,0,(SUM(K138,N138,R138,V138,Y138,AB138,AE138,AH138,AK138,AN138,AT138,AW138)*H138+SUM(I138,J138,M138,P138,T138,X138,AA138,AD138,AG138,AJ138,AM138,AS138,AV138))*$D$18/H138)</f>
        <v>0</v>
      </c>
      <c r="BD138" s="132">
        <f t="shared" si="43"/>
        <v>0</v>
      </c>
      <c r="BE138" s="134" t="str">
        <f>IFERROR(BF138/H138,"")</f>
        <v/>
      </c>
      <c r="BF138" s="107">
        <f>IF(H138="",0,SUMIF($I$23:$BD$23,"Total",I138:BD138))</f>
        <v>0</v>
      </c>
      <c r="BG138" s="135" t="str">
        <f>IF(H138&lt;&gt;0,BH138/H138,"")</f>
        <v/>
      </c>
      <c r="BH138" s="109">
        <f>IF(H138="",0,(I138*$I$145+L138*$K$145+O138*$N$145+S138*$R$145+W138*$V$145+Z138*$Y$145+AC138*$AB$145+AF138*$AE$145+AI138*$AH$145+AL138*$AK$145+AO138*$AN$145+AR138*$AQ$145+AU138*$AT$145+AX138*$AW$145+BD138*$BC$145)*$BF$18)</f>
        <v>0</v>
      </c>
      <c r="BI138" s="136"/>
      <c r="BJ138" s="137"/>
      <c r="BK138" s="138"/>
      <c r="BL138" s="139"/>
      <c r="BM138" s="140"/>
      <c r="BN138" s="141"/>
      <c r="BO138" s="142"/>
      <c r="BP138" s="143"/>
      <c r="BQ138" s="142"/>
      <c r="BR138" s="143"/>
      <c r="BS138" s="142"/>
      <c r="BT138" s="143"/>
      <c r="BU138" s="144"/>
      <c r="BV138" s="144"/>
      <c r="BW138" s="145">
        <f t="shared" si="44"/>
        <v>0</v>
      </c>
      <c r="BX138" s="146">
        <f t="shared" si="45"/>
        <v>0</v>
      </c>
      <c r="BY138" s="147">
        <f>BX138*H138</f>
        <v>0</v>
      </c>
      <c r="BZ138" s="148">
        <f t="shared" si="16"/>
        <v>1.2</v>
      </c>
      <c r="CA138" s="149" t="str">
        <f>IFERROR(CB138/H138,"")</f>
        <v/>
      </c>
      <c r="CB138" s="150" t="str">
        <f>IF(H138&lt;&gt;0,ROUNDUP(SUM(BY138,BH138),$BY$20),"")</f>
        <v/>
      </c>
      <c r="CC138" s="151"/>
    </row>
    <row r="139" spans="1:81" s="152" customFormat="1" x14ac:dyDescent="0.3">
      <c r="A139" s="127"/>
      <c r="B139" s="127"/>
      <c r="C139" s="127"/>
      <c r="D139" s="127"/>
      <c r="E139" s="127"/>
      <c r="F139" s="153"/>
      <c r="G139" s="153"/>
      <c r="H139" s="128"/>
      <c r="I139" s="129"/>
      <c r="J139" s="130"/>
      <c r="K139" s="131"/>
      <c r="L139" s="132">
        <f t="shared" si="30"/>
        <v>0</v>
      </c>
      <c r="M139" s="130"/>
      <c r="N139" s="131"/>
      <c r="O139" s="132">
        <f t="shared" si="31"/>
        <v>0</v>
      </c>
      <c r="P139" s="130"/>
      <c r="Q139" s="227"/>
      <c r="R139" s="131"/>
      <c r="S139" s="132">
        <f>IF($H139=0,0,R139*$H139+P139)</f>
        <v>0</v>
      </c>
      <c r="T139" s="130"/>
      <c r="U139" s="227"/>
      <c r="V139" s="131"/>
      <c r="W139" s="132">
        <f t="shared" si="32"/>
        <v>0</v>
      </c>
      <c r="X139" s="130"/>
      <c r="Y139" s="131"/>
      <c r="Z139" s="132">
        <f t="shared" si="33"/>
        <v>0</v>
      </c>
      <c r="AA139" s="130"/>
      <c r="AB139" s="131"/>
      <c r="AC139" s="132">
        <f t="shared" si="34"/>
        <v>0</v>
      </c>
      <c r="AD139" s="130"/>
      <c r="AE139" s="131"/>
      <c r="AF139" s="132">
        <f t="shared" si="35"/>
        <v>0</v>
      </c>
      <c r="AG139" s="130"/>
      <c r="AH139" s="131"/>
      <c r="AI139" s="132">
        <f t="shared" si="36"/>
        <v>0</v>
      </c>
      <c r="AJ139" s="130"/>
      <c r="AK139" s="131"/>
      <c r="AL139" s="132">
        <f t="shared" si="37"/>
        <v>0</v>
      </c>
      <c r="AM139" s="130"/>
      <c r="AN139" s="131"/>
      <c r="AO139" s="132">
        <f t="shared" si="38"/>
        <v>0</v>
      </c>
      <c r="AP139" s="130"/>
      <c r="AQ139" s="133">
        <f>IF(H139=0,0,(SUM(K139,N139,R139,V139,Y139,AB139,AE139,AH139,AK139,AN139,AT139,AW139)*H139+SUM(I139,J139,M139,P139,T139,X139,AA139,AD139,AG139,AJ139,AM139,AS139,AV139))*$D$19/H139)</f>
        <v>0</v>
      </c>
      <c r="AR139" s="132">
        <f t="shared" si="39"/>
        <v>0</v>
      </c>
      <c r="AS139" s="130"/>
      <c r="AT139" s="131"/>
      <c r="AU139" s="132">
        <f t="shared" si="40"/>
        <v>0</v>
      </c>
      <c r="AV139" s="130"/>
      <c r="AW139" s="131"/>
      <c r="AX139" s="132">
        <f t="shared" si="41"/>
        <v>0</v>
      </c>
      <c r="AY139" s="130"/>
      <c r="AZ139" s="131"/>
      <c r="BA139" s="132">
        <f t="shared" si="42"/>
        <v>0</v>
      </c>
      <c r="BB139" s="130"/>
      <c r="BC139" s="133">
        <f>IF(H139=0,0,(SUM(K139,N139,R139,V139,Y139,AB139,AE139,AH139,AK139,AN139,AT139,AW139)*H139+SUM(I139,J139,M139,P139,T139,X139,AA139,AD139,AG139,AJ139,AM139,AS139,AV139))*$D$18/H139)</f>
        <v>0</v>
      </c>
      <c r="BD139" s="132">
        <f t="shared" si="43"/>
        <v>0</v>
      </c>
      <c r="BE139" s="134" t="str">
        <f>IFERROR(BF139/H139,"")</f>
        <v/>
      </c>
      <c r="BF139" s="107">
        <f>IF(H139="",0,SUMIF($I$23:$BD$23,"Total",I139:BD139))</f>
        <v>0</v>
      </c>
      <c r="BG139" s="135" t="str">
        <f>IF(H139&lt;&gt;0,BH139/H139,"")</f>
        <v/>
      </c>
      <c r="BH139" s="109">
        <f>IF(H139="",0,(I139*$I$145+L139*$K$145+O139*$N$145+S139*$R$145+W139*$V$145+Z139*$Y$145+AC139*$AB$145+AF139*$AE$145+AI139*$AH$145+AL139*$AK$145+AO139*$AN$145+AR139*$AQ$145+AU139*$AT$145+AX139*$AW$145+BD139*$BC$145)*$BF$18)</f>
        <v>0</v>
      </c>
      <c r="BI139" s="136"/>
      <c r="BJ139" s="137"/>
      <c r="BK139" s="138"/>
      <c r="BL139" s="139"/>
      <c r="BM139" s="140"/>
      <c r="BN139" s="141"/>
      <c r="BO139" s="142"/>
      <c r="BP139" s="143"/>
      <c r="BQ139" s="142"/>
      <c r="BR139" s="143"/>
      <c r="BS139" s="142"/>
      <c r="BT139" s="143"/>
      <c r="BU139" s="144"/>
      <c r="BV139" s="144"/>
      <c r="BW139" s="145">
        <f t="shared" si="44"/>
        <v>0</v>
      </c>
      <c r="BX139" s="146">
        <f t="shared" si="45"/>
        <v>0</v>
      </c>
      <c r="BY139" s="147">
        <f>BX139*H139</f>
        <v>0</v>
      </c>
      <c r="BZ139" s="148">
        <f t="shared" si="16"/>
        <v>1.2</v>
      </c>
      <c r="CA139" s="149" t="str">
        <f>IFERROR(CB139/H139,"")</f>
        <v/>
      </c>
      <c r="CB139" s="150" t="str">
        <f>IF(H139&lt;&gt;0,ROUNDUP(SUM(BY139,BH139),$BY$20),"")</f>
        <v/>
      </c>
      <c r="CC139" s="151"/>
    </row>
    <row r="140" spans="1:81" s="152" customFormat="1" x14ac:dyDescent="0.3">
      <c r="A140" s="127"/>
      <c r="B140" s="127"/>
      <c r="C140" s="127"/>
      <c r="D140" s="127"/>
      <c r="E140" s="127"/>
      <c r="F140" s="153"/>
      <c r="G140" s="153"/>
      <c r="H140" s="128"/>
      <c r="I140" s="129"/>
      <c r="J140" s="130"/>
      <c r="K140" s="131"/>
      <c r="L140" s="132">
        <f t="shared" si="30"/>
        <v>0</v>
      </c>
      <c r="M140" s="130"/>
      <c r="N140" s="131"/>
      <c r="O140" s="132">
        <f t="shared" si="31"/>
        <v>0</v>
      </c>
      <c r="P140" s="130"/>
      <c r="Q140" s="227"/>
      <c r="R140" s="131"/>
      <c r="S140" s="132">
        <f>IF($H140=0,0,R140*$H140+P140)</f>
        <v>0</v>
      </c>
      <c r="T140" s="130"/>
      <c r="U140" s="227"/>
      <c r="V140" s="131"/>
      <c r="W140" s="132">
        <f t="shared" si="32"/>
        <v>0</v>
      </c>
      <c r="X140" s="130"/>
      <c r="Y140" s="131"/>
      <c r="Z140" s="132">
        <f t="shared" si="33"/>
        <v>0</v>
      </c>
      <c r="AA140" s="130"/>
      <c r="AB140" s="131"/>
      <c r="AC140" s="132">
        <f t="shared" si="34"/>
        <v>0</v>
      </c>
      <c r="AD140" s="130"/>
      <c r="AE140" s="131"/>
      <c r="AF140" s="132">
        <f t="shared" si="35"/>
        <v>0</v>
      </c>
      <c r="AG140" s="130"/>
      <c r="AH140" s="131"/>
      <c r="AI140" s="132">
        <f t="shared" si="36"/>
        <v>0</v>
      </c>
      <c r="AJ140" s="130"/>
      <c r="AK140" s="131"/>
      <c r="AL140" s="132">
        <f t="shared" si="37"/>
        <v>0</v>
      </c>
      <c r="AM140" s="130"/>
      <c r="AN140" s="131"/>
      <c r="AO140" s="132">
        <f t="shared" si="38"/>
        <v>0</v>
      </c>
      <c r="AP140" s="130"/>
      <c r="AQ140" s="133">
        <f>IF(H140=0,0,(SUM(K140,N140,R140,V140,Y140,AB140,AE140,AH140,AK140,AN140,AT140,AW140)*H140+SUM(I140,J140,M140,P140,T140,X140,AA140,AD140,AG140,AJ140,AM140,AS140,AV140))*$D$19/H140)</f>
        <v>0</v>
      </c>
      <c r="AR140" s="132">
        <f t="shared" si="39"/>
        <v>0</v>
      </c>
      <c r="AS140" s="130"/>
      <c r="AT140" s="131"/>
      <c r="AU140" s="132">
        <f t="shared" si="40"/>
        <v>0</v>
      </c>
      <c r="AV140" s="130"/>
      <c r="AW140" s="131"/>
      <c r="AX140" s="132">
        <f t="shared" si="41"/>
        <v>0</v>
      </c>
      <c r="AY140" s="130"/>
      <c r="AZ140" s="131"/>
      <c r="BA140" s="132">
        <f t="shared" si="42"/>
        <v>0</v>
      </c>
      <c r="BB140" s="130"/>
      <c r="BC140" s="133">
        <f>IF(H140=0,0,(SUM(K140,N140,R140,V140,Y140,AB140,AE140,AH140,AK140,AN140,AT140,AW140)*H140+SUM(I140,J140,M140,P140,T140,X140,AA140,AD140,AG140,AJ140,AM140,AS140,AV140))*$D$18/H140)</f>
        <v>0</v>
      </c>
      <c r="BD140" s="132">
        <f t="shared" si="43"/>
        <v>0</v>
      </c>
      <c r="BE140" s="134" t="str">
        <f>IFERROR(BF140/H140,"")</f>
        <v/>
      </c>
      <c r="BF140" s="107">
        <f>IF(H140="",0,SUMIF($I$23:$BD$23,"Total",I140:BD140))</f>
        <v>0</v>
      </c>
      <c r="BG140" s="135" t="str">
        <f>IF(H140&lt;&gt;0,BH140/H140,"")</f>
        <v/>
      </c>
      <c r="BH140" s="109">
        <f>IF(H140="",0,(I140*$I$145+L140*$K$145+O140*$N$145+S140*$R$145+W140*$V$145+Z140*$Y$145+AC140*$AB$145+AF140*$AE$145+AI140*$AH$145+AL140*$AK$145+AO140*$AN$145+AR140*$AQ$145+AU140*$AT$145+AX140*$AW$145+BD140*$BC$145)*$BF$18)</f>
        <v>0</v>
      </c>
      <c r="BI140" s="136"/>
      <c r="BJ140" s="137"/>
      <c r="BK140" s="138"/>
      <c r="BL140" s="139"/>
      <c r="BM140" s="140"/>
      <c r="BN140" s="141"/>
      <c r="BO140" s="142"/>
      <c r="BP140" s="143"/>
      <c r="BQ140" s="142"/>
      <c r="BR140" s="143"/>
      <c r="BS140" s="142"/>
      <c r="BT140" s="143"/>
      <c r="BU140" s="144"/>
      <c r="BV140" s="144"/>
      <c r="BW140" s="145">
        <f t="shared" si="44"/>
        <v>0</v>
      </c>
      <c r="BX140" s="146">
        <f t="shared" si="45"/>
        <v>0</v>
      </c>
      <c r="BY140" s="147">
        <f>BX140*H140</f>
        <v>0</v>
      </c>
      <c r="BZ140" s="148">
        <f t="shared" si="16"/>
        <v>1.2</v>
      </c>
      <c r="CA140" s="149" t="str">
        <f>IFERROR(CB140/H140,"")</f>
        <v/>
      </c>
      <c r="CB140" s="150" t="str">
        <f>IF(H140&lt;&gt;0,ROUNDUP(SUM(BY140,BH140),$BY$20),"")</f>
        <v/>
      </c>
      <c r="CC140" s="151"/>
    </row>
    <row r="141" spans="1:81" s="152" customFormat="1" x14ac:dyDescent="0.3">
      <c r="A141" s="127"/>
      <c r="B141" s="127"/>
      <c r="C141" s="127"/>
      <c r="D141" s="127"/>
      <c r="E141" s="127"/>
      <c r="F141" s="153"/>
      <c r="G141" s="153"/>
      <c r="H141" s="128"/>
      <c r="I141" s="129"/>
      <c r="J141" s="130"/>
      <c r="K141" s="131"/>
      <c r="L141" s="132">
        <f t="shared" si="13"/>
        <v>0</v>
      </c>
      <c r="M141" s="130"/>
      <c r="N141" s="131"/>
      <c r="O141" s="132">
        <f t="shared" si="17"/>
        <v>0</v>
      </c>
      <c r="P141" s="130"/>
      <c r="Q141" s="227"/>
      <c r="R141" s="131"/>
      <c r="S141" s="132">
        <f>IF($H141=0,0,R141*$H141+P141)</f>
        <v>0</v>
      </c>
      <c r="T141" s="130"/>
      <c r="U141" s="227"/>
      <c r="V141" s="131"/>
      <c r="W141" s="132">
        <f t="shared" si="18"/>
        <v>0</v>
      </c>
      <c r="X141" s="130"/>
      <c r="Y141" s="131"/>
      <c r="Z141" s="132">
        <f t="shared" si="19"/>
        <v>0</v>
      </c>
      <c r="AA141" s="130"/>
      <c r="AB141" s="131"/>
      <c r="AC141" s="132">
        <f t="shared" si="20"/>
        <v>0</v>
      </c>
      <c r="AD141" s="130"/>
      <c r="AE141" s="131"/>
      <c r="AF141" s="132">
        <f t="shared" si="21"/>
        <v>0</v>
      </c>
      <c r="AG141" s="130"/>
      <c r="AH141" s="131"/>
      <c r="AI141" s="132">
        <f t="shared" si="22"/>
        <v>0</v>
      </c>
      <c r="AJ141" s="130"/>
      <c r="AK141" s="131"/>
      <c r="AL141" s="132">
        <f t="shared" si="23"/>
        <v>0</v>
      </c>
      <c r="AM141" s="130"/>
      <c r="AN141" s="131"/>
      <c r="AO141" s="132">
        <f t="shared" si="24"/>
        <v>0</v>
      </c>
      <c r="AP141" s="130"/>
      <c r="AQ141" s="133">
        <f>IF(H141=0,0,(SUM(K141,N141,R141,V141,Y141,AB141,AE141,AH141,AK141,AN141,AT141,AW141)*H141+SUM(I141,J141,M141,P141,T141,X141,AA141,AD141,AG141,AJ141,AM141,AS141,AV141))*$D$19/H141)</f>
        <v>0</v>
      </c>
      <c r="AR141" s="132">
        <f t="shared" si="25"/>
        <v>0</v>
      </c>
      <c r="AS141" s="130"/>
      <c r="AT141" s="131"/>
      <c r="AU141" s="132">
        <f t="shared" si="26"/>
        <v>0</v>
      </c>
      <c r="AV141" s="130"/>
      <c r="AW141" s="131"/>
      <c r="AX141" s="132">
        <f t="shared" si="27"/>
        <v>0</v>
      </c>
      <c r="AY141" s="130"/>
      <c r="AZ141" s="131"/>
      <c r="BA141" s="132">
        <f t="shared" si="28"/>
        <v>0</v>
      </c>
      <c r="BB141" s="130"/>
      <c r="BC141" s="133">
        <f>IF(H141=0,0,(SUM(K141,N141,R141,V141,Y141,AB141,AE141,AH141,AK141,AN141,AT141,AW141)*H141+SUM(I141,J141,M141,P141,T141,X141,AA141,AD141,AG141,AJ141,AM141,AS141,AV141))*$D$18/H141)</f>
        <v>0</v>
      </c>
      <c r="BD141" s="132">
        <f t="shared" si="29"/>
        <v>0</v>
      </c>
      <c r="BE141" s="134" t="str">
        <f>IFERROR(BF141/H141,"")</f>
        <v/>
      </c>
      <c r="BF141" s="107">
        <f>IF(H141="",0,SUMIF($I$23:$BD$23,"Total",I141:BD141))</f>
        <v>0</v>
      </c>
      <c r="BG141" s="135" t="str">
        <f>IF(H141&lt;&gt;0,BH141/H141,"")</f>
        <v/>
      </c>
      <c r="BH141" s="109">
        <f>IF(H141="",0,(I141*$I$145+L141*$K$145+O141*$N$145+S141*$R$145+W141*$V$145+Z141*$Y$145+AC141*$AB$145+AF141*$AE$145+AI141*$AH$145+AL141*$AK$145+AO141*$AN$145+AR141*$AQ$145+AU141*$AT$145+AX141*$AW$145+BD141*$BC$145)*$BF$18)</f>
        <v>0</v>
      </c>
      <c r="BI141" s="136"/>
      <c r="BJ141" s="137"/>
      <c r="BK141" s="138"/>
      <c r="BL141" s="139"/>
      <c r="BM141" s="140"/>
      <c r="BN141" s="141"/>
      <c r="BO141" s="142"/>
      <c r="BP141" s="143"/>
      <c r="BQ141" s="142"/>
      <c r="BR141" s="143"/>
      <c r="BS141" s="142"/>
      <c r="BT141" s="143"/>
      <c r="BU141" s="144"/>
      <c r="BV141" s="144"/>
      <c r="BW141" s="145">
        <f t="shared" si="14"/>
        <v>0</v>
      </c>
      <c r="BX141" s="146">
        <f t="shared" si="15"/>
        <v>0</v>
      </c>
      <c r="BY141" s="147">
        <f>BX141*H141</f>
        <v>0</v>
      </c>
      <c r="BZ141" s="148">
        <f t="shared" si="16"/>
        <v>1.2</v>
      </c>
      <c r="CA141" s="149" t="str">
        <f>IFERROR(CB141/H141,"")</f>
        <v/>
      </c>
      <c r="CB141" s="150" t="str">
        <f>IF(H141&lt;&gt;0,ROUNDUP(SUM(BY141,BH141),$BY$20),"")</f>
        <v/>
      </c>
      <c r="CC141" s="151"/>
    </row>
    <row r="142" spans="1:81" ht="13.5" thickBot="1" x14ac:dyDescent="0.35">
      <c r="A142" s="155"/>
      <c r="B142" s="155"/>
      <c r="C142" s="155"/>
      <c r="D142" s="155"/>
      <c r="E142" s="155"/>
      <c r="F142" s="156"/>
      <c r="G142" s="156"/>
      <c r="H142" s="157"/>
      <c r="I142" s="158"/>
      <c r="J142" s="159"/>
      <c r="K142" s="160"/>
      <c r="L142" s="161">
        <f t="shared" si="13"/>
        <v>0</v>
      </c>
      <c r="M142" s="159"/>
      <c r="N142" s="160"/>
      <c r="O142" s="161">
        <f t="shared" si="17"/>
        <v>0</v>
      </c>
      <c r="P142" s="159"/>
      <c r="Q142" s="228"/>
      <c r="R142" s="160"/>
      <c r="S142" s="161">
        <f>IF($H142=0,0,R142*$H142+P142)</f>
        <v>0</v>
      </c>
      <c r="T142" s="159"/>
      <c r="U142" s="228"/>
      <c r="V142" s="160"/>
      <c r="W142" s="161">
        <f t="shared" si="18"/>
        <v>0</v>
      </c>
      <c r="X142" s="159"/>
      <c r="Y142" s="160"/>
      <c r="Z142" s="161">
        <f t="shared" si="19"/>
        <v>0</v>
      </c>
      <c r="AA142" s="159"/>
      <c r="AB142" s="160"/>
      <c r="AC142" s="161">
        <f t="shared" si="20"/>
        <v>0</v>
      </c>
      <c r="AD142" s="159"/>
      <c r="AE142" s="160"/>
      <c r="AF142" s="161">
        <f t="shared" si="21"/>
        <v>0</v>
      </c>
      <c r="AG142" s="159"/>
      <c r="AH142" s="160"/>
      <c r="AI142" s="161">
        <f t="shared" si="22"/>
        <v>0</v>
      </c>
      <c r="AJ142" s="159"/>
      <c r="AK142" s="160"/>
      <c r="AL142" s="161">
        <f t="shared" si="23"/>
        <v>0</v>
      </c>
      <c r="AM142" s="159"/>
      <c r="AN142" s="160"/>
      <c r="AO142" s="161">
        <f t="shared" si="24"/>
        <v>0</v>
      </c>
      <c r="AP142" s="159"/>
      <c r="AQ142" s="162">
        <f>IF(H142=0,0,(SUM(K142,N142,R142,V142,Y142,AB142,AE142,AH142,AK142,AN142,AT142,AW142)*H142+SUM(I142,J142,M142,P142,T142,X142,AA142,AD142,AG142,AJ142,AM142,AS142,AV142))*$D$19/H142)</f>
        <v>0</v>
      </c>
      <c r="AR142" s="161">
        <f t="shared" si="25"/>
        <v>0</v>
      </c>
      <c r="AS142" s="159"/>
      <c r="AT142" s="160"/>
      <c r="AU142" s="161">
        <f t="shared" si="26"/>
        <v>0</v>
      </c>
      <c r="AV142" s="159"/>
      <c r="AW142" s="160"/>
      <c r="AX142" s="161">
        <f t="shared" si="27"/>
        <v>0</v>
      </c>
      <c r="AY142" s="159"/>
      <c r="AZ142" s="160"/>
      <c r="BA142" s="161">
        <f t="shared" si="28"/>
        <v>0</v>
      </c>
      <c r="BB142" s="159"/>
      <c r="BC142" s="162">
        <f>IF(H142=0,0,(SUM(K142,N142,R142,V142,Y142,AB142,AE142,AH142,AK142,AN142,AT142,AW142)*H142+SUM(I142,J142,M142,P142,T142,X142,AA142,AD142,AG142,AJ142,AM142,AS142,AV142))*$D$18/H142)</f>
        <v>0</v>
      </c>
      <c r="BD142" s="161">
        <f t="shared" si="29"/>
        <v>0</v>
      </c>
      <c r="BE142" s="163" t="str">
        <f>IFERROR(BF142/H142,"")</f>
        <v/>
      </c>
      <c r="BF142" s="107">
        <f>IF(H142="",0,SUMIF($I$23:$BD$23,"Total",I142:BD142))</f>
        <v>0</v>
      </c>
      <c r="BG142" s="164" t="str">
        <f>IF(H142&lt;&gt;0,BH142/H142,"")</f>
        <v/>
      </c>
      <c r="BH142" s="109">
        <f>IF(H142="",0,(I142*$I$145+L142*$K$145+O142*$N$145+S142*$R$145+W142*$V$145+Z142*$Y$145+AC142*$AB$145+AF142*$AE$145+AI142*$AH$145+AL142*$AK$145+AO142*$AN$145+AR142*$AQ$145+AU142*$AT$145+AX142*$AW$145+BD142*$BC$145)*$BF$18)</f>
        <v>0</v>
      </c>
      <c r="BI142" s="165"/>
      <c r="BJ142" s="166"/>
      <c r="BK142" s="167"/>
      <c r="BL142" s="168"/>
      <c r="BM142" s="169"/>
      <c r="BN142" s="170"/>
      <c r="BO142" s="171"/>
      <c r="BP142" s="172"/>
      <c r="BQ142" s="171"/>
      <c r="BR142" s="172"/>
      <c r="BS142" s="171"/>
      <c r="BT142" s="172"/>
      <c r="BU142" s="173"/>
      <c r="BV142" s="173"/>
      <c r="BW142" s="174">
        <f t="shared" si="14"/>
        <v>0</v>
      </c>
      <c r="BX142" s="175">
        <f t="shared" si="15"/>
        <v>0</v>
      </c>
      <c r="BY142" s="176">
        <f>BX142*H142</f>
        <v>0</v>
      </c>
      <c r="BZ142" s="177">
        <f t="shared" si="16"/>
        <v>1.2</v>
      </c>
      <c r="CA142" s="178" t="str">
        <f>IFERROR(CB142/H142,"")</f>
        <v/>
      </c>
      <c r="CB142" s="179" t="str">
        <f>IF(H142&lt;&gt;0,ROUNDUP(SUM(BY142,BH142),$BY$20),"")</f>
        <v/>
      </c>
      <c r="CC142" s="180"/>
    </row>
    <row r="143" spans="1:81" ht="13.5" thickBot="1" x14ac:dyDescent="0.35">
      <c r="A143" s="181" t="s">
        <v>33</v>
      </c>
      <c r="I143" s="182">
        <f>SUM(I25:I142)</f>
        <v>0</v>
      </c>
      <c r="J143" s="183"/>
      <c r="K143" s="182">
        <f>SUM(L25:L142)</f>
        <v>0</v>
      </c>
      <c r="L143" s="182"/>
      <c r="M143" s="183"/>
      <c r="N143" s="182">
        <f>SUM(O25:O142)</f>
        <v>16</v>
      </c>
      <c r="O143" s="182"/>
      <c r="P143" s="183"/>
      <c r="Q143" s="183"/>
      <c r="R143" s="182">
        <f>SUM(S25:S142)</f>
        <v>21</v>
      </c>
      <c r="S143" s="182"/>
      <c r="T143" s="183"/>
      <c r="U143" s="183"/>
      <c r="V143" s="182">
        <f>SUM(W25:W142)</f>
        <v>2</v>
      </c>
      <c r="W143" s="182"/>
      <c r="X143" s="183"/>
      <c r="Y143" s="182">
        <f>SUM(Z25:Z142)</f>
        <v>12</v>
      </c>
      <c r="Z143" s="182"/>
      <c r="AA143" s="183"/>
      <c r="AB143" s="182">
        <f>SUM(AC25:AC142)</f>
        <v>12</v>
      </c>
      <c r="AC143" s="182"/>
      <c r="AD143" s="183"/>
      <c r="AE143" s="182">
        <f>SUM(AF25:AF142)</f>
        <v>0</v>
      </c>
      <c r="AF143" s="182"/>
      <c r="AG143" s="183"/>
      <c r="AH143" s="182">
        <f>SUM(AI25:AI142)</f>
        <v>0</v>
      </c>
      <c r="AI143" s="182"/>
      <c r="AJ143" s="183"/>
      <c r="AK143" s="182">
        <f>SUM(AL25:AL142)</f>
        <v>0</v>
      </c>
      <c r="AL143" s="182"/>
      <c r="AM143" s="183"/>
      <c r="AN143" s="182">
        <f>SUM(AO25:AO142)</f>
        <v>0</v>
      </c>
      <c r="AO143" s="182"/>
      <c r="AP143" s="182"/>
      <c r="AQ143" s="182">
        <f>SUM(AR25:AR142)</f>
        <v>6.3000000000000007</v>
      </c>
      <c r="AR143" s="182"/>
      <c r="AS143" s="183"/>
      <c r="AT143" s="182">
        <f>SUM(AU25:AU142)</f>
        <v>0</v>
      </c>
      <c r="AU143" s="182"/>
      <c r="AV143" s="182"/>
      <c r="AW143" s="182">
        <f>SUM(AX25:AX142)</f>
        <v>0</v>
      </c>
      <c r="AX143" s="182"/>
      <c r="AY143" s="182"/>
      <c r="AZ143" s="182">
        <f>SUM(BA25:BA142)</f>
        <v>0</v>
      </c>
      <c r="BA143" s="182"/>
      <c r="BB143" s="182"/>
      <c r="BC143" s="182">
        <f>SUM(BD25:BD142)</f>
        <v>9.4499999999999993</v>
      </c>
      <c r="BD143" s="182"/>
      <c r="BE143" s="184"/>
      <c r="BF143" s="185">
        <f>SUM(BF25:BF142)</f>
        <v>78.75</v>
      </c>
      <c r="BG143" s="186" t="str">
        <f>IFERROR(BH143/H143,"")</f>
        <v/>
      </c>
      <c r="BH143" s="185">
        <f>SUM(BH25:BH142)</f>
        <v>0</v>
      </c>
      <c r="BI143" s="187">
        <f>SUMPRODUCT(BI25:BI142,$H$25:$H$142)</f>
        <v>0</v>
      </c>
      <c r="BJ143" s="188"/>
      <c r="BK143" s="187">
        <f>SUMPRODUCT(BK25:BK142,$H$25:$H$142)</f>
        <v>0</v>
      </c>
      <c r="BL143" s="188"/>
      <c r="BM143" s="187">
        <f>SUMPRODUCT(BM25:BM142,$H$25:$H$142)</f>
        <v>0</v>
      </c>
      <c r="BN143" s="188"/>
      <c r="BO143" s="187">
        <f>SUMPRODUCT(BO25:BO142,$H$25:$H$142)</f>
        <v>0</v>
      </c>
      <c r="BP143" s="188"/>
      <c r="BQ143" s="187">
        <f>SUMPRODUCT(BQ25:BQ142,$H$25:$H$142)</f>
        <v>0</v>
      </c>
      <c r="BR143" s="188"/>
      <c r="BS143" s="187">
        <f>SUMPRODUCT(BS25:BS142,$H$25:$H$142)</f>
        <v>0</v>
      </c>
      <c r="BT143" s="188"/>
      <c r="BU143" s="187">
        <f>SUMPRODUCT(BU25:BU142,$H$25:$H$142)</f>
        <v>0</v>
      </c>
      <c r="BV143" s="189"/>
      <c r="BW143" s="190"/>
      <c r="BX143" s="191"/>
      <c r="BY143" s="192">
        <f>SUM(BY25:BY142)</f>
        <v>0</v>
      </c>
      <c r="BZ143" s="193"/>
      <c r="CA143" s="178" t="str">
        <f>IFERROR(CB143/H143,"")</f>
        <v/>
      </c>
      <c r="CB143" s="179" t="str">
        <f>IF(H143&lt;&gt;0,ROUNDUP(SUM(BY143,BH143),$BY$20),"")</f>
        <v/>
      </c>
      <c r="CC143" s="3"/>
    </row>
    <row r="144" spans="1:81" ht="13.5" thickBot="1" x14ac:dyDescent="0.35">
      <c r="A144" s="194">
        <f>ROW(B144)</f>
        <v>144</v>
      </c>
      <c r="I144" s="195" t="str">
        <f>I24</f>
        <v>PR-OUT</v>
      </c>
      <c r="J144" s="195"/>
      <c r="K144" s="195" t="str">
        <f>K24</f>
        <v>DE</v>
      </c>
      <c r="L144" s="195"/>
      <c r="M144" s="195"/>
      <c r="N144" s="195" t="str">
        <f>N24</f>
        <v>MS</v>
      </c>
      <c r="O144" s="195"/>
      <c r="P144" s="195"/>
      <c r="Q144" s="195"/>
      <c r="R144" s="195" t="str">
        <f>R24</f>
        <v>TRMD</v>
      </c>
      <c r="S144" s="195"/>
      <c r="T144" s="195"/>
      <c r="U144" s="195"/>
      <c r="V144" s="195" t="str">
        <f>V24</f>
        <v>TRGD</v>
      </c>
      <c r="W144" s="195"/>
      <c r="X144" s="195"/>
      <c r="Y144" s="195" t="str">
        <f>Y24</f>
        <v>TV</v>
      </c>
      <c r="Z144" s="195"/>
      <c r="AA144" s="195"/>
      <c r="AB144" s="195" t="str">
        <f>AB24</f>
        <v>FRMD</v>
      </c>
      <c r="AC144" s="195"/>
      <c r="AD144" s="195"/>
      <c r="AE144" s="195" t="str">
        <f>AE24</f>
        <v>CU</v>
      </c>
      <c r="AF144" s="195"/>
      <c r="AG144" s="195"/>
      <c r="AH144" s="195" t="str">
        <f>AH24</f>
        <v>FRGD</v>
      </c>
      <c r="AI144" s="195"/>
      <c r="AJ144" s="195"/>
      <c r="AK144" s="195" t="str">
        <f>AK24</f>
        <v>REC</v>
      </c>
      <c r="AL144" s="195"/>
      <c r="AM144" s="195"/>
      <c r="AN144" s="195" t="str">
        <f>AN24</f>
        <v>AJ</v>
      </c>
      <c r="AO144" s="195"/>
      <c r="AP144" s="195"/>
      <c r="AQ144" s="195" t="str">
        <f>AQ24</f>
        <v>CO</v>
      </c>
      <c r="AR144" s="195"/>
      <c r="AS144" s="195"/>
      <c r="AT144" s="195" t="str">
        <f>AT24</f>
        <v>PE</v>
      </c>
      <c r="AU144" s="195"/>
      <c r="AV144" s="195"/>
      <c r="AW144" s="195" t="str">
        <f>AW24</f>
        <v>MONT</v>
      </c>
      <c r="AX144" s="195"/>
      <c r="AY144" s="195"/>
      <c r="AZ144" s="195" t="str">
        <f>AZ24</f>
        <v>QUAL</v>
      </c>
      <c r="BA144" s="195"/>
      <c r="BB144" s="195"/>
      <c r="BC144" s="195" t="str">
        <f>BC24</f>
        <v>GA-ET</v>
      </c>
      <c r="BD144" s="195"/>
      <c r="BE144" s="196"/>
      <c r="BF144" s="96"/>
      <c r="BG144" s="197"/>
      <c r="BH144" s="197"/>
      <c r="BI144" s="198" t="s">
        <v>47</v>
      </c>
      <c r="BJ144" s="198"/>
      <c r="BK144" s="198" t="s">
        <v>58</v>
      </c>
      <c r="BL144" s="198"/>
      <c r="BM144" s="198" t="s">
        <v>59</v>
      </c>
      <c r="BN144" s="198"/>
      <c r="BO144" s="198" t="s">
        <v>60</v>
      </c>
      <c r="BP144" s="198"/>
      <c r="BQ144" s="198" t="s">
        <v>52</v>
      </c>
      <c r="BR144" s="198"/>
      <c r="BS144" s="198" t="s">
        <v>53</v>
      </c>
      <c r="BT144" s="198"/>
      <c r="BU144" s="198" t="s">
        <v>54</v>
      </c>
      <c r="BV144" s="199"/>
      <c r="BW144" s="200" t="s">
        <v>61</v>
      </c>
      <c r="BX144" s="201" t="s">
        <v>62</v>
      </c>
      <c r="BY144" s="202">
        <f>IFERROR(BY143/SUMPRODUCT(BW25:BW142,H25:H142),BY23)</f>
        <v>1.2</v>
      </c>
      <c r="BZ144" s="203"/>
      <c r="CA144" s="204"/>
      <c r="CB144" s="205">
        <f>SUM(CB25:CB142)</f>
        <v>0</v>
      </c>
      <c r="CC144" s="3"/>
    </row>
    <row r="145" spans="1:81" ht="13.5" thickBot="1" x14ac:dyDescent="0.35">
      <c r="B145" s="3"/>
      <c r="I145" s="206">
        <f>VLOOKUP(I24,$AQ$2:$BF$17,13,0)</f>
        <v>0</v>
      </c>
      <c r="J145" s="206"/>
      <c r="K145" s="206">
        <f>VLOOKUP(K24,$AQ$2:$BF$17,13,0)</f>
        <v>0</v>
      </c>
      <c r="L145" s="206"/>
      <c r="M145" s="206"/>
      <c r="N145" s="206">
        <f>VLOOKUP(N24,$AQ$2:$BF$17,13,0)</f>
        <v>0</v>
      </c>
      <c r="O145" s="206"/>
      <c r="P145" s="206"/>
      <c r="Q145" s="206"/>
      <c r="R145" s="206">
        <f>VLOOKUP(R24,$AQ$2:$BF$17,13,0)</f>
        <v>0</v>
      </c>
      <c r="S145" s="206"/>
      <c r="T145" s="206"/>
      <c r="U145" s="206"/>
      <c r="V145" s="206">
        <f>VLOOKUP(V24,$AQ$2:$BF$17,13,0)</f>
        <v>0</v>
      </c>
      <c r="W145" s="206"/>
      <c r="X145" s="206"/>
      <c r="Y145" s="206">
        <f>VLOOKUP(Y24,$AQ$2:$BF$17,13,0)</f>
        <v>0</v>
      </c>
      <c r="Z145" s="206"/>
      <c r="AA145" s="206"/>
      <c r="AB145" s="206">
        <f>VLOOKUP(AB24,$AQ$2:$BF$17,13,0)</f>
        <v>0</v>
      </c>
      <c r="AC145" s="206"/>
      <c r="AD145" s="206"/>
      <c r="AE145" s="206">
        <f>VLOOKUP(AE24,$AQ$2:$BF$17,13,0)</f>
        <v>0</v>
      </c>
      <c r="AF145" s="206"/>
      <c r="AG145" s="206"/>
      <c r="AH145" s="206">
        <f>VLOOKUP(AH24,$AQ$2:$BF$17,13,0)</f>
        <v>0</v>
      </c>
      <c r="AI145" s="206"/>
      <c r="AJ145" s="206"/>
      <c r="AK145" s="206">
        <f>VLOOKUP(AK24,$AQ$2:$BF$17,13,0)</f>
        <v>0</v>
      </c>
      <c r="AL145" s="206"/>
      <c r="AM145" s="206"/>
      <c r="AN145" s="206">
        <f>VLOOKUP(AN24,$AQ$2:$BF$17,13,0)</f>
        <v>0</v>
      </c>
      <c r="AO145" s="206"/>
      <c r="AP145" s="206"/>
      <c r="AQ145" s="206">
        <f>VLOOKUP(AQ24,$AQ$2:$BF$17,13,0)</f>
        <v>0</v>
      </c>
      <c r="AR145" s="206"/>
      <c r="AS145" s="206"/>
      <c r="AT145" s="206">
        <f>VLOOKUP(AT24,$AQ$2:$BF$17,13,0)</f>
        <v>0</v>
      </c>
      <c r="AU145" s="206"/>
      <c r="AV145" s="206"/>
      <c r="AW145" s="206">
        <f>VLOOKUP(AW24,$AQ$2:$BF$17,13,0)</f>
        <v>0</v>
      </c>
      <c r="AX145" s="206"/>
      <c r="AY145" s="206"/>
      <c r="AZ145" s="206">
        <f>VLOOKUP(AZ24,$AQ$2:$BF$17,13,0)</f>
        <v>0</v>
      </c>
      <c r="BA145" s="206"/>
      <c r="BB145" s="206"/>
      <c r="BC145" s="206">
        <f>VLOOKUP(BC24,$AQ$2:$BF$17,13,0)</f>
        <v>0</v>
      </c>
      <c r="BD145" s="206"/>
      <c r="BE145" s="207"/>
      <c r="BF145" s="96"/>
      <c r="BG145" s="186"/>
      <c r="BH145" s="186"/>
      <c r="BI145" s="197"/>
      <c r="BJ145" s="197"/>
      <c r="BK145" s="197"/>
      <c r="BL145" s="197"/>
      <c r="BM145" s="197"/>
      <c r="BN145" s="197"/>
      <c r="BO145" s="197"/>
      <c r="BP145" s="197"/>
      <c r="BQ145" s="197"/>
      <c r="BR145" s="197"/>
      <c r="BS145" s="197"/>
      <c r="BT145" s="197"/>
      <c r="BU145" s="197"/>
      <c r="BV145" s="197"/>
      <c r="BW145" s="208"/>
      <c r="BX145" s="197"/>
      <c r="BY145" s="209"/>
      <c r="BZ145" s="209"/>
      <c r="CA145" s="210"/>
      <c r="CB145" s="210" t="s">
        <v>63</v>
      </c>
      <c r="CC145" s="3"/>
    </row>
    <row r="146" spans="1:81" s="211" customFormat="1" x14ac:dyDescent="0.3">
      <c r="A146" s="194"/>
      <c r="B146" s="194"/>
      <c r="C146" s="194"/>
      <c r="D146" s="194"/>
      <c r="E146" s="194"/>
      <c r="H146" s="212"/>
      <c r="I146" s="213">
        <f>I143</f>
        <v>0</v>
      </c>
      <c r="J146" s="213">
        <f t="shared" ref="J146:CB146" si="46">J143</f>
        <v>0</v>
      </c>
      <c r="K146" s="213">
        <f t="shared" si="46"/>
        <v>0</v>
      </c>
      <c r="L146" s="213"/>
      <c r="M146" s="213">
        <f t="shared" si="46"/>
        <v>0</v>
      </c>
      <c r="N146" s="213">
        <f t="shared" si="46"/>
        <v>16</v>
      </c>
      <c r="O146" s="213"/>
      <c r="P146" s="213">
        <f t="shared" si="46"/>
        <v>0</v>
      </c>
      <c r="Q146" s="213"/>
      <c r="R146" s="213">
        <f t="shared" si="46"/>
        <v>21</v>
      </c>
      <c r="S146" s="213"/>
      <c r="T146" s="213">
        <f t="shared" si="46"/>
        <v>0</v>
      </c>
      <c r="U146" s="213"/>
      <c r="V146" s="213">
        <f t="shared" si="46"/>
        <v>2</v>
      </c>
      <c r="W146" s="213"/>
      <c r="X146" s="213">
        <f t="shared" si="46"/>
        <v>0</v>
      </c>
      <c r="Y146" s="213">
        <f t="shared" si="46"/>
        <v>12</v>
      </c>
      <c r="Z146" s="213"/>
      <c r="AA146" s="213">
        <f t="shared" si="46"/>
        <v>0</v>
      </c>
      <c r="AB146" s="213">
        <f t="shared" si="46"/>
        <v>12</v>
      </c>
      <c r="AC146" s="213"/>
      <c r="AD146" s="213">
        <f t="shared" si="46"/>
        <v>0</v>
      </c>
      <c r="AE146" s="213">
        <f t="shared" si="46"/>
        <v>0</v>
      </c>
      <c r="AF146" s="213"/>
      <c r="AG146" s="213">
        <f t="shared" si="46"/>
        <v>0</v>
      </c>
      <c r="AH146" s="213">
        <f t="shared" si="46"/>
        <v>0</v>
      </c>
      <c r="AI146" s="213"/>
      <c r="AJ146" s="213">
        <f t="shared" si="46"/>
        <v>0</v>
      </c>
      <c r="AK146" s="213">
        <f t="shared" si="46"/>
        <v>0</v>
      </c>
      <c r="AL146" s="213"/>
      <c r="AM146" s="213">
        <f t="shared" si="46"/>
        <v>0</v>
      </c>
      <c r="AN146" s="213">
        <f t="shared" si="46"/>
        <v>0</v>
      </c>
      <c r="AO146" s="213"/>
      <c r="AP146" s="213">
        <f t="shared" si="46"/>
        <v>0</v>
      </c>
      <c r="AQ146" s="213">
        <f t="shared" si="46"/>
        <v>6.3000000000000007</v>
      </c>
      <c r="AR146" s="213"/>
      <c r="AS146" s="213"/>
      <c r="AT146" s="213">
        <f t="shared" si="46"/>
        <v>0</v>
      </c>
      <c r="AU146" s="213"/>
      <c r="AV146" s="213">
        <f t="shared" si="46"/>
        <v>0</v>
      </c>
      <c r="AW146" s="213">
        <f t="shared" si="46"/>
        <v>0</v>
      </c>
      <c r="AX146" s="213"/>
      <c r="AY146" s="213">
        <f t="shared" ref="AY146:AZ146" si="47">AY143</f>
        <v>0</v>
      </c>
      <c r="AZ146" s="213">
        <f t="shared" si="47"/>
        <v>0</v>
      </c>
      <c r="BA146" s="213"/>
      <c r="BB146" s="213">
        <f t="shared" si="46"/>
        <v>0</v>
      </c>
      <c r="BC146" s="213">
        <f t="shared" si="46"/>
        <v>9.4499999999999993</v>
      </c>
      <c r="BD146" s="213"/>
      <c r="BE146" s="213">
        <f t="shared" si="46"/>
        <v>0</v>
      </c>
      <c r="BF146" s="213">
        <f t="shared" si="46"/>
        <v>78.75</v>
      </c>
      <c r="BG146" s="213" t="str">
        <f t="shared" si="46"/>
        <v/>
      </c>
      <c r="BH146" s="213">
        <f t="shared" si="46"/>
        <v>0</v>
      </c>
      <c r="BI146" s="213">
        <f t="shared" si="46"/>
        <v>0</v>
      </c>
      <c r="BJ146" s="213">
        <f t="shared" si="46"/>
        <v>0</v>
      </c>
      <c r="BK146" s="213">
        <f t="shared" si="46"/>
        <v>0</v>
      </c>
      <c r="BL146" s="213">
        <f t="shared" si="46"/>
        <v>0</v>
      </c>
      <c r="BM146" s="213">
        <f t="shared" si="46"/>
        <v>0</v>
      </c>
      <c r="BN146" s="213">
        <f t="shared" si="46"/>
        <v>0</v>
      </c>
      <c r="BO146" s="213">
        <f t="shared" si="46"/>
        <v>0</v>
      </c>
      <c r="BP146" s="213">
        <f t="shared" si="46"/>
        <v>0</v>
      </c>
      <c r="BQ146" s="213">
        <f t="shared" si="46"/>
        <v>0</v>
      </c>
      <c r="BR146" s="213">
        <f t="shared" si="46"/>
        <v>0</v>
      </c>
      <c r="BS146" s="213">
        <f t="shared" si="46"/>
        <v>0</v>
      </c>
      <c r="BT146" s="213">
        <f t="shared" si="46"/>
        <v>0</v>
      </c>
      <c r="BU146" s="213">
        <f t="shared" si="46"/>
        <v>0</v>
      </c>
      <c r="BV146" s="213">
        <f t="shared" si="46"/>
        <v>0</v>
      </c>
      <c r="BW146" s="213">
        <f t="shared" si="46"/>
        <v>0</v>
      </c>
      <c r="BX146" s="213">
        <f t="shared" si="46"/>
        <v>0</v>
      </c>
      <c r="BY146" s="213">
        <f t="shared" si="46"/>
        <v>0</v>
      </c>
      <c r="BZ146" s="213">
        <f t="shared" si="46"/>
        <v>0</v>
      </c>
      <c r="CA146" s="213" t="str">
        <f t="shared" si="46"/>
        <v/>
      </c>
      <c r="CB146" s="213" t="str">
        <f t="shared" si="46"/>
        <v/>
      </c>
      <c r="CC146" s="213"/>
    </row>
    <row r="147" spans="1:81" x14ac:dyDescent="0.3">
      <c r="I147" s="3"/>
      <c r="J147" s="214"/>
      <c r="K147" s="3"/>
      <c r="L147" s="3"/>
      <c r="M147" s="214"/>
      <c r="N147" s="3"/>
      <c r="O147" s="3"/>
      <c r="P147" s="214"/>
      <c r="Q147" s="214"/>
      <c r="R147" s="3"/>
      <c r="S147" s="3"/>
      <c r="T147" s="214"/>
      <c r="U147" s="214"/>
      <c r="V147" s="3"/>
      <c r="W147" s="3"/>
      <c r="X147" s="214"/>
      <c r="Y147" s="3"/>
      <c r="Z147" s="3"/>
      <c r="AA147" s="214"/>
      <c r="AB147" s="3"/>
      <c r="AC147" s="3"/>
      <c r="AD147" s="214"/>
      <c r="AE147" s="3"/>
      <c r="AF147" s="3"/>
      <c r="AG147" s="214"/>
      <c r="AH147" s="3"/>
      <c r="AI147" s="3"/>
      <c r="AJ147" s="214"/>
      <c r="AK147" s="3"/>
      <c r="AL147" s="3"/>
      <c r="AM147" s="214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</row>
    <row r="148" spans="1:81" x14ac:dyDescent="0.3">
      <c r="B148" s="215" t="s">
        <v>64</v>
      </c>
      <c r="C148" s="216" t="s">
        <v>65</v>
      </c>
      <c r="I148" s="3"/>
      <c r="J148" s="214"/>
      <c r="K148" s="3"/>
      <c r="L148" s="3"/>
      <c r="M148" s="214"/>
      <c r="N148" s="3"/>
      <c r="O148" s="3"/>
      <c r="P148" s="214"/>
      <c r="Q148" s="214"/>
      <c r="R148" s="3"/>
      <c r="S148" s="3"/>
      <c r="T148" s="214"/>
      <c r="U148" s="214"/>
      <c r="V148" s="3"/>
      <c r="W148" s="3"/>
      <c r="X148" s="214"/>
      <c r="Y148" s="3"/>
      <c r="Z148" s="3"/>
      <c r="AA148" s="214"/>
      <c r="AB148" s="3"/>
      <c r="AC148" s="3"/>
      <c r="AD148" s="214"/>
      <c r="AE148" s="3"/>
      <c r="AF148" s="3"/>
      <c r="AG148" s="214"/>
      <c r="AH148" s="3"/>
      <c r="AI148" s="3"/>
      <c r="AJ148" s="214"/>
      <c r="AK148" s="3"/>
      <c r="AL148" s="3"/>
      <c r="AM148" s="214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</row>
    <row r="149" spans="1:81" x14ac:dyDescent="0.3">
      <c r="B149" s="215" t="s">
        <v>66</v>
      </c>
      <c r="C149" s="215" t="s">
        <v>67</v>
      </c>
      <c r="I149" s="3"/>
      <c r="J149" s="214"/>
      <c r="K149" s="3"/>
      <c r="L149" s="3"/>
      <c r="M149" s="214"/>
      <c r="N149" s="3"/>
      <c r="O149" s="3"/>
      <c r="P149" s="214"/>
      <c r="Q149" s="214"/>
      <c r="R149" s="3"/>
      <c r="S149" s="3"/>
      <c r="T149" s="214"/>
      <c r="U149" s="214"/>
      <c r="V149" s="3"/>
      <c r="W149" s="3"/>
      <c r="X149" s="214"/>
      <c r="Y149" s="3"/>
      <c r="Z149" s="3"/>
      <c r="AA149" s="214"/>
      <c r="AB149" s="3"/>
      <c r="AC149" s="3"/>
      <c r="AD149" s="214"/>
      <c r="AE149" s="3"/>
      <c r="AF149" s="3"/>
      <c r="AG149" s="214"/>
      <c r="AH149" s="3"/>
      <c r="AI149" s="3"/>
      <c r="AJ149" s="214"/>
      <c r="AK149" s="3"/>
      <c r="AL149" s="3"/>
      <c r="AM149" s="214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</row>
    <row r="150" spans="1:81" x14ac:dyDescent="0.3">
      <c r="B150" s="215" t="s">
        <v>68</v>
      </c>
      <c r="C150" s="217" t="s">
        <v>69</v>
      </c>
      <c r="I150" s="3"/>
      <c r="J150" s="214"/>
      <c r="K150" s="3"/>
      <c r="L150" s="3"/>
      <c r="M150" s="214"/>
      <c r="N150" s="3"/>
      <c r="O150" s="3"/>
      <c r="P150" s="214"/>
      <c r="Q150" s="214"/>
      <c r="R150" s="3"/>
      <c r="S150" s="3"/>
      <c r="T150" s="214"/>
      <c r="U150" s="214"/>
      <c r="V150" s="3"/>
      <c r="W150" s="3"/>
      <c r="X150" s="214"/>
      <c r="Y150" s="3"/>
      <c r="Z150" s="3"/>
      <c r="AA150" s="214"/>
      <c r="AB150" s="3"/>
      <c r="AC150" s="3"/>
      <c r="AD150" s="214"/>
      <c r="AE150" s="3"/>
      <c r="AF150" s="3"/>
      <c r="AG150" s="214"/>
      <c r="AH150" s="3"/>
      <c r="AI150" s="3"/>
      <c r="AJ150" s="214"/>
      <c r="AK150" s="3"/>
      <c r="AL150" s="3"/>
      <c r="AM150" s="214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</row>
    <row r="151" spans="1:81" x14ac:dyDescent="0.3">
      <c r="B151" s="215" t="s">
        <v>70</v>
      </c>
      <c r="C151" s="218" t="s">
        <v>71</v>
      </c>
      <c r="I151" s="3"/>
      <c r="J151" s="214"/>
      <c r="K151" s="3"/>
      <c r="L151" s="3"/>
      <c r="M151" s="214"/>
      <c r="N151" s="3"/>
      <c r="O151" s="3"/>
      <c r="P151" s="214"/>
      <c r="Q151" s="214"/>
      <c r="R151" s="3"/>
      <c r="S151" s="3"/>
      <c r="T151" s="214"/>
      <c r="U151" s="214"/>
      <c r="V151" s="3"/>
      <c r="W151" s="3"/>
      <c r="X151" s="214"/>
      <c r="Y151" s="3"/>
      <c r="Z151" s="3"/>
      <c r="AA151" s="214"/>
      <c r="AB151" s="3"/>
      <c r="AC151" s="3"/>
      <c r="AD151" s="214"/>
      <c r="AE151" s="3"/>
      <c r="AF151" s="3"/>
      <c r="AG151" s="214"/>
      <c r="AH151" s="3"/>
      <c r="AI151" s="3"/>
      <c r="AJ151" s="214"/>
      <c r="AK151" s="3"/>
      <c r="AL151" s="3"/>
      <c r="AM151" s="214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</row>
    <row r="152" spans="1:81" x14ac:dyDescent="0.3">
      <c r="B152" s="215" t="s">
        <v>72</v>
      </c>
      <c r="C152" s="219" t="s">
        <v>73</v>
      </c>
      <c r="I152" s="3"/>
      <c r="J152" s="214"/>
      <c r="K152" s="3"/>
      <c r="L152" s="3"/>
      <c r="M152" s="214"/>
      <c r="N152" s="3"/>
      <c r="O152" s="3"/>
      <c r="P152" s="214"/>
      <c r="Q152" s="214"/>
      <c r="R152" s="3"/>
      <c r="S152" s="3"/>
      <c r="T152" s="214"/>
      <c r="U152" s="214"/>
      <c r="V152" s="3"/>
      <c r="W152" s="3"/>
      <c r="X152" s="214"/>
      <c r="Y152" s="3"/>
      <c r="Z152" s="3"/>
      <c r="AA152" s="214"/>
      <c r="AB152" s="3"/>
      <c r="AC152" s="3"/>
      <c r="AD152" s="214"/>
      <c r="AE152" s="3"/>
      <c r="AF152" s="3"/>
      <c r="AG152" s="214"/>
      <c r="AH152" s="3"/>
      <c r="AI152" s="3"/>
      <c r="AJ152" s="214"/>
      <c r="AK152" s="3"/>
      <c r="AL152" s="3"/>
      <c r="AM152" s="214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</row>
    <row r="153" spans="1:81" x14ac:dyDescent="0.3">
      <c r="B153" s="215" t="s">
        <v>74</v>
      </c>
      <c r="C153" s="220" t="s">
        <v>75</v>
      </c>
      <c r="I153" s="96"/>
      <c r="J153" s="221"/>
      <c r="K153" s="96"/>
      <c r="L153" s="96"/>
      <c r="M153" s="221"/>
      <c r="N153" s="96"/>
      <c r="O153" s="96"/>
      <c r="P153" s="221"/>
      <c r="Q153" s="221"/>
      <c r="R153" s="96"/>
      <c r="S153" s="96"/>
      <c r="T153" s="221"/>
      <c r="U153" s="221"/>
      <c r="V153" s="96"/>
      <c r="W153" s="96"/>
      <c r="X153" s="221"/>
      <c r="Y153" s="96"/>
      <c r="Z153" s="96"/>
      <c r="AA153" s="221"/>
      <c r="AB153" s="96"/>
      <c r="AC153" s="96"/>
      <c r="AD153" s="221"/>
      <c r="AE153" s="96"/>
      <c r="AF153" s="96"/>
      <c r="AG153" s="221"/>
      <c r="AH153" s="96"/>
      <c r="AI153" s="96"/>
      <c r="AJ153" s="221"/>
      <c r="AK153" s="96"/>
      <c r="AL153" s="96"/>
      <c r="AM153" s="221"/>
      <c r="AN153" s="96"/>
      <c r="AO153" s="96"/>
      <c r="AP153" s="96"/>
      <c r="AQ153" s="96"/>
      <c r="AR153" s="96"/>
      <c r="AS153" s="96"/>
      <c r="AT153" s="96"/>
      <c r="AU153" s="96"/>
      <c r="AV153" s="96"/>
      <c r="AW153" s="96"/>
      <c r="AX153" s="96"/>
      <c r="AY153" s="96"/>
      <c r="AZ153" s="96"/>
      <c r="BA153" s="96"/>
      <c r="BB153" s="96"/>
      <c r="BC153" s="96"/>
      <c r="BD153" s="96"/>
      <c r="BE153" s="96"/>
      <c r="BF153" s="96"/>
      <c r="BG153" s="197"/>
      <c r="BH153" s="197"/>
      <c r="BI153" s="197"/>
      <c r="BJ153" s="197"/>
      <c r="BK153" s="197"/>
      <c r="BL153" s="197"/>
      <c r="BM153" s="197"/>
      <c r="BN153" s="197"/>
      <c r="BO153" s="197"/>
      <c r="BP153" s="197"/>
      <c r="BQ153" s="197"/>
      <c r="BR153" s="197"/>
      <c r="BS153" s="197"/>
      <c r="BT153" s="197"/>
      <c r="BU153" s="197"/>
      <c r="BV153" s="197"/>
      <c r="BW153" s="208"/>
      <c r="BX153" s="197"/>
      <c r="BY153" s="197"/>
      <c r="BZ153" s="197"/>
      <c r="CA153" s="197"/>
      <c r="CB153" s="197"/>
      <c r="CC153" s="96"/>
    </row>
    <row r="154" spans="1:81" x14ac:dyDescent="0.3">
      <c r="B154" s="215" t="s">
        <v>76</v>
      </c>
      <c r="C154" s="222" t="s">
        <v>77</v>
      </c>
      <c r="I154" s="96"/>
      <c r="J154" s="221"/>
      <c r="K154" s="96"/>
      <c r="L154" s="96"/>
      <c r="M154" s="221"/>
      <c r="N154" s="96"/>
      <c r="O154" s="96"/>
      <c r="P154" s="221"/>
      <c r="Q154" s="221"/>
      <c r="R154" s="96"/>
      <c r="S154" s="96"/>
      <c r="T154" s="221"/>
      <c r="U154" s="221"/>
      <c r="V154" s="96"/>
      <c r="W154" s="96"/>
      <c r="X154" s="221"/>
      <c r="Y154" s="96"/>
      <c r="Z154" s="96"/>
      <c r="AA154" s="221"/>
      <c r="AB154" s="96"/>
      <c r="AC154" s="96"/>
      <c r="AD154" s="221"/>
      <c r="AE154" s="96"/>
      <c r="AF154" s="96"/>
      <c r="AG154" s="221"/>
      <c r="AH154" s="96"/>
      <c r="AI154" s="96"/>
      <c r="AJ154" s="221"/>
      <c r="AK154" s="96"/>
      <c r="AL154" s="96"/>
      <c r="AM154" s="221"/>
      <c r="AN154" s="96"/>
      <c r="AO154" s="96"/>
      <c r="AP154" s="96"/>
      <c r="AQ154" s="96"/>
      <c r="AR154" s="96"/>
      <c r="AS154" s="96"/>
      <c r="AT154" s="96"/>
      <c r="AU154" s="96"/>
      <c r="AV154" s="96"/>
      <c r="AW154" s="96"/>
      <c r="AX154" s="96"/>
      <c r="AY154" s="96"/>
      <c r="AZ154" s="96"/>
      <c r="BA154" s="96"/>
      <c r="BB154" s="96"/>
      <c r="BC154" s="96"/>
      <c r="BD154" s="96"/>
      <c r="BE154" s="96"/>
      <c r="BF154" s="96"/>
      <c r="BG154" s="197"/>
      <c r="BH154" s="197"/>
      <c r="BI154" s="197"/>
      <c r="BJ154" s="197"/>
      <c r="BK154" s="197"/>
      <c r="BL154" s="197"/>
      <c r="BM154" s="197"/>
      <c r="BN154" s="197"/>
      <c r="BO154" s="197"/>
      <c r="BP154" s="197"/>
      <c r="BQ154" s="197"/>
      <c r="BR154" s="197"/>
      <c r="BS154" s="197"/>
      <c r="BT154" s="197"/>
      <c r="BU154" s="197"/>
      <c r="BV154" s="197"/>
      <c r="BW154" s="208"/>
      <c r="BX154" s="197"/>
      <c r="BY154" s="197"/>
      <c r="BZ154" s="197"/>
      <c r="CA154" s="197"/>
      <c r="CB154" s="197"/>
      <c r="CC154" s="96"/>
    </row>
    <row r="155" spans="1:81" x14ac:dyDescent="0.3">
      <c r="B155" s="215" t="s">
        <v>78</v>
      </c>
      <c r="C155" s="223" t="s">
        <v>79</v>
      </c>
      <c r="I155" s="96"/>
      <c r="J155" s="221"/>
      <c r="K155" s="96"/>
      <c r="L155" s="96"/>
      <c r="M155" s="221"/>
      <c r="N155" s="96"/>
      <c r="O155" s="96"/>
      <c r="P155" s="221"/>
      <c r="Q155" s="221"/>
      <c r="R155" s="96"/>
      <c r="S155" s="96"/>
      <c r="T155" s="221"/>
      <c r="U155" s="221"/>
      <c r="V155" s="96"/>
      <c r="W155" s="96"/>
      <c r="X155" s="221"/>
      <c r="Y155" s="96"/>
      <c r="Z155" s="96"/>
      <c r="AA155" s="221"/>
      <c r="AB155" s="96"/>
      <c r="AC155" s="96"/>
      <c r="AD155" s="221"/>
      <c r="AE155" s="96"/>
      <c r="AF155" s="96"/>
      <c r="AG155" s="221"/>
      <c r="AH155" s="96"/>
      <c r="AI155" s="96"/>
      <c r="AJ155" s="221"/>
      <c r="AK155" s="96"/>
      <c r="AL155" s="96"/>
      <c r="AM155" s="221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  <c r="BF155" s="96"/>
      <c r="BG155" s="197"/>
      <c r="BH155" s="197"/>
      <c r="BI155" s="197"/>
      <c r="BJ155" s="197"/>
      <c r="BK155" s="197"/>
      <c r="BL155" s="197"/>
      <c r="BM155" s="197"/>
      <c r="BN155" s="197"/>
      <c r="BO155" s="197"/>
      <c r="BP155" s="197"/>
      <c r="BQ155" s="197"/>
      <c r="BR155" s="197"/>
      <c r="BS155" s="197"/>
      <c r="BT155" s="197"/>
      <c r="BU155" s="197"/>
      <c r="BV155" s="197"/>
      <c r="BW155" s="208"/>
      <c r="BX155" s="197"/>
      <c r="BY155" s="197"/>
      <c r="BZ155" s="197"/>
      <c r="CA155" s="197"/>
      <c r="CB155" s="197"/>
      <c r="CC155" s="96"/>
    </row>
    <row r="156" spans="1:81" x14ac:dyDescent="0.3">
      <c r="B156" s="215" t="s">
        <v>80</v>
      </c>
      <c r="C156" s="224" t="s">
        <v>81</v>
      </c>
      <c r="I156" s="96"/>
      <c r="J156" s="221"/>
      <c r="K156" s="96"/>
      <c r="L156" s="96"/>
      <c r="M156" s="221"/>
      <c r="N156" s="96"/>
      <c r="O156" s="96"/>
      <c r="P156" s="221"/>
      <c r="Q156" s="221"/>
      <c r="R156" s="96"/>
      <c r="S156" s="96"/>
      <c r="T156" s="221"/>
      <c r="U156" s="221"/>
      <c r="V156" s="96"/>
      <c r="W156" s="96"/>
      <c r="X156" s="221"/>
      <c r="Y156" s="96"/>
      <c r="Z156" s="96"/>
      <c r="AA156" s="221"/>
      <c r="AB156" s="96"/>
      <c r="AC156" s="96"/>
      <c r="AD156" s="221"/>
      <c r="AE156" s="96"/>
      <c r="AF156" s="96"/>
      <c r="AG156" s="221"/>
      <c r="AH156" s="96"/>
      <c r="AI156" s="96"/>
      <c r="AJ156" s="221"/>
      <c r="AK156" s="96"/>
      <c r="AL156" s="96"/>
      <c r="AM156" s="221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  <c r="BF156" s="96"/>
      <c r="BG156" s="197"/>
      <c r="BH156" s="197"/>
      <c r="BI156" s="197"/>
      <c r="BJ156" s="197"/>
      <c r="BK156" s="197"/>
      <c r="BL156" s="197"/>
      <c r="BM156" s="197"/>
      <c r="BN156" s="197"/>
      <c r="BO156" s="197"/>
      <c r="BP156" s="197"/>
      <c r="BQ156" s="197"/>
      <c r="BR156" s="197"/>
      <c r="BS156" s="197"/>
      <c r="BT156" s="197"/>
      <c r="BU156" s="197"/>
      <c r="BV156" s="197"/>
      <c r="BW156" s="208"/>
      <c r="BX156" s="197"/>
      <c r="BY156" s="197"/>
      <c r="BZ156" s="197"/>
      <c r="CA156" s="197"/>
      <c r="CB156" s="197"/>
      <c r="CC156" s="96"/>
    </row>
    <row r="157" spans="1:81" x14ac:dyDescent="0.3">
      <c r="B157" s="1" t="s">
        <v>82</v>
      </c>
      <c r="C157" s="225" t="s">
        <v>83</v>
      </c>
      <c r="I157" s="96"/>
      <c r="J157" s="221"/>
      <c r="K157" s="96"/>
      <c r="L157" s="96"/>
      <c r="M157" s="221"/>
      <c r="N157" s="96"/>
      <c r="O157" s="96"/>
      <c r="P157" s="221"/>
      <c r="Q157" s="221"/>
      <c r="R157" s="96"/>
      <c r="S157" s="96"/>
      <c r="T157" s="221"/>
      <c r="U157" s="221"/>
      <c r="V157" s="96"/>
      <c r="W157" s="96"/>
      <c r="X157" s="221"/>
      <c r="Y157" s="96"/>
      <c r="Z157" s="96"/>
      <c r="AA157" s="221"/>
      <c r="AB157" s="96"/>
      <c r="AC157" s="96"/>
      <c r="AD157" s="221"/>
      <c r="AE157" s="96"/>
      <c r="AF157" s="96"/>
      <c r="AG157" s="221"/>
      <c r="AH157" s="96"/>
      <c r="AI157" s="96"/>
      <c r="AJ157" s="221"/>
      <c r="AK157" s="96"/>
      <c r="AL157" s="96"/>
      <c r="AM157" s="221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  <c r="BF157" s="96"/>
      <c r="BG157" s="197"/>
      <c r="BH157" s="197"/>
      <c r="BI157" s="197"/>
      <c r="BJ157" s="197"/>
      <c r="BK157" s="197"/>
      <c r="BL157" s="197"/>
      <c r="BM157" s="197"/>
      <c r="BN157" s="197"/>
      <c r="BO157" s="197"/>
      <c r="BP157" s="197"/>
      <c r="BQ157" s="197"/>
      <c r="BR157" s="197"/>
      <c r="BS157" s="197"/>
      <c r="BT157" s="197"/>
      <c r="BU157" s="197"/>
      <c r="BV157" s="197"/>
      <c r="BW157" s="208"/>
      <c r="BX157" s="197"/>
      <c r="BY157" s="197"/>
      <c r="BZ157" s="197"/>
      <c r="CA157" s="197"/>
      <c r="CB157" s="197"/>
      <c r="CC157" s="96"/>
    </row>
    <row r="158" spans="1:81" x14ac:dyDescent="0.3">
      <c r="I158" s="96"/>
      <c r="J158" s="221"/>
      <c r="K158" s="96"/>
      <c r="L158" s="96"/>
      <c r="M158" s="221"/>
      <c r="N158" s="96"/>
      <c r="O158" s="96"/>
      <c r="P158" s="221"/>
      <c r="Q158" s="221"/>
      <c r="R158" s="96"/>
      <c r="S158" s="96"/>
      <c r="T158" s="221"/>
      <c r="U158" s="221"/>
      <c r="V158" s="96"/>
      <c r="W158" s="96"/>
      <c r="X158" s="221"/>
      <c r="Y158" s="96"/>
      <c r="Z158" s="96"/>
      <c r="AA158" s="221"/>
      <c r="AB158" s="96"/>
      <c r="AC158" s="96"/>
      <c r="AD158" s="221"/>
      <c r="AE158" s="96"/>
      <c r="AF158" s="96"/>
      <c r="AG158" s="221"/>
      <c r="AH158" s="96"/>
      <c r="AI158" s="96"/>
      <c r="AJ158" s="221"/>
      <c r="AK158" s="96"/>
      <c r="AL158" s="96"/>
      <c r="AM158" s="221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  <c r="BF158" s="96"/>
      <c r="BG158" s="197"/>
      <c r="BH158" s="197"/>
      <c r="BI158" s="197"/>
      <c r="BJ158" s="197"/>
      <c r="BK158" s="197"/>
      <c r="BL158" s="197"/>
      <c r="BM158" s="197"/>
      <c r="BN158" s="197"/>
      <c r="BO158" s="197"/>
      <c r="BP158" s="197"/>
      <c r="BQ158" s="197"/>
      <c r="BR158" s="197"/>
      <c r="BS158" s="197"/>
      <c r="BT158" s="197"/>
      <c r="BU158" s="197"/>
      <c r="BV158" s="197"/>
      <c r="BW158" s="208"/>
      <c r="BX158" s="197"/>
      <c r="BY158" s="197"/>
      <c r="BZ158" s="197"/>
      <c r="CA158" s="197"/>
      <c r="CB158" s="197"/>
      <c r="CC158" s="96"/>
    </row>
  </sheetData>
  <conditionalFormatting sqref="CA25:CB112 CA141:CB143">
    <cfRule type="cellIs" dxfId="390" priority="390" operator="equal">
      <formula>""</formula>
    </cfRule>
    <cfRule type="cellIs" dxfId="389" priority="391" operator="equal">
      <formula>0</formula>
    </cfRule>
  </conditionalFormatting>
  <conditionalFormatting sqref="CB25">
    <cfRule type="expression" dxfId="388" priority="389">
      <formula>ISERROR(CB25)</formula>
    </cfRule>
  </conditionalFormatting>
  <conditionalFormatting sqref="AL146:AL1048576 AR144:AS1048576 AX143:AX1048576 BD143:BD1048576 AU143:AU1048576 AO143:AO1048576 AI143:AI1048576 AF143:AF1048576 AC143:AC1048576 Z143:Z1048576 W143:W1048576 S143:S1048576 O143:O1048576 L1:L112 BW26:BY112 O26:O112 S26:S112 W26:W112 Z26:Z112 AC26:AC112 AF25:AF112 AI25:AI112 AL25:AL112 AO25:AO112 AR26:AR112 AU26:AU112 AX26:AX112 BD26:BD112 BA143:BA1048576 BA26:BA112 BA141 BD141 AX141 AU141 AR141 AO141 AL141 AI141 AF141 AC141 Z141 W141 S141 O141 BW141:BY142 L141:L1048576">
    <cfRule type="cellIs" dxfId="387" priority="388" operator="equal">
      <formula>0</formula>
    </cfRule>
  </conditionalFormatting>
  <conditionalFormatting sqref="O1:O24">
    <cfRule type="cellIs" dxfId="386" priority="387" operator="equal">
      <formula>0</formula>
    </cfRule>
  </conditionalFormatting>
  <conditionalFormatting sqref="S1:S24">
    <cfRule type="cellIs" dxfId="385" priority="386" operator="equal">
      <formula>0</formula>
    </cfRule>
  </conditionalFormatting>
  <conditionalFormatting sqref="W1:W24">
    <cfRule type="cellIs" dxfId="384" priority="385" operator="equal">
      <formula>0</formula>
    </cfRule>
  </conditionalFormatting>
  <conditionalFormatting sqref="Z1:Z24">
    <cfRule type="cellIs" dxfId="383" priority="384" operator="equal">
      <formula>0</formula>
    </cfRule>
  </conditionalFormatting>
  <conditionalFormatting sqref="AC1:AC24">
    <cfRule type="cellIs" dxfId="382" priority="383" operator="equal">
      <formula>0</formula>
    </cfRule>
  </conditionalFormatting>
  <conditionalFormatting sqref="AF1:AF24">
    <cfRule type="cellIs" dxfId="381" priority="382" operator="equal">
      <formula>0</formula>
    </cfRule>
  </conditionalFormatting>
  <conditionalFormatting sqref="AI1:AI24">
    <cfRule type="cellIs" dxfId="380" priority="381" operator="equal">
      <formula>0</formula>
    </cfRule>
  </conditionalFormatting>
  <conditionalFormatting sqref="AL1:AL24 AL143:AL144">
    <cfRule type="cellIs" dxfId="379" priority="380" operator="equal">
      <formula>0</formula>
    </cfRule>
  </conditionalFormatting>
  <conditionalFormatting sqref="AO1:AO24">
    <cfRule type="cellIs" dxfId="378" priority="379" operator="equal">
      <formula>0</formula>
    </cfRule>
  </conditionalFormatting>
  <conditionalFormatting sqref="AS1:AS17 AS19:AS22">
    <cfRule type="cellIs" dxfId="377" priority="378" operator="equal">
      <formula>0</formula>
    </cfRule>
  </conditionalFormatting>
  <conditionalFormatting sqref="AU1:AU17 AU19:AU24">
    <cfRule type="cellIs" dxfId="376" priority="377" operator="equal">
      <formula>0</formula>
    </cfRule>
  </conditionalFormatting>
  <conditionalFormatting sqref="AX1:AX17 AX19:AX24 BA1:BA17 BA19:BA24">
    <cfRule type="cellIs" dxfId="375" priority="376" operator="equal">
      <formula>0</formula>
    </cfRule>
  </conditionalFormatting>
  <conditionalFormatting sqref="BD1:BD17 BD19:BD24">
    <cfRule type="cellIs" dxfId="374" priority="375" operator="equal">
      <formula>0</formula>
    </cfRule>
  </conditionalFormatting>
  <conditionalFormatting sqref="AR1:AR24">
    <cfRule type="cellIs" dxfId="373" priority="374" operator="equal">
      <formula>0</formula>
    </cfRule>
  </conditionalFormatting>
  <conditionalFormatting sqref="AR143">
    <cfRule type="cellIs" dxfId="372" priority="373" operator="equal">
      <formula>0</formula>
    </cfRule>
  </conditionalFormatting>
  <conditionalFormatting sqref="BW25:BY25">
    <cfRule type="cellIs" dxfId="371" priority="372" operator="equal">
      <formula>0</formula>
    </cfRule>
  </conditionalFormatting>
  <conditionalFormatting sqref="A25:H68 A75:H112 A69:A74 C69:H74 A141:H142">
    <cfRule type="expression" dxfId="370" priority="363">
      <formula>$G25="VIS"</formula>
    </cfRule>
    <cfRule type="expression" dxfId="369" priority="364">
      <formula>$G25="FOUR"</formula>
    </cfRule>
    <cfRule type="expression" dxfId="368" priority="365">
      <formula>$G25="ST"</formula>
    </cfRule>
    <cfRule type="expression" dxfId="367" priority="366">
      <formula>$G25="COM"</formula>
    </cfRule>
    <cfRule type="expression" dxfId="366" priority="367">
      <formula>$G25="ENS4"</formula>
    </cfRule>
    <cfRule type="expression" dxfId="365" priority="368">
      <formula>$G25="ENS3"</formula>
    </cfRule>
    <cfRule type="expression" dxfId="364" priority="369">
      <formula>$G25="ENS2"</formula>
    </cfRule>
    <cfRule type="expression" dxfId="363" priority="370">
      <formula>$G25="ENS1"</formula>
    </cfRule>
    <cfRule type="expression" dxfId="362" priority="371">
      <formula>$G25="ENS"</formula>
    </cfRule>
  </conditionalFormatting>
  <conditionalFormatting sqref="O25 O142">
    <cfRule type="cellIs" dxfId="361" priority="362" operator="equal">
      <formula>0</formula>
    </cfRule>
  </conditionalFormatting>
  <conditionalFormatting sqref="S25 S142">
    <cfRule type="cellIs" dxfId="360" priority="361" operator="equal">
      <formula>0</formula>
    </cfRule>
  </conditionalFormatting>
  <conditionalFormatting sqref="W25 W142">
    <cfRule type="cellIs" dxfId="359" priority="360" operator="equal">
      <formula>0</formula>
    </cfRule>
  </conditionalFormatting>
  <conditionalFormatting sqref="Z25 Z142">
    <cfRule type="cellIs" dxfId="358" priority="359" operator="equal">
      <formula>0</formula>
    </cfRule>
  </conditionalFormatting>
  <conditionalFormatting sqref="AC25 AC142">
    <cfRule type="cellIs" dxfId="357" priority="358" operator="equal">
      <formula>0</formula>
    </cfRule>
  </conditionalFormatting>
  <conditionalFormatting sqref="AF142">
    <cfRule type="cellIs" dxfId="356" priority="357" operator="equal">
      <formula>0</formula>
    </cfRule>
  </conditionalFormatting>
  <conditionalFormatting sqref="AI142">
    <cfRule type="cellIs" dxfId="355" priority="356" operator="equal">
      <formula>0</formula>
    </cfRule>
  </conditionalFormatting>
  <conditionalFormatting sqref="AL142">
    <cfRule type="cellIs" dxfId="354" priority="355" operator="equal">
      <formula>0</formula>
    </cfRule>
  </conditionalFormatting>
  <conditionalFormatting sqref="AO142">
    <cfRule type="cellIs" dxfId="353" priority="354" operator="equal">
      <formula>0</formula>
    </cfRule>
  </conditionalFormatting>
  <conditionalFormatting sqref="AR142">
    <cfRule type="cellIs" dxfId="352" priority="353" operator="equal">
      <formula>0</formula>
    </cfRule>
  </conditionalFormatting>
  <conditionalFormatting sqref="AU142">
    <cfRule type="cellIs" dxfId="351" priority="352" operator="equal">
      <formula>0</formula>
    </cfRule>
  </conditionalFormatting>
  <conditionalFormatting sqref="AX142 BA142">
    <cfRule type="cellIs" dxfId="350" priority="351" operator="equal">
      <formula>0</formula>
    </cfRule>
  </conditionalFormatting>
  <conditionalFormatting sqref="BD142">
    <cfRule type="cellIs" dxfId="349" priority="350" operator="equal">
      <formula>0</formula>
    </cfRule>
  </conditionalFormatting>
  <conditionalFormatting sqref="AR25">
    <cfRule type="cellIs" dxfId="348" priority="349" operator="equal">
      <formula>0</formula>
    </cfRule>
  </conditionalFormatting>
  <conditionalFormatting sqref="AU25">
    <cfRule type="cellIs" dxfId="347" priority="348" operator="equal">
      <formula>0</formula>
    </cfRule>
  </conditionalFormatting>
  <conditionalFormatting sqref="AX25 BA25">
    <cfRule type="cellIs" dxfId="346" priority="347" operator="equal">
      <formula>0</formula>
    </cfRule>
  </conditionalFormatting>
  <conditionalFormatting sqref="BD25">
    <cfRule type="cellIs" dxfId="345" priority="346" operator="equal">
      <formula>0</formula>
    </cfRule>
  </conditionalFormatting>
  <conditionalFormatting sqref="B69:B74">
    <cfRule type="expression" dxfId="344" priority="337">
      <formula>$G69="VIS"</formula>
    </cfRule>
    <cfRule type="expression" dxfId="343" priority="338">
      <formula>$G69="FOUR"</formula>
    </cfRule>
    <cfRule type="expression" dxfId="342" priority="339">
      <formula>$G69="ST"</formula>
    </cfRule>
    <cfRule type="expression" dxfId="341" priority="340">
      <formula>$G69="COM"</formula>
    </cfRule>
    <cfRule type="expression" dxfId="340" priority="341">
      <formula>$G69="ENS4"</formula>
    </cfRule>
    <cfRule type="expression" dxfId="339" priority="342">
      <formula>$G69="ENS3"</formula>
    </cfRule>
    <cfRule type="expression" dxfId="338" priority="343">
      <formula>$G69="ENS2"</formula>
    </cfRule>
    <cfRule type="expression" dxfId="337" priority="344">
      <formula>$G69="ENS1"</formula>
    </cfRule>
    <cfRule type="expression" dxfId="336" priority="345">
      <formula>$G69="ENS"</formula>
    </cfRule>
  </conditionalFormatting>
  <conditionalFormatting sqref="CA113:CB113">
    <cfRule type="cellIs" dxfId="335" priority="335" operator="equal">
      <formula>""</formula>
    </cfRule>
    <cfRule type="cellIs" dxfId="334" priority="336" operator="equal">
      <formula>0</formula>
    </cfRule>
  </conditionalFormatting>
  <conditionalFormatting sqref="BA113 BD113 AX113 AU113 AR113 AO113 AL113 AI113 AF113 AC113 Z113 W113 S113 O113 BW113:BY113 L113">
    <cfRule type="cellIs" dxfId="333" priority="334" operator="equal">
      <formula>0</formula>
    </cfRule>
  </conditionalFormatting>
  <conditionalFormatting sqref="A113:H113">
    <cfRule type="expression" dxfId="332" priority="325">
      <formula>$G113="VIS"</formula>
    </cfRule>
    <cfRule type="expression" dxfId="331" priority="326">
      <formula>$G113="FOUR"</formula>
    </cfRule>
    <cfRule type="expression" dxfId="330" priority="327">
      <formula>$G113="ST"</formula>
    </cfRule>
    <cfRule type="expression" dxfId="329" priority="328">
      <formula>$G113="COM"</formula>
    </cfRule>
    <cfRule type="expression" dxfId="328" priority="329">
      <formula>$G113="ENS4"</formula>
    </cfRule>
    <cfRule type="expression" dxfId="327" priority="330">
      <formula>$G113="ENS3"</formula>
    </cfRule>
    <cfRule type="expression" dxfId="326" priority="331">
      <formula>$G113="ENS2"</formula>
    </cfRule>
    <cfRule type="expression" dxfId="325" priority="332">
      <formula>$G113="ENS1"</formula>
    </cfRule>
    <cfRule type="expression" dxfId="324" priority="333">
      <formula>$G113="ENS"</formula>
    </cfRule>
  </conditionalFormatting>
  <conditionalFormatting sqref="CA114:CB114">
    <cfRule type="cellIs" dxfId="323" priority="323" operator="equal">
      <formula>""</formula>
    </cfRule>
    <cfRule type="cellIs" dxfId="322" priority="324" operator="equal">
      <formula>0</formula>
    </cfRule>
  </conditionalFormatting>
  <conditionalFormatting sqref="BA114 BD114 AX114 AU114 AR114 AO114 AL114 AI114 AF114 AC114 Z114 W114 S114 O114 BW114:BY114 L114">
    <cfRule type="cellIs" dxfId="321" priority="322" operator="equal">
      <formula>0</formula>
    </cfRule>
  </conditionalFormatting>
  <conditionalFormatting sqref="A114:H114">
    <cfRule type="expression" dxfId="320" priority="313">
      <formula>$G114="VIS"</formula>
    </cfRule>
    <cfRule type="expression" dxfId="319" priority="314">
      <formula>$G114="FOUR"</formula>
    </cfRule>
    <cfRule type="expression" dxfId="318" priority="315">
      <formula>$G114="ST"</formula>
    </cfRule>
    <cfRule type="expression" dxfId="317" priority="316">
      <formula>$G114="COM"</formula>
    </cfRule>
    <cfRule type="expression" dxfId="316" priority="317">
      <formula>$G114="ENS4"</formula>
    </cfRule>
    <cfRule type="expression" dxfId="315" priority="318">
      <formula>$G114="ENS3"</formula>
    </cfRule>
    <cfRule type="expression" dxfId="314" priority="319">
      <formula>$G114="ENS2"</formula>
    </cfRule>
    <cfRule type="expression" dxfId="313" priority="320">
      <formula>$G114="ENS1"</formula>
    </cfRule>
    <cfRule type="expression" dxfId="312" priority="321">
      <formula>$G114="ENS"</formula>
    </cfRule>
  </conditionalFormatting>
  <conditionalFormatting sqref="CA115:CB115">
    <cfRule type="cellIs" dxfId="311" priority="311" operator="equal">
      <formula>""</formula>
    </cfRule>
    <cfRule type="cellIs" dxfId="310" priority="312" operator="equal">
      <formula>0</formula>
    </cfRule>
  </conditionalFormatting>
  <conditionalFormatting sqref="BA115 BD115 AX115 AU115 AR115 AO115 AL115 AI115 AF115 AC115 Z115 W115 S115 O115 BW115:BY115 L115">
    <cfRule type="cellIs" dxfId="309" priority="310" operator="equal">
      <formula>0</formula>
    </cfRule>
  </conditionalFormatting>
  <conditionalFormatting sqref="A115:H115">
    <cfRule type="expression" dxfId="308" priority="301">
      <formula>$G115="VIS"</formula>
    </cfRule>
    <cfRule type="expression" dxfId="307" priority="302">
      <formula>$G115="FOUR"</formula>
    </cfRule>
    <cfRule type="expression" dxfId="306" priority="303">
      <formula>$G115="ST"</formula>
    </cfRule>
    <cfRule type="expression" dxfId="305" priority="304">
      <formula>$G115="COM"</formula>
    </cfRule>
    <cfRule type="expression" dxfId="304" priority="305">
      <formula>$G115="ENS4"</formula>
    </cfRule>
    <cfRule type="expression" dxfId="303" priority="306">
      <formula>$G115="ENS3"</formula>
    </cfRule>
    <cfRule type="expression" dxfId="302" priority="307">
      <formula>$G115="ENS2"</formula>
    </cfRule>
    <cfRule type="expression" dxfId="301" priority="308">
      <formula>$G115="ENS1"</formula>
    </cfRule>
    <cfRule type="expression" dxfId="300" priority="309">
      <formula>$G115="ENS"</formula>
    </cfRule>
  </conditionalFormatting>
  <conditionalFormatting sqref="CA116:CB116">
    <cfRule type="cellIs" dxfId="299" priority="299" operator="equal">
      <formula>""</formula>
    </cfRule>
    <cfRule type="cellIs" dxfId="298" priority="300" operator="equal">
      <formula>0</formula>
    </cfRule>
  </conditionalFormatting>
  <conditionalFormatting sqref="BA116 BD116 AX116 AU116 AR116 AO116 AL116 AI116 AF116 AC116 Z116 W116 S116 O116 BW116:BY116 L116">
    <cfRule type="cellIs" dxfId="297" priority="298" operator="equal">
      <formula>0</formula>
    </cfRule>
  </conditionalFormatting>
  <conditionalFormatting sqref="A116:H116">
    <cfRule type="expression" dxfId="296" priority="289">
      <formula>$G116="VIS"</formula>
    </cfRule>
    <cfRule type="expression" dxfId="295" priority="290">
      <formula>$G116="FOUR"</formula>
    </cfRule>
    <cfRule type="expression" dxfId="294" priority="291">
      <formula>$G116="ST"</formula>
    </cfRule>
    <cfRule type="expression" dxfId="293" priority="292">
      <formula>$G116="COM"</formula>
    </cfRule>
    <cfRule type="expression" dxfId="292" priority="293">
      <formula>$G116="ENS4"</formula>
    </cfRule>
    <cfRule type="expression" dxfId="291" priority="294">
      <formula>$G116="ENS3"</formula>
    </cfRule>
    <cfRule type="expression" dxfId="290" priority="295">
      <formula>$G116="ENS2"</formula>
    </cfRule>
    <cfRule type="expression" dxfId="289" priority="296">
      <formula>$G116="ENS1"</formula>
    </cfRule>
    <cfRule type="expression" dxfId="288" priority="297">
      <formula>$G116="ENS"</formula>
    </cfRule>
  </conditionalFormatting>
  <conditionalFormatting sqref="CA117:CB117">
    <cfRule type="cellIs" dxfId="287" priority="287" operator="equal">
      <formula>""</formula>
    </cfRule>
    <cfRule type="cellIs" dxfId="286" priority="288" operator="equal">
      <formula>0</formula>
    </cfRule>
  </conditionalFormatting>
  <conditionalFormatting sqref="BA117 BD117 AX117 AU117 AR117 AO117 AL117 AI117 AF117 AC117 Z117 W117 S117 O117 BW117:BY117 L117">
    <cfRule type="cellIs" dxfId="285" priority="286" operator="equal">
      <formula>0</formula>
    </cfRule>
  </conditionalFormatting>
  <conditionalFormatting sqref="A117:H117">
    <cfRule type="expression" dxfId="284" priority="277">
      <formula>$G117="VIS"</formula>
    </cfRule>
    <cfRule type="expression" dxfId="283" priority="278">
      <formula>$G117="FOUR"</formula>
    </cfRule>
    <cfRule type="expression" dxfId="282" priority="279">
      <formula>$G117="ST"</formula>
    </cfRule>
    <cfRule type="expression" dxfId="281" priority="280">
      <formula>$G117="COM"</formula>
    </cfRule>
    <cfRule type="expression" dxfId="280" priority="281">
      <formula>$G117="ENS4"</formula>
    </cfRule>
    <cfRule type="expression" dxfId="279" priority="282">
      <formula>$G117="ENS3"</formula>
    </cfRule>
    <cfRule type="expression" dxfId="278" priority="283">
      <formula>$G117="ENS2"</formula>
    </cfRule>
    <cfRule type="expression" dxfId="277" priority="284">
      <formula>$G117="ENS1"</formula>
    </cfRule>
    <cfRule type="expression" dxfId="276" priority="285">
      <formula>$G117="ENS"</formula>
    </cfRule>
  </conditionalFormatting>
  <conditionalFormatting sqref="CA118:CB118">
    <cfRule type="cellIs" dxfId="275" priority="275" operator="equal">
      <formula>""</formula>
    </cfRule>
    <cfRule type="cellIs" dxfId="274" priority="276" operator="equal">
      <formula>0</formula>
    </cfRule>
  </conditionalFormatting>
  <conditionalFormatting sqref="BA118 BD118 AX118 AU118 AR118 AO118 AL118 AI118 AF118 AC118 Z118 W118 S118 O118 BW118:BY118 L118">
    <cfRule type="cellIs" dxfId="273" priority="274" operator="equal">
      <formula>0</formula>
    </cfRule>
  </conditionalFormatting>
  <conditionalFormatting sqref="A118:H118">
    <cfRule type="expression" dxfId="272" priority="265">
      <formula>$G118="VIS"</formula>
    </cfRule>
    <cfRule type="expression" dxfId="271" priority="266">
      <formula>$G118="FOUR"</formula>
    </cfRule>
    <cfRule type="expression" dxfId="270" priority="267">
      <formula>$G118="ST"</formula>
    </cfRule>
    <cfRule type="expression" dxfId="269" priority="268">
      <formula>$G118="COM"</formula>
    </cfRule>
    <cfRule type="expression" dxfId="268" priority="269">
      <formula>$G118="ENS4"</formula>
    </cfRule>
    <cfRule type="expression" dxfId="267" priority="270">
      <formula>$G118="ENS3"</formula>
    </cfRule>
    <cfRule type="expression" dxfId="266" priority="271">
      <formula>$G118="ENS2"</formula>
    </cfRule>
    <cfRule type="expression" dxfId="265" priority="272">
      <formula>$G118="ENS1"</formula>
    </cfRule>
    <cfRule type="expression" dxfId="264" priority="273">
      <formula>$G118="ENS"</formula>
    </cfRule>
  </conditionalFormatting>
  <conditionalFormatting sqref="CA119:CB119">
    <cfRule type="cellIs" dxfId="263" priority="263" operator="equal">
      <formula>""</formula>
    </cfRule>
    <cfRule type="cellIs" dxfId="262" priority="264" operator="equal">
      <formula>0</formula>
    </cfRule>
  </conditionalFormatting>
  <conditionalFormatting sqref="BA119 BD119 AX119 AU119 AR119 AO119 AL119 AI119 AF119 AC119 Z119 W119 S119 O119 BW119:BY119 L119">
    <cfRule type="cellIs" dxfId="261" priority="262" operator="equal">
      <formula>0</formula>
    </cfRule>
  </conditionalFormatting>
  <conditionalFormatting sqref="A119:H119">
    <cfRule type="expression" dxfId="260" priority="253">
      <formula>$G119="VIS"</formula>
    </cfRule>
    <cfRule type="expression" dxfId="259" priority="254">
      <formula>$G119="FOUR"</formula>
    </cfRule>
    <cfRule type="expression" dxfId="258" priority="255">
      <formula>$G119="ST"</formula>
    </cfRule>
    <cfRule type="expression" dxfId="257" priority="256">
      <formula>$G119="COM"</formula>
    </cfRule>
    <cfRule type="expression" dxfId="256" priority="257">
      <formula>$G119="ENS4"</formula>
    </cfRule>
    <cfRule type="expression" dxfId="255" priority="258">
      <formula>$G119="ENS3"</formula>
    </cfRule>
    <cfRule type="expression" dxfId="254" priority="259">
      <formula>$G119="ENS2"</formula>
    </cfRule>
    <cfRule type="expression" dxfId="253" priority="260">
      <formula>$G119="ENS1"</formula>
    </cfRule>
    <cfRule type="expression" dxfId="252" priority="261">
      <formula>$G119="ENS"</formula>
    </cfRule>
  </conditionalFormatting>
  <conditionalFormatting sqref="CA120:CB120">
    <cfRule type="cellIs" dxfId="251" priority="251" operator="equal">
      <formula>""</formula>
    </cfRule>
    <cfRule type="cellIs" dxfId="250" priority="252" operator="equal">
      <formula>0</formula>
    </cfRule>
  </conditionalFormatting>
  <conditionalFormatting sqref="BA120 BD120 AX120 AU120 AR120 AO120 AL120 AI120 AF120 AC120 Z120 W120 S120 O120 BW120:BY120 L120">
    <cfRule type="cellIs" dxfId="249" priority="250" operator="equal">
      <formula>0</formula>
    </cfRule>
  </conditionalFormatting>
  <conditionalFormatting sqref="A120:H120">
    <cfRule type="expression" dxfId="248" priority="241">
      <formula>$G120="VIS"</formula>
    </cfRule>
    <cfRule type="expression" dxfId="247" priority="242">
      <formula>$G120="FOUR"</formula>
    </cfRule>
    <cfRule type="expression" dxfId="246" priority="243">
      <formula>$G120="ST"</formula>
    </cfRule>
    <cfRule type="expression" dxfId="245" priority="244">
      <formula>$G120="COM"</formula>
    </cfRule>
    <cfRule type="expression" dxfId="244" priority="245">
      <formula>$G120="ENS4"</formula>
    </cfRule>
    <cfRule type="expression" dxfId="243" priority="246">
      <formula>$G120="ENS3"</formula>
    </cfRule>
    <cfRule type="expression" dxfId="242" priority="247">
      <formula>$G120="ENS2"</formula>
    </cfRule>
    <cfRule type="expression" dxfId="241" priority="248">
      <formula>$G120="ENS1"</formula>
    </cfRule>
    <cfRule type="expression" dxfId="240" priority="249">
      <formula>$G120="ENS"</formula>
    </cfRule>
  </conditionalFormatting>
  <conditionalFormatting sqref="CA121:CB121">
    <cfRule type="cellIs" dxfId="239" priority="239" operator="equal">
      <formula>""</formula>
    </cfRule>
    <cfRule type="cellIs" dxfId="238" priority="240" operator="equal">
      <formula>0</formula>
    </cfRule>
  </conditionalFormatting>
  <conditionalFormatting sqref="BA121 BD121 AX121 AU121 AR121 AO121 AL121 AI121 AF121 AC121 Z121 W121 S121 O121 BW121:BY121 L121">
    <cfRule type="cellIs" dxfId="237" priority="238" operator="equal">
      <formula>0</formula>
    </cfRule>
  </conditionalFormatting>
  <conditionalFormatting sqref="A121:H121">
    <cfRule type="expression" dxfId="236" priority="229">
      <formula>$G121="VIS"</formula>
    </cfRule>
    <cfRule type="expression" dxfId="235" priority="230">
      <formula>$G121="FOUR"</formula>
    </cfRule>
    <cfRule type="expression" dxfId="234" priority="231">
      <formula>$G121="ST"</formula>
    </cfRule>
    <cfRule type="expression" dxfId="233" priority="232">
      <formula>$G121="COM"</formula>
    </cfRule>
    <cfRule type="expression" dxfId="232" priority="233">
      <formula>$G121="ENS4"</formula>
    </cfRule>
    <cfRule type="expression" dxfId="231" priority="234">
      <formula>$G121="ENS3"</formula>
    </cfRule>
    <cfRule type="expression" dxfId="230" priority="235">
      <formula>$G121="ENS2"</formula>
    </cfRule>
    <cfRule type="expression" dxfId="229" priority="236">
      <formula>$G121="ENS1"</formula>
    </cfRule>
    <cfRule type="expression" dxfId="228" priority="237">
      <formula>$G121="ENS"</formula>
    </cfRule>
  </conditionalFormatting>
  <conditionalFormatting sqref="CA122:CB122">
    <cfRule type="cellIs" dxfId="227" priority="227" operator="equal">
      <formula>""</formula>
    </cfRule>
    <cfRule type="cellIs" dxfId="226" priority="228" operator="equal">
      <formula>0</formula>
    </cfRule>
  </conditionalFormatting>
  <conditionalFormatting sqref="BA122 BD122 AX122 AU122 AR122 AO122 AL122 AI122 AF122 AC122 Z122 W122 S122 O122 BW122:BY122 L122">
    <cfRule type="cellIs" dxfId="225" priority="226" operator="equal">
      <formula>0</formula>
    </cfRule>
  </conditionalFormatting>
  <conditionalFormatting sqref="A122:H122">
    <cfRule type="expression" dxfId="224" priority="217">
      <formula>$G122="VIS"</formula>
    </cfRule>
    <cfRule type="expression" dxfId="223" priority="218">
      <formula>$G122="FOUR"</formula>
    </cfRule>
    <cfRule type="expression" dxfId="222" priority="219">
      <formula>$G122="ST"</formula>
    </cfRule>
    <cfRule type="expression" dxfId="221" priority="220">
      <formula>$G122="COM"</formula>
    </cfRule>
    <cfRule type="expression" dxfId="220" priority="221">
      <formula>$G122="ENS4"</formula>
    </cfRule>
    <cfRule type="expression" dxfId="219" priority="222">
      <formula>$G122="ENS3"</formula>
    </cfRule>
    <cfRule type="expression" dxfId="218" priority="223">
      <formula>$G122="ENS2"</formula>
    </cfRule>
    <cfRule type="expression" dxfId="217" priority="224">
      <formula>$G122="ENS1"</formula>
    </cfRule>
    <cfRule type="expression" dxfId="216" priority="225">
      <formula>$G122="ENS"</formula>
    </cfRule>
  </conditionalFormatting>
  <conditionalFormatting sqref="CA123:CB123">
    <cfRule type="cellIs" dxfId="215" priority="215" operator="equal">
      <formula>""</formula>
    </cfRule>
    <cfRule type="cellIs" dxfId="214" priority="216" operator="equal">
      <formula>0</formula>
    </cfRule>
  </conditionalFormatting>
  <conditionalFormatting sqref="BA123 BD123 AX123 AU123 AR123 AO123 AL123 AI123 AF123 AC123 Z123 W123 S123 O123 BW123:BY123 L123">
    <cfRule type="cellIs" dxfId="213" priority="214" operator="equal">
      <formula>0</formula>
    </cfRule>
  </conditionalFormatting>
  <conditionalFormatting sqref="A123:H123">
    <cfRule type="expression" dxfId="212" priority="205">
      <formula>$G123="VIS"</formula>
    </cfRule>
    <cfRule type="expression" dxfId="211" priority="206">
      <formula>$G123="FOUR"</formula>
    </cfRule>
    <cfRule type="expression" dxfId="210" priority="207">
      <formula>$G123="ST"</formula>
    </cfRule>
    <cfRule type="expression" dxfId="209" priority="208">
      <formula>$G123="COM"</formula>
    </cfRule>
    <cfRule type="expression" dxfId="208" priority="209">
      <formula>$G123="ENS4"</formula>
    </cfRule>
    <cfRule type="expression" dxfId="207" priority="210">
      <formula>$G123="ENS3"</formula>
    </cfRule>
    <cfRule type="expression" dxfId="206" priority="211">
      <formula>$G123="ENS2"</formula>
    </cfRule>
    <cfRule type="expression" dxfId="205" priority="212">
      <formula>$G123="ENS1"</formula>
    </cfRule>
    <cfRule type="expression" dxfId="204" priority="213">
      <formula>$G123="ENS"</formula>
    </cfRule>
  </conditionalFormatting>
  <conditionalFormatting sqref="CA124:CB124">
    <cfRule type="cellIs" dxfId="203" priority="203" operator="equal">
      <formula>""</formula>
    </cfRule>
    <cfRule type="cellIs" dxfId="202" priority="204" operator="equal">
      <formula>0</formula>
    </cfRule>
  </conditionalFormatting>
  <conditionalFormatting sqref="BA124 BD124 AX124 AU124 AR124 AO124 AL124 AI124 AF124 AC124 Z124 W124 S124 O124 BW124:BY124 L124">
    <cfRule type="cellIs" dxfId="201" priority="202" operator="equal">
      <formula>0</formula>
    </cfRule>
  </conditionalFormatting>
  <conditionalFormatting sqref="A124:H124">
    <cfRule type="expression" dxfId="200" priority="193">
      <formula>$G124="VIS"</formula>
    </cfRule>
    <cfRule type="expression" dxfId="199" priority="194">
      <formula>$G124="FOUR"</formula>
    </cfRule>
    <cfRule type="expression" dxfId="198" priority="195">
      <formula>$G124="ST"</formula>
    </cfRule>
    <cfRule type="expression" dxfId="197" priority="196">
      <formula>$G124="COM"</formula>
    </cfRule>
    <cfRule type="expression" dxfId="196" priority="197">
      <formula>$G124="ENS4"</formula>
    </cfRule>
    <cfRule type="expression" dxfId="195" priority="198">
      <formula>$G124="ENS3"</formula>
    </cfRule>
    <cfRule type="expression" dxfId="194" priority="199">
      <formula>$G124="ENS2"</formula>
    </cfRule>
    <cfRule type="expression" dxfId="193" priority="200">
      <formula>$G124="ENS1"</formula>
    </cfRule>
    <cfRule type="expression" dxfId="192" priority="201">
      <formula>$G124="ENS"</formula>
    </cfRule>
  </conditionalFormatting>
  <conditionalFormatting sqref="CA125:CB125">
    <cfRule type="cellIs" dxfId="191" priority="191" operator="equal">
      <formula>""</formula>
    </cfRule>
    <cfRule type="cellIs" dxfId="190" priority="192" operator="equal">
      <formula>0</formula>
    </cfRule>
  </conditionalFormatting>
  <conditionalFormatting sqref="BA125 BD125 AX125 AU125 AR125 AO125 AL125 AI125 AF125 AC125 Z125 W125 S125 O125 BW125:BY125 L125">
    <cfRule type="cellIs" dxfId="189" priority="190" operator="equal">
      <formula>0</formula>
    </cfRule>
  </conditionalFormatting>
  <conditionalFormatting sqref="A125:H125">
    <cfRule type="expression" dxfId="188" priority="181">
      <formula>$G125="VIS"</formula>
    </cfRule>
    <cfRule type="expression" dxfId="187" priority="182">
      <formula>$G125="FOUR"</formula>
    </cfRule>
    <cfRule type="expression" dxfId="186" priority="183">
      <formula>$G125="ST"</formula>
    </cfRule>
    <cfRule type="expression" dxfId="185" priority="184">
      <formula>$G125="COM"</formula>
    </cfRule>
    <cfRule type="expression" dxfId="184" priority="185">
      <formula>$G125="ENS4"</formula>
    </cfRule>
    <cfRule type="expression" dxfId="183" priority="186">
      <formula>$G125="ENS3"</formula>
    </cfRule>
    <cfRule type="expression" dxfId="182" priority="187">
      <formula>$G125="ENS2"</formula>
    </cfRule>
    <cfRule type="expression" dxfId="181" priority="188">
      <formula>$G125="ENS1"</formula>
    </cfRule>
    <cfRule type="expression" dxfId="180" priority="189">
      <formula>$G125="ENS"</formula>
    </cfRule>
  </conditionalFormatting>
  <conditionalFormatting sqref="CA126:CB126">
    <cfRule type="cellIs" dxfId="179" priority="179" operator="equal">
      <formula>""</formula>
    </cfRule>
    <cfRule type="cellIs" dxfId="178" priority="180" operator="equal">
      <formula>0</formula>
    </cfRule>
  </conditionalFormatting>
  <conditionalFormatting sqref="BA126 BD126 AX126 AU126 AR126 AO126 AL126 AI126 AF126 AC126 Z126 W126 S126 O126 BW126:BY126 L126">
    <cfRule type="cellIs" dxfId="177" priority="178" operator="equal">
      <formula>0</formula>
    </cfRule>
  </conditionalFormatting>
  <conditionalFormatting sqref="A126:H126">
    <cfRule type="expression" dxfId="176" priority="169">
      <formula>$G126="VIS"</formula>
    </cfRule>
    <cfRule type="expression" dxfId="175" priority="170">
      <formula>$G126="FOUR"</formula>
    </cfRule>
    <cfRule type="expression" dxfId="174" priority="171">
      <formula>$G126="ST"</formula>
    </cfRule>
    <cfRule type="expression" dxfId="173" priority="172">
      <formula>$G126="COM"</formula>
    </cfRule>
    <cfRule type="expression" dxfId="172" priority="173">
      <formula>$G126="ENS4"</formula>
    </cfRule>
    <cfRule type="expression" dxfId="171" priority="174">
      <formula>$G126="ENS3"</formula>
    </cfRule>
    <cfRule type="expression" dxfId="170" priority="175">
      <formula>$G126="ENS2"</formula>
    </cfRule>
    <cfRule type="expression" dxfId="169" priority="176">
      <formula>$G126="ENS1"</formula>
    </cfRule>
    <cfRule type="expression" dxfId="168" priority="177">
      <formula>$G126="ENS"</formula>
    </cfRule>
  </conditionalFormatting>
  <conditionalFormatting sqref="CA127:CB127">
    <cfRule type="cellIs" dxfId="167" priority="167" operator="equal">
      <formula>""</formula>
    </cfRule>
    <cfRule type="cellIs" dxfId="166" priority="168" operator="equal">
      <formula>0</formula>
    </cfRule>
  </conditionalFormatting>
  <conditionalFormatting sqref="BA127 BD127 AX127 AU127 AR127 AO127 AL127 AI127 AF127 AC127 Z127 W127 S127 O127 BW127:BY127 L127">
    <cfRule type="cellIs" dxfId="165" priority="166" operator="equal">
      <formula>0</formula>
    </cfRule>
  </conditionalFormatting>
  <conditionalFormatting sqref="A127:H127">
    <cfRule type="expression" dxfId="164" priority="157">
      <formula>$G127="VIS"</formula>
    </cfRule>
    <cfRule type="expression" dxfId="163" priority="158">
      <formula>$G127="FOUR"</formula>
    </cfRule>
    <cfRule type="expression" dxfId="162" priority="159">
      <formula>$G127="ST"</formula>
    </cfRule>
    <cfRule type="expression" dxfId="161" priority="160">
      <formula>$G127="COM"</formula>
    </cfRule>
    <cfRule type="expression" dxfId="160" priority="161">
      <formula>$G127="ENS4"</formula>
    </cfRule>
    <cfRule type="expression" dxfId="159" priority="162">
      <formula>$G127="ENS3"</formula>
    </cfRule>
    <cfRule type="expression" dxfId="158" priority="163">
      <formula>$G127="ENS2"</formula>
    </cfRule>
    <cfRule type="expression" dxfId="157" priority="164">
      <formula>$G127="ENS1"</formula>
    </cfRule>
    <cfRule type="expression" dxfId="156" priority="165">
      <formula>$G127="ENS"</formula>
    </cfRule>
  </conditionalFormatting>
  <conditionalFormatting sqref="CA128:CB128">
    <cfRule type="cellIs" dxfId="155" priority="155" operator="equal">
      <formula>""</formula>
    </cfRule>
    <cfRule type="cellIs" dxfId="154" priority="156" operator="equal">
      <formula>0</formula>
    </cfRule>
  </conditionalFormatting>
  <conditionalFormatting sqref="BA128 BD128 AX128 AU128 AR128 AO128 AL128 AI128 AF128 AC128 Z128 W128 S128 O128 BW128:BY128 L128">
    <cfRule type="cellIs" dxfId="153" priority="154" operator="equal">
      <formula>0</formula>
    </cfRule>
  </conditionalFormatting>
  <conditionalFormatting sqref="A128:H128">
    <cfRule type="expression" dxfId="152" priority="145">
      <formula>$G128="VIS"</formula>
    </cfRule>
    <cfRule type="expression" dxfId="151" priority="146">
      <formula>$G128="FOUR"</formula>
    </cfRule>
    <cfRule type="expression" dxfId="150" priority="147">
      <formula>$G128="ST"</formula>
    </cfRule>
    <cfRule type="expression" dxfId="149" priority="148">
      <formula>$G128="COM"</formula>
    </cfRule>
    <cfRule type="expression" dxfId="148" priority="149">
      <formula>$G128="ENS4"</formula>
    </cfRule>
    <cfRule type="expression" dxfId="147" priority="150">
      <formula>$G128="ENS3"</formula>
    </cfRule>
    <cfRule type="expression" dxfId="146" priority="151">
      <formula>$G128="ENS2"</formula>
    </cfRule>
    <cfRule type="expression" dxfId="145" priority="152">
      <formula>$G128="ENS1"</formula>
    </cfRule>
    <cfRule type="expression" dxfId="144" priority="153">
      <formula>$G128="ENS"</formula>
    </cfRule>
  </conditionalFormatting>
  <conditionalFormatting sqref="CA129:CB129">
    <cfRule type="cellIs" dxfId="143" priority="143" operator="equal">
      <formula>""</formula>
    </cfRule>
    <cfRule type="cellIs" dxfId="142" priority="144" operator="equal">
      <formula>0</formula>
    </cfRule>
  </conditionalFormatting>
  <conditionalFormatting sqref="BA129 BD129 AX129 AU129 AR129 AO129 AL129 AI129 AF129 AC129 Z129 W129 S129 O129 BW129:BY129 L129">
    <cfRule type="cellIs" dxfId="141" priority="142" operator="equal">
      <formula>0</formula>
    </cfRule>
  </conditionalFormatting>
  <conditionalFormatting sqref="A129:H129">
    <cfRule type="expression" dxfId="140" priority="133">
      <formula>$G129="VIS"</formula>
    </cfRule>
    <cfRule type="expression" dxfId="139" priority="134">
      <formula>$G129="FOUR"</formula>
    </cfRule>
    <cfRule type="expression" dxfId="138" priority="135">
      <formula>$G129="ST"</formula>
    </cfRule>
    <cfRule type="expression" dxfId="137" priority="136">
      <formula>$G129="COM"</formula>
    </cfRule>
    <cfRule type="expression" dxfId="136" priority="137">
      <formula>$G129="ENS4"</formula>
    </cfRule>
    <cfRule type="expression" dxfId="135" priority="138">
      <formula>$G129="ENS3"</formula>
    </cfRule>
    <cfRule type="expression" dxfId="134" priority="139">
      <formula>$G129="ENS2"</formula>
    </cfRule>
    <cfRule type="expression" dxfId="133" priority="140">
      <formula>$G129="ENS1"</formula>
    </cfRule>
    <cfRule type="expression" dxfId="132" priority="141">
      <formula>$G129="ENS"</formula>
    </cfRule>
  </conditionalFormatting>
  <conditionalFormatting sqref="CA130:CB130">
    <cfRule type="cellIs" dxfId="131" priority="131" operator="equal">
      <formula>""</formula>
    </cfRule>
    <cfRule type="cellIs" dxfId="130" priority="132" operator="equal">
      <formula>0</formula>
    </cfRule>
  </conditionalFormatting>
  <conditionalFormatting sqref="BA130 BD130 AX130 AU130 AR130 AO130 AL130 AI130 AF130 AC130 Z130 W130 S130 O130 BW130:BY130 L130">
    <cfRule type="cellIs" dxfId="129" priority="130" operator="equal">
      <formula>0</formula>
    </cfRule>
  </conditionalFormatting>
  <conditionalFormatting sqref="A130:H130">
    <cfRule type="expression" dxfId="128" priority="121">
      <formula>$G130="VIS"</formula>
    </cfRule>
    <cfRule type="expression" dxfId="127" priority="122">
      <formula>$G130="FOUR"</formula>
    </cfRule>
    <cfRule type="expression" dxfId="126" priority="123">
      <formula>$G130="ST"</formula>
    </cfRule>
    <cfRule type="expression" dxfId="125" priority="124">
      <formula>$G130="COM"</formula>
    </cfRule>
    <cfRule type="expression" dxfId="124" priority="125">
      <formula>$G130="ENS4"</formula>
    </cfRule>
    <cfRule type="expression" dxfId="123" priority="126">
      <formula>$G130="ENS3"</formula>
    </cfRule>
    <cfRule type="expression" dxfId="122" priority="127">
      <formula>$G130="ENS2"</formula>
    </cfRule>
    <cfRule type="expression" dxfId="121" priority="128">
      <formula>$G130="ENS1"</formula>
    </cfRule>
    <cfRule type="expression" dxfId="120" priority="129">
      <formula>$G130="ENS"</formula>
    </cfRule>
  </conditionalFormatting>
  <conditionalFormatting sqref="CA131:CB131">
    <cfRule type="cellIs" dxfId="119" priority="119" operator="equal">
      <formula>""</formula>
    </cfRule>
    <cfRule type="cellIs" dxfId="118" priority="120" operator="equal">
      <formula>0</formula>
    </cfRule>
  </conditionalFormatting>
  <conditionalFormatting sqref="BA131 BD131 AX131 AU131 AR131 AO131 AL131 AI131 AF131 AC131 Z131 W131 S131 O131 BW131:BY131 L131">
    <cfRule type="cellIs" dxfId="117" priority="118" operator="equal">
      <formula>0</formula>
    </cfRule>
  </conditionalFormatting>
  <conditionalFormatting sqref="A131:H131">
    <cfRule type="expression" dxfId="116" priority="109">
      <formula>$G131="VIS"</formula>
    </cfRule>
    <cfRule type="expression" dxfId="115" priority="110">
      <formula>$G131="FOUR"</formula>
    </cfRule>
    <cfRule type="expression" dxfId="114" priority="111">
      <formula>$G131="ST"</formula>
    </cfRule>
    <cfRule type="expression" dxfId="113" priority="112">
      <formula>$G131="COM"</formula>
    </cfRule>
    <cfRule type="expression" dxfId="112" priority="113">
      <formula>$G131="ENS4"</formula>
    </cfRule>
    <cfRule type="expression" dxfId="111" priority="114">
      <formula>$G131="ENS3"</formula>
    </cfRule>
    <cfRule type="expression" dxfId="110" priority="115">
      <formula>$G131="ENS2"</formula>
    </cfRule>
    <cfRule type="expression" dxfId="109" priority="116">
      <formula>$G131="ENS1"</formula>
    </cfRule>
    <cfRule type="expression" dxfId="108" priority="117">
      <formula>$G131="ENS"</formula>
    </cfRule>
  </conditionalFormatting>
  <conditionalFormatting sqref="CA132:CB132">
    <cfRule type="cellIs" dxfId="107" priority="107" operator="equal">
      <formula>""</formula>
    </cfRule>
    <cfRule type="cellIs" dxfId="106" priority="108" operator="equal">
      <formula>0</formula>
    </cfRule>
  </conditionalFormatting>
  <conditionalFormatting sqref="BA132 BD132 AX132 AU132 AR132 AO132 AL132 AI132 AF132 AC132 Z132 W132 S132 O132 BW132:BY132 L132">
    <cfRule type="cellIs" dxfId="105" priority="106" operator="equal">
      <formula>0</formula>
    </cfRule>
  </conditionalFormatting>
  <conditionalFormatting sqref="A132:H132">
    <cfRule type="expression" dxfId="104" priority="97">
      <formula>$G132="VIS"</formula>
    </cfRule>
    <cfRule type="expression" dxfId="103" priority="98">
      <formula>$G132="FOUR"</formula>
    </cfRule>
    <cfRule type="expression" dxfId="102" priority="99">
      <formula>$G132="ST"</formula>
    </cfRule>
    <cfRule type="expression" dxfId="101" priority="100">
      <formula>$G132="COM"</formula>
    </cfRule>
    <cfRule type="expression" dxfId="100" priority="101">
      <formula>$G132="ENS4"</formula>
    </cfRule>
    <cfRule type="expression" dxfId="99" priority="102">
      <formula>$G132="ENS3"</formula>
    </cfRule>
    <cfRule type="expression" dxfId="98" priority="103">
      <formula>$G132="ENS2"</formula>
    </cfRule>
    <cfRule type="expression" dxfId="97" priority="104">
      <formula>$G132="ENS1"</formula>
    </cfRule>
    <cfRule type="expression" dxfId="96" priority="105">
      <formula>$G132="ENS"</formula>
    </cfRule>
  </conditionalFormatting>
  <conditionalFormatting sqref="CA133:CB133">
    <cfRule type="cellIs" dxfId="95" priority="95" operator="equal">
      <formula>""</formula>
    </cfRule>
    <cfRule type="cellIs" dxfId="94" priority="96" operator="equal">
      <formula>0</formula>
    </cfRule>
  </conditionalFormatting>
  <conditionalFormatting sqref="BA133 BD133 AX133 AU133 AR133 AO133 AL133 AI133 AF133 AC133 Z133 W133 S133 O133 BW133:BY133 L133">
    <cfRule type="cellIs" dxfId="93" priority="94" operator="equal">
      <formula>0</formula>
    </cfRule>
  </conditionalFormatting>
  <conditionalFormatting sqref="A133:H133">
    <cfRule type="expression" dxfId="92" priority="85">
      <formula>$G133="VIS"</formula>
    </cfRule>
    <cfRule type="expression" dxfId="91" priority="86">
      <formula>$G133="FOUR"</formula>
    </cfRule>
    <cfRule type="expression" dxfId="90" priority="87">
      <formula>$G133="ST"</formula>
    </cfRule>
    <cfRule type="expression" dxfId="89" priority="88">
      <formula>$G133="COM"</formula>
    </cfRule>
    <cfRule type="expression" dxfId="88" priority="89">
      <formula>$G133="ENS4"</formula>
    </cfRule>
    <cfRule type="expression" dxfId="87" priority="90">
      <formula>$G133="ENS3"</formula>
    </cfRule>
    <cfRule type="expression" dxfId="86" priority="91">
      <formula>$G133="ENS2"</formula>
    </cfRule>
    <cfRule type="expression" dxfId="85" priority="92">
      <formula>$G133="ENS1"</formula>
    </cfRule>
    <cfRule type="expression" dxfId="84" priority="93">
      <formula>$G133="ENS"</formula>
    </cfRule>
  </conditionalFormatting>
  <conditionalFormatting sqref="CA134:CB134">
    <cfRule type="cellIs" dxfId="83" priority="83" operator="equal">
      <formula>""</formula>
    </cfRule>
    <cfRule type="cellIs" dxfId="82" priority="84" operator="equal">
      <formula>0</formula>
    </cfRule>
  </conditionalFormatting>
  <conditionalFormatting sqref="BA134 BD134 AX134 AU134 AR134 AO134 AL134 AI134 AF134 AC134 Z134 W134 S134 O134 BW134:BY134 L134">
    <cfRule type="cellIs" dxfId="81" priority="82" operator="equal">
      <formula>0</formula>
    </cfRule>
  </conditionalFormatting>
  <conditionalFormatting sqref="A134:H134">
    <cfRule type="expression" dxfId="80" priority="73">
      <formula>$G134="VIS"</formula>
    </cfRule>
    <cfRule type="expression" dxfId="79" priority="74">
      <formula>$G134="FOUR"</formula>
    </cfRule>
    <cfRule type="expression" dxfId="78" priority="75">
      <formula>$G134="ST"</formula>
    </cfRule>
    <cfRule type="expression" dxfId="77" priority="76">
      <formula>$G134="COM"</formula>
    </cfRule>
    <cfRule type="expression" dxfId="76" priority="77">
      <formula>$G134="ENS4"</formula>
    </cfRule>
    <cfRule type="expression" dxfId="75" priority="78">
      <formula>$G134="ENS3"</formula>
    </cfRule>
    <cfRule type="expression" dxfId="74" priority="79">
      <formula>$G134="ENS2"</formula>
    </cfRule>
    <cfRule type="expression" dxfId="73" priority="80">
      <formula>$G134="ENS1"</formula>
    </cfRule>
    <cfRule type="expression" dxfId="72" priority="81">
      <formula>$G134="ENS"</formula>
    </cfRule>
  </conditionalFormatting>
  <conditionalFormatting sqref="CA135:CB135">
    <cfRule type="cellIs" dxfId="71" priority="71" operator="equal">
      <formula>""</formula>
    </cfRule>
    <cfRule type="cellIs" dxfId="70" priority="72" operator="equal">
      <formula>0</formula>
    </cfRule>
  </conditionalFormatting>
  <conditionalFormatting sqref="BA135 BD135 AX135 AU135 AR135 AO135 AL135 AI135 AF135 AC135 Z135 W135 S135 O135 BW135:BY135 L135">
    <cfRule type="cellIs" dxfId="69" priority="70" operator="equal">
      <formula>0</formula>
    </cfRule>
  </conditionalFormatting>
  <conditionalFormatting sqref="A135:H135">
    <cfRule type="expression" dxfId="68" priority="61">
      <formula>$G135="VIS"</formula>
    </cfRule>
    <cfRule type="expression" dxfId="67" priority="62">
      <formula>$G135="FOUR"</formula>
    </cfRule>
    <cfRule type="expression" dxfId="66" priority="63">
      <formula>$G135="ST"</formula>
    </cfRule>
    <cfRule type="expression" dxfId="65" priority="64">
      <formula>$G135="COM"</formula>
    </cfRule>
    <cfRule type="expression" dxfId="64" priority="65">
      <formula>$G135="ENS4"</formula>
    </cfRule>
    <cfRule type="expression" dxfId="63" priority="66">
      <formula>$G135="ENS3"</formula>
    </cfRule>
    <cfRule type="expression" dxfId="62" priority="67">
      <formula>$G135="ENS2"</formula>
    </cfRule>
    <cfRule type="expression" dxfId="61" priority="68">
      <formula>$G135="ENS1"</formula>
    </cfRule>
    <cfRule type="expression" dxfId="60" priority="69">
      <formula>$G135="ENS"</formula>
    </cfRule>
  </conditionalFormatting>
  <conditionalFormatting sqref="CA136:CB136">
    <cfRule type="cellIs" dxfId="59" priority="59" operator="equal">
      <formula>""</formula>
    </cfRule>
    <cfRule type="cellIs" dxfId="58" priority="60" operator="equal">
      <formula>0</formula>
    </cfRule>
  </conditionalFormatting>
  <conditionalFormatting sqref="BA136 BD136 AX136 AU136 AR136 AO136 AL136 AI136 AF136 AC136 Z136 W136 S136 O136 BW136:BY136 L136">
    <cfRule type="cellIs" dxfId="57" priority="58" operator="equal">
      <formula>0</formula>
    </cfRule>
  </conditionalFormatting>
  <conditionalFormatting sqref="A136:H136">
    <cfRule type="expression" dxfId="56" priority="49">
      <formula>$G136="VIS"</formula>
    </cfRule>
    <cfRule type="expression" dxfId="55" priority="50">
      <formula>$G136="FOUR"</formula>
    </cfRule>
    <cfRule type="expression" dxfId="54" priority="51">
      <formula>$G136="ST"</formula>
    </cfRule>
    <cfRule type="expression" dxfId="53" priority="52">
      <formula>$G136="COM"</formula>
    </cfRule>
    <cfRule type="expression" dxfId="52" priority="53">
      <formula>$G136="ENS4"</formula>
    </cfRule>
    <cfRule type="expression" dxfId="51" priority="54">
      <formula>$G136="ENS3"</formula>
    </cfRule>
    <cfRule type="expression" dxfId="50" priority="55">
      <formula>$G136="ENS2"</formula>
    </cfRule>
    <cfRule type="expression" dxfId="49" priority="56">
      <formula>$G136="ENS1"</formula>
    </cfRule>
    <cfRule type="expression" dxfId="48" priority="57">
      <formula>$G136="ENS"</formula>
    </cfRule>
  </conditionalFormatting>
  <conditionalFormatting sqref="CA137:CB137">
    <cfRule type="cellIs" dxfId="47" priority="47" operator="equal">
      <formula>""</formula>
    </cfRule>
    <cfRule type="cellIs" dxfId="46" priority="48" operator="equal">
      <formula>0</formula>
    </cfRule>
  </conditionalFormatting>
  <conditionalFormatting sqref="BA137 BD137 AX137 AU137 AR137 AO137 AL137 AI137 AF137 AC137 Z137 W137 S137 O137 BW137:BY137 L137">
    <cfRule type="cellIs" dxfId="45" priority="46" operator="equal">
      <formula>0</formula>
    </cfRule>
  </conditionalFormatting>
  <conditionalFormatting sqref="A137:H137">
    <cfRule type="expression" dxfId="44" priority="37">
      <formula>$G137="VIS"</formula>
    </cfRule>
    <cfRule type="expression" dxfId="43" priority="38">
      <formula>$G137="FOUR"</formula>
    </cfRule>
    <cfRule type="expression" dxfId="42" priority="39">
      <formula>$G137="ST"</formula>
    </cfRule>
    <cfRule type="expression" dxfId="41" priority="40">
      <formula>$G137="COM"</formula>
    </cfRule>
    <cfRule type="expression" dxfId="40" priority="41">
      <formula>$G137="ENS4"</formula>
    </cfRule>
    <cfRule type="expression" dxfId="39" priority="42">
      <formula>$G137="ENS3"</formula>
    </cfRule>
    <cfRule type="expression" dxfId="38" priority="43">
      <formula>$G137="ENS2"</formula>
    </cfRule>
    <cfRule type="expression" dxfId="37" priority="44">
      <formula>$G137="ENS1"</formula>
    </cfRule>
    <cfRule type="expression" dxfId="36" priority="45">
      <formula>$G137="ENS"</formula>
    </cfRule>
  </conditionalFormatting>
  <conditionalFormatting sqref="CA138:CB138">
    <cfRule type="cellIs" dxfId="35" priority="35" operator="equal">
      <formula>""</formula>
    </cfRule>
    <cfRule type="cellIs" dxfId="34" priority="36" operator="equal">
      <formula>0</formula>
    </cfRule>
  </conditionalFormatting>
  <conditionalFormatting sqref="BA138 BD138 AX138 AU138 AR138 AO138 AL138 AI138 AF138 AC138 Z138 W138 S138 O138 BW138:BY138 L138">
    <cfRule type="cellIs" dxfId="33" priority="34" operator="equal">
      <formula>0</formula>
    </cfRule>
  </conditionalFormatting>
  <conditionalFormatting sqref="A138:H138">
    <cfRule type="expression" dxfId="32" priority="25">
      <formula>$G138="VIS"</formula>
    </cfRule>
    <cfRule type="expression" dxfId="31" priority="26">
      <formula>$G138="FOUR"</formula>
    </cfRule>
    <cfRule type="expression" dxfId="30" priority="27">
      <formula>$G138="ST"</formula>
    </cfRule>
    <cfRule type="expression" dxfId="29" priority="28">
      <formula>$G138="COM"</formula>
    </cfRule>
    <cfRule type="expression" dxfId="28" priority="29">
      <formula>$G138="ENS4"</formula>
    </cfRule>
    <cfRule type="expression" dxfId="27" priority="30">
      <formula>$G138="ENS3"</formula>
    </cfRule>
    <cfRule type="expression" dxfId="26" priority="31">
      <formula>$G138="ENS2"</formula>
    </cfRule>
    <cfRule type="expression" dxfId="25" priority="32">
      <formula>$G138="ENS1"</formula>
    </cfRule>
    <cfRule type="expression" dxfId="24" priority="33">
      <formula>$G138="ENS"</formula>
    </cfRule>
  </conditionalFormatting>
  <conditionalFormatting sqref="CA139:CB139">
    <cfRule type="cellIs" dxfId="23" priority="23" operator="equal">
      <formula>""</formula>
    </cfRule>
    <cfRule type="cellIs" dxfId="22" priority="24" operator="equal">
      <formula>0</formula>
    </cfRule>
  </conditionalFormatting>
  <conditionalFormatting sqref="BA139 BD139 AX139 AU139 AR139 AO139 AL139 AI139 AF139 AC139 Z139 W139 S139 O139 BW139:BY139 L139">
    <cfRule type="cellIs" dxfId="21" priority="22" operator="equal">
      <formula>0</formula>
    </cfRule>
  </conditionalFormatting>
  <conditionalFormatting sqref="A139:H139">
    <cfRule type="expression" dxfId="20" priority="13">
      <formula>$G139="VIS"</formula>
    </cfRule>
    <cfRule type="expression" dxfId="19" priority="14">
      <formula>$G139="FOUR"</formula>
    </cfRule>
    <cfRule type="expression" dxfId="18" priority="15">
      <formula>$G139="ST"</formula>
    </cfRule>
    <cfRule type="expression" dxfId="17" priority="16">
      <formula>$G139="COM"</formula>
    </cfRule>
    <cfRule type="expression" dxfId="16" priority="17">
      <formula>$G139="ENS4"</formula>
    </cfRule>
    <cfRule type="expression" dxfId="15" priority="18">
      <formula>$G139="ENS3"</formula>
    </cfRule>
    <cfRule type="expression" dxfId="14" priority="19">
      <formula>$G139="ENS2"</formula>
    </cfRule>
    <cfRule type="expression" dxfId="13" priority="20">
      <formula>$G139="ENS1"</formula>
    </cfRule>
    <cfRule type="expression" dxfId="12" priority="21">
      <formula>$G139="ENS"</formula>
    </cfRule>
  </conditionalFormatting>
  <conditionalFormatting sqref="CA140:CB140">
    <cfRule type="cellIs" dxfId="11" priority="11" operator="equal">
      <formula>""</formula>
    </cfRule>
    <cfRule type="cellIs" dxfId="10" priority="12" operator="equal">
      <formula>0</formula>
    </cfRule>
  </conditionalFormatting>
  <conditionalFormatting sqref="BA140 BD140 AX140 AU140 AR140 AO140 AL140 AI140 AF140 AC140 Z140 W140 S140 O140 BW140:BY140 L140">
    <cfRule type="cellIs" dxfId="9" priority="10" operator="equal">
      <formula>0</formula>
    </cfRule>
  </conditionalFormatting>
  <conditionalFormatting sqref="A140:H140">
    <cfRule type="expression" dxfId="8" priority="1">
      <formula>$G140="VIS"</formula>
    </cfRule>
    <cfRule type="expression" dxfId="7" priority="2">
      <formula>$G140="FOUR"</formula>
    </cfRule>
    <cfRule type="expression" dxfId="6" priority="3">
      <formula>$G140="ST"</formula>
    </cfRule>
    <cfRule type="expression" dxfId="5" priority="4">
      <formula>$G140="COM"</formula>
    </cfRule>
    <cfRule type="expression" dxfId="4" priority="5">
      <formula>$G140="ENS4"</formula>
    </cfRule>
    <cfRule type="expression" dxfId="3" priority="6">
      <formula>$G140="ENS3"</formula>
    </cfRule>
    <cfRule type="expression" dxfId="2" priority="7">
      <formula>$G140="ENS2"</formula>
    </cfRule>
    <cfRule type="expression" dxfId="1" priority="8">
      <formula>$G140="ENS1"</formula>
    </cfRule>
    <cfRule type="expression" dxfId="0" priority="9">
      <formula>$G140="ENS"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Ajoutligne">
                <anchor moveWithCells="1" sizeWithCells="1">
                  <from>
                    <xdr:col>5</xdr:col>
                    <xdr:colOff>266700</xdr:colOff>
                    <xdr:row>20</xdr:row>
                    <xdr:rowOff>31750</xdr:rowOff>
                  </from>
                  <to>
                    <xdr:col>7</xdr:col>
                    <xdr:colOff>368300</xdr:colOff>
                    <xdr:row>20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1]!Deployer">
                <anchor moveWithCells="1" sizeWithCells="1">
                  <from>
                    <xdr:col>6</xdr:col>
                    <xdr:colOff>774700</xdr:colOff>
                    <xdr:row>17</xdr:row>
                    <xdr:rowOff>63500</xdr:rowOff>
                  </from>
                  <to>
                    <xdr:col>7</xdr:col>
                    <xdr:colOff>165100</xdr:colOff>
                    <xdr:row>18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1]!Condenser">
                <anchor moveWithCells="1" sizeWithCells="1">
                  <from>
                    <xdr:col>6</xdr:col>
                    <xdr:colOff>444500</xdr:colOff>
                    <xdr:row>17</xdr:row>
                    <xdr:rowOff>44450</xdr:rowOff>
                  </from>
                  <to>
                    <xdr:col>6</xdr:col>
                    <xdr:colOff>717550</xdr:colOff>
                    <xdr:row>18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1]!Etape_suivante_chiffrage">
                <anchor moveWithCells="1" sizeWithCells="1">
                  <from>
                    <xdr:col>5</xdr:col>
                    <xdr:colOff>304800</xdr:colOff>
                    <xdr:row>19</xdr:row>
                    <xdr:rowOff>25400</xdr:rowOff>
                  </from>
                  <to>
                    <xdr:col>7</xdr:col>
                    <xdr:colOff>368300</xdr:colOff>
                    <xdr:row>20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Explications</vt:lpstr>
      <vt:lpstr>Feuil1 + macro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DHERVILLEZ Théo</dc:creator>
  <cp:lastModifiedBy>DHERVILLEZ Théo</cp:lastModifiedBy>
  <dcterms:created xsi:type="dcterms:W3CDTF">2022-12-27T09:19:28Z</dcterms:created>
  <dcterms:modified xsi:type="dcterms:W3CDTF">2022-12-27T09:47:34Z</dcterms:modified>
</cp:coreProperties>
</file>