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2" i="1"/>
  <c r="C31"/>
  <c r="C30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<sst xmlns="http://schemas.openxmlformats.org/spreadsheetml/2006/main" count="13" uniqueCount="12">
  <si>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</si>
  <si>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</si>
  <si>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</si>
  <si>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</si>
  <si>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</si>
  <si>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</si>
  <si>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</si>
  <si>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</si>
  <si>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</si>
  <si>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</si>
  <si>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</si>
  <si>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fevrier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</si>
</sst>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2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>
      <selection activeCell="C1" sqref="C1"/>
    </sheetView>
  </sheetViews>
  <sheetFormatPr baseColWidth="10" defaultRowHeight="15"/>
  <cols>
    <col min="2" max="2" width="2.7109375" customWidth="1"/>
  </cols>
  <sheetData>
    <row r="1" spans="1:14" ht="12.75" customHeight="1">
      <c r="A1" s="2">
        <v>2008</v>
      </c>
      <c r="B1" s="2"/>
      <c r="C1" s="2" t="s">
        <v>5</v>
      </c>
      <c r="J1" t="s">
        <v>0</v>
      </c>
      <c r="K1">
        <v>1</v>
      </c>
      <c r="N1">
        <v>2000</v>
      </c>
    </row>
    <row r="2" spans="1:14" ht="12" customHeight="1">
      <c r="A2" s="1" t="str">
        <f>TEXT(DATE($A$1, VLOOKUP($C$1,$J$1:$K$12,2,0),1),"jjjj")</f>
        <v>mardi</v>
      </c>
      <c r="B2" s="1"/>
      <c r="C2">
        <v>1</v>
      </c>
      <c r="E2" s="3"/>
      <c r="J2" t="s">
        <v>11</v>
      </c>
      <c r="K2">
        <v>2</v>
      </c>
      <c r="N2">
        <v>2001</v>
      </c>
    </row>
    <row r="3" spans="1:14" ht="12" customHeight="1">
      <c r="A3" s="1" t="str">
        <f>TEXT(DATE($A$1, VLOOKUP($C$1,$J$1:$K$12,2,0),2),"jjjj")</f>
        <v>mercredi</v>
      </c>
      <c r="B3" s="1"/>
      <c r="C3">
        <v>2</v>
      </c>
      <c r="J3" t="s">
        <v>1</v>
      </c>
      <c r="K3">
        <v>3</v>
      </c>
      <c r="N3">
        <v>2002</v>
      </c>
    </row>
    <row r="4" spans="1:14" ht="12" customHeight="1">
      <c r="A4" s="1" t="str">
        <f>TEXT(DATE($A$1, VLOOKUP($C$1,$J$1:$K$12,2,0),3),"jjjj")</f>
        <v>jeudi</v>
      </c>
      <c r="B4" s="1"/>
      <c r="C4">
        <v>3</v>
      </c>
      <c r="J4" t="s">
        <v>2</v>
      </c>
      <c r="K4">
        <v>4</v>
      </c>
      <c r="N4">
        <v>2003</v>
      </c>
    </row>
    <row r="5" spans="1:14" ht="12" customHeight="1">
      <c r="A5" s="1" t="str">
        <f>TEXT(DATE($A$1, VLOOKUP($C$1,$J$1:$K$12,2,0),4),"jjjj")</f>
        <v>vendredi</v>
      </c>
      <c r="B5" s="1"/>
      <c r="C5">
        <v>4</v>
      </c>
      <c r="F5" s="3"/>
      <c r="J5" t="s">
        <v>3</v>
      </c>
      <c r="K5">
        <v>5</v>
      </c>
      <c r="N5">
        <v>2004</v>
      </c>
    </row>
    <row r="6" spans="1:14" ht="12" customHeight="1">
      <c r="A6" s="1" t="str">
        <f>TEXT(DATE($A$1, VLOOKUP($C$1,$J$1:$K$12,2,0),5),"jjjj")</f>
        <v>samedi</v>
      </c>
      <c r="B6" s="1"/>
      <c r="C6">
        <v>5</v>
      </c>
      <c r="J6" t="s">
        <v>4</v>
      </c>
      <c r="K6">
        <v>6</v>
      </c>
      <c r="N6">
        <v>2005</v>
      </c>
    </row>
    <row r="7" spans="1:14" ht="12" customHeight="1">
      <c r="A7" s="1" t="str">
        <f>TEXT(DATE($A$1, VLOOKUP($C$1,$J$1:$K$12,2,0),6),"jjjj")</f>
        <v>dimanche</v>
      </c>
      <c r="B7" s="1"/>
      <c r="C7">
        <v>6</v>
      </c>
      <c r="J7" t="s">
        <v>5</v>
      </c>
      <c r="K7">
        <v>7</v>
      </c>
      <c r="N7">
        <v>2006</v>
      </c>
    </row>
    <row r="8" spans="1:14" ht="12" customHeight="1">
      <c r="A8" s="1" t="str">
        <f>TEXT(DATE($A$1, VLOOKUP($C$1,$J$1:$K$12,2,0),7),"jjjj")</f>
        <v>lundi</v>
      </c>
      <c r="B8" s="1"/>
      <c r="C8">
        <v>7</v>
      </c>
      <c r="F8" s="1"/>
      <c r="J8" t="s">
        <v>6</v>
      </c>
      <c r="K8">
        <v>8</v>
      </c>
      <c r="N8">
        <v>2007</v>
      </c>
    </row>
    <row r="9" spans="1:14" ht="12" customHeight="1">
      <c r="A9" s="1" t="str">
        <f>TEXT(DATE($A$1, VLOOKUP($C$1,$J$1:$K$12,2,0),8),"jjjj")</f>
        <v>mardi</v>
      </c>
      <c r="B9" s="1"/>
      <c r="C9">
        <v>8</v>
      </c>
      <c r="J9" t="s">
        <v>7</v>
      </c>
      <c r="K9">
        <v>9</v>
      </c>
      <c r="N9">
        <v>2008</v>
      </c>
    </row>
    <row r="10" spans="1:14" ht="12" customHeight="1">
      <c r="A10" s="1" t="str">
        <f>TEXT(DATE($A$1, VLOOKUP($C$1,$J$1:$K$12,2,0),9),"jjjj")</f>
        <v>mercredi</v>
      </c>
      <c r="B10" s="1"/>
      <c r="C10">
        <v>9</v>
      </c>
      <c r="J10" t="s">
        <v>8</v>
      </c>
      <c r="K10">
        <v>10</v>
      </c>
      <c r="N10">
        <v>2009</v>
      </c>
    </row>
    <row r="11" spans="1:14" ht="12" customHeight="1">
      <c r="A11" s="1" t="str">
        <f>TEXT(DATE($A$1, VLOOKUP($C$1,$J$1:$K$12,2,0),10),"jjjj")</f>
        <v>jeudi</v>
      </c>
      <c r="B11" s="1"/>
      <c r="C11">
        <v>10</v>
      </c>
      <c r="J11" t="s">
        <v>9</v>
      </c>
      <c r="K11">
        <v>11</v>
      </c>
      <c r="N11">
        <v>2010</v>
      </c>
    </row>
    <row r="12" spans="1:14" ht="12" customHeight="1">
      <c r="A12" s="1" t="str">
        <f>TEXT(DATE($A$1, VLOOKUP($C$1,$J$1:$K$12,2,0),11),"jjjj")</f>
        <v>vendredi</v>
      </c>
      <c r="B12" s="1"/>
      <c r="C12">
        <v>11</v>
      </c>
      <c r="J12" t="s">
        <v>10</v>
      </c>
      <c r="K12">
        <v>12</v>
      </c>
      <c r="N12">
        <v>2011</v>
      </c>
    </row>
    <row r="13" spans="1:14" ht="12" customHeight="1">
      <c r="A13" s="1" t="str">
        <f>TEXT(DATE($A$1, VLOOKUP($C$1,$J$1:$K$12,2,0),12),"jjjj")</f>
        <v>samedi</v>
      </c>
      <c r="B13" s="1"/>
      <c r="C13">
        <v>12</v>
      </c>
      <c r="N13">
        <v>2012</v>
      </c>
    </row>
    <row r="14" spans="1:14" ht="12" customHeight="1">
      <c r="A14" s="1" t="str">
        <f>TEXT(DATE($A$1, VLOOKUP($C$1,$J$1:$K$12,2,0),13),"jjjj")</f>
        <v>dimanche</v>
      </c>
      <c r="B14" s="1"/>
      <c r="C14">
        <v>13</v>
      </c>
      <c r="N14">
        <v>2012</v>
      </c>
    </row>
    <row r="15" spans="1:14" ht="12" customHeight="1">
      <c r="A15" s="1" t="str">
        <f>TEXT(DATE($A$1, VLOOKUP($C$1,$J$1:$K$12,2,0),14),"jjjj")</f>
        <v>lundi</v>
      </c>
      <c r="B15" s="1"/>
      <c r="C15">
        <v>14</v>
      </c>
      <c r="N15">
        <v>2013</v>
      </c>
    </row>
    <row r="16" spans="1:14" ht="12" customHeight="1">
      <c r="A16" s="1" t="str">
        <f>TEXT(DATE($A$1, VLOOKUP($C$1,$J$1:$K$12,2,0),15),"jjjj")</f>
        <v>mardi</v>
      </c>
      <c r="B16" s="1"/>
      <c r="C16">
        <v>15</v>
      </c>
      <c r="N16">
        <v>2014</v>
      </c>
    </row>
    <row r="17" spans="1:14" ht="12" customHeight="1">
      <c r="A17" s="1" t="str">
        <f>TEXT(DATE($A$1, VLOOKUP($C$1,$J$1:$K$12,2,0),16),"jjjj")</f>
        <v>mercredi</v>
      </c>
      <c r="B17" s="1"/>
      <c r="C17">
        <v>16</v>
      </c>
      <c r="N17">
        <v>2015</v>
      </c>
    </row>
    <row r="18" spans="1:14" ht="12" customHeight="1">
      <c r="A18" s="1" t="str">
        <f>TEXT(DATE($A$1, VLOOKUP($C$1,$J$1:$K$12,2,0),17),"jjjj")</f>
        <v>jeudi</v>
      </c>
      <c r="B18" s="1"/>
      <c r="C18">
        <v>17</v>
      </c>
      <c r="N18">
        <v>2016</v>
      </c>
    </row>
    <row r="19" spans="1:14" ht="12" customHeight="1">
      <c r="A19" s="1" t="str">
        <f>TEXT(DATE($A$1, VLOOKUP($C$1,$J$1:$K$12,2,0),18),"jjjj")</f>
        <v>vendredi</v>
      </c>
      <c r="B19" s="1"/>
      <c r="C19">
        <v>18</v>
      </c>
      <c r="N19">
        <v>2017</v>
      </c>
    </row>
    <row r="20" spans="1:14" ht="12" customHeight="1">
      <c r="A20" s="1" t="str">
        <f>TEXT(DATE($A$1, VLOOKUP($C$1,$J$1:$K$12,2,0),19),"jjjj")</f>
        <v>samedi</v>
      </c>
      <c r="B20" s="1"/>
      <c r="C20">
        <v>19</v>
      </c>
      <c r="N20">
        <v>2018</v>
      </c>
    </row>
    <row r="21" spans="1:14" ht="12" customHeight="1">
      <c r="A21" s="1" t="str">
        <f>TEXT(DATE($A$1, VLOOKUP($C$1,$J$1:$K$12,2,0),20),"jjjj")</f>
        <v>dimanche</v>
      </c>
      <c r="B21" s="1"/>
      <c r="C21">
        <v>20</v>
      </c>
      <c r="N21">
        <v>2019</v>
      </c>
    </row>
    <row r="22" spans="1:14" ht="12" customHeight="1">
      <c r="A22" s="1" t="str">
        <f>TEXT(DATE($A$1, VLOOKUP($C$1,$J$1:$K$12,2,0),21),"jjjj")</f>
        <v>lundi</v>
      </c>
      <c r="B22" s="1"/>
      <c r="C22">
        <v>21</v>
      </c>
      <c r="N22">
        <v>2020</v>
      </c>
    </row>
    <row r="23" spans="1:14" ht="12" customHeight="1">
      <c r="A23" s="1" t="str">
        <f>TEXT(DATE($A$1, VLOOKUP($C$1,$J$1:$K$12,2,0),22),"jjjj")</f>
        <v>mardi</v>
      </c>
      <c r="B23" s="1"/>
      <c r="C23">
        <v>22</v>
      </c>
    </row>
    <row r="24" spans="1:14" ht="12" customHeight="1">
      <c r="A24" s="1" t="str">
        <f>TEXT(DATE($A$1, VLOOKUP($C$1,$J$1:$K$12,2,0),23),"jjjj")</f>
        <v>mercredi</v>
      </c>
      <c r="B24" s="1"/>
      <c r="C24">
        <v>23</v>
      </c>
    </row>
    <row r="25" spans="1:14" ht="12" customHeight="1">
      <c r="A25" s="1" t="str">
        <f>TEXT(DATE($A$1, VLOOKUP($C$1,$J$1:$K$12,2,0),24),"jjjj")</f>
        <v>jeudi</v>
      </c>
      <c r="B25" s="1"/>
      <c r="C25">
        <v>24</v>
      </c>
    </row>
    <row r="26" spans="1:14" ht="12" customHeight="1">
      <c r="A26" s="1" t="str">
        <f>TEXT(DATE($A$1, VLOOKUP($C$1,$J$1:$K$12,2,0),25),"jjjj")</f>
        <v>vendredi</v>
      </c>
      <c r="B26" s="1"/>
      <c r="C26">
        <v>25</v>
      </c>
    </row>
    <row r="27" spans="1:14" ht="12" customHeight="1">
      <c r="A27" s="1" t="str">
        <f>TEXT(DATE($A$1, VLOOKUP($C$1,$J$1:$K$12,2,0),26),"jjjj")</f>
        <v>samedi</v>
      </c>
      <c r="B27" s="1"/>
      <c r="C27">
        <v>26</v>
      </c>
    </row>
    <row r="28" spans="1:14" ht="12" customHeight="1">
      <c r="A28" s="1" t="str">
        <f>TEXT(DATE($A$1, VLOOKUP($C$1,$J$1:$K$12,2,0),27),"jjjj")</f>
        <v>dimanche</v>
      </c>
      <c r="B28" s="1"/>
      <c r="C28">
        <v>27</v>
      </c>
    </row>
    <row r="29" spans="1:14" ht="12" customHeight="1">
      <c r="A29" s="1" t="str">
        <f>TEXT(DATE($A$1, VLOOKUP($C$1,$J$1:$K$12,2,0),28),"jjjj")</f>
        <v>lundi</v>
      </c>
      <c r="B29" s="1"/>
      <c r="C29">
        <v>28</v>
      </c>
    </row>
    <row r="30" spans="1:14" ht="12" customHeight="1">
      <c r="A30" s="1" t="str">
        <f>IF(DAY(DATE($A$1,VLOOKUP($C$1,$J$1:$K$12,2,0),29))&lt;&gt;29," ",TEXT(DATE($A$1,VLOOKUP($C$1,$J$1:$K$12,2,0),29),"jjjj"))</f>
        <v>mardi</v>
      </c>
      <c r="B30" s="1"/>
      <c r="C30">
        <f>IF(DAY(DATE($A$1,VLOOKUP($C$1,$J$1:$K$12,2,0),29))&lt;&gt;29," ",29)</f>
        <v>29</v>
      </c>
    </row>
    <row r="31" spans="1:14">
      <c r="A31" s="1" t="str">
        <f>IF(DAY(DATE($A$1,VLOOKUP($C$1,$J$1:$K$12,2,0),30))&lt;&gt;30," ",TEXT(DATE($A$1,VLOOKUP($C$1,$J$1:$K$12,2,0),30),"jjjj"))</f>
        <v>mercredi</v>
      </c>
      <c r="B31" s="1"/>
      <c r="C31">
        <f>IF(DAY(DATE($A$1,VLOOKUP($C$1,$J$1:$K$12,2,0),30))&lt;&gt;30," ",30)</f>
        <v>30</v>
      </c>
    </row>
    <row r="32" spans="1:14">
      <c r="A32" s="1" t="str">
        <f>IF(DAY(DATE($A$1,VLOOKUP($C$1,$J$1:$K$12,2,0),31))&lt;&gt;31," ",TEXT(DATE($A$1,VLOOKUP($C$1,$J$1:$K$12,2,0),31),"jjjj"))</f>
        <v>jeudi</v>
      </c>
      <c r="B32" s="1"/>
      <c r="C32">
        <f>IF(DAY(DATE($A$1,VLOOKUP($C$1,$J$1:$K$12,2,0),31))&lt;&gt;31," ",31)</f>
        <v>31</v>
      </c>
    </row>
  </sheetData>
  <dataValidations count="2">
    <dataValidation type="list" allowBlank="1" showInputMessage="1" showErrorMessage="1" sqref="C1">
      <formula1>$J$1:$J$12</formula1>
    </dataValidation>
    <dataValidation type="list" allowBlank="1" showInputMessage="1" showErrorMessage="1" sqref="A1:B1">
      <formula1>$N$1:$N$22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abdelkhalek</dc:creator>
  <cp:lastModifiedBy>hassini abdelkhalek</cp:lastModifiedBy>
  <dcterms:created xsi:type="dcterms:W3CDTF">2010-10-06T13:19:43Z</dcterms:created>
  <dcterms:modified xsi:type="dcterms:W3CDTF">2010-10-06T14:15:28Z</dcterms:modified>
</cp:coreProperties>
</file>