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defaultThemeVersion="124226"/>
  <mc:AlternateContent xmlns:mc="http://schemas.openxmlformats.org/markup-compatibility/2006">
    <mc:Choice Requires="x15">
      <x15ac:absPath xmlns:x15ac="http://schemas.microsoft.com/office/spreadsheetml/2010/11/ac" url="\\synologie1\SITE INTERNET\AULNAT-EVOLUTION\2023\-M_2_03022023\"/>
    </mc:Choice>
  </mc:AlternateContent>
  <xr:revisionPtr revIDLastSave="0" documentId="13_ncr:1_{75F66138-D345-415C-B7DD-F4A7DFDDBD0B}" xr6:coauthVersionLast="47" xr6:coauthVersionMax="47" xr10:uidLastSave="{00000000-0000-0000-0000-000000000000}"/>
  <bookViews>
    <workbookView xWindow="28680" yWindow="-120" windowWidth="25440" windowHeight="15390" activeTab="1" xr2:uid="{00000000-000D-0000-FFFF-FFFF00000000}"/>
  </bookViews>
  <sheets>
    <sheet name="Liste_des_conseillers" sheetId="1" r:id="rId1"/>
    <sheet name="SEANCES" sheetId="2" r:id="rId2"/>
    <sheet name="ABSENTS_JPR" sheetId="3" r:id="rId3"/>
  </sheets>
  <definedNames>
    <definedName name="CONSEILLERS">Tableau2[Liste des CONSEILLERS]</definedName>
    <definedName name="Liste_Presence">Tableau1[Liste pour remplissage du  tableau des séances]</definedName>
  </definedNames>
  <calcPr calcId="191029"/>
  <pivotCaches>
    <pivotCache cacheId="0" r:id="rId4"/>
  </pivotCaches>
</workbook>
</file>

<file path=xl/calcChain.xml><?xml version="1.0" encoding="utf-8"?>
<calcChain xmlns="http://schemas.openxmlformats.org/spreadsheetml/2006/main">
  <c r="H30" i="2" l="1"/>
  <c r="I30" i="2"/>
  <c r="G30" i="2"/>
  <c r="F30" i="2"/>
  <c r="Z30" i="2"/>
  <c r="W30" i="2"/>
  <c r="S30" i="2"/>
  <c r="T30" i="2"/>
  <c r="U30" i="2"/>
  <c r="V30" i="2"/>
  <c r="X30" i="2"/>
  <c r="Y30" i="2"/>
  <c r="AA30" i="2"/>
  <c r="AB30" i="2"/>
  <c r="AC30" i="2"/>
  <c r="AD30" i="2"/>
  <c r="AE30" i="2"/>
  <c r="K30" i="2"/>
  <c r="L30" i="2"/>
  <c r="M30" i="2"/>
  <c r="N30" i="2"/>
  <c r="O30" i="2"/>
  <c r="P30" i="2"/>
  <c r="Q30" i="2"/>
  <c r="R30" i="2"/>
  <c r="E4" i="2"/>
  <c r="E5" i="2"/>
  <c r="E6" i="2"/>
  <c r="E7" i="2"/>
  <c r="E8" i="2"/>
  <c r="E9" i="2"/>
  <c r="E10" i="2"/>
  <c r="E11" i="2"/>
  <c r="E12" i="2"/>
  <c r="E13" i="2"/>
  <c r="E14" i="2"/>
  <c r="E15" i="2"/>
  <c r="E16" i="2"/>
  <c r="E17" i="2"/>
  <c r="E18" i="2"/>
  <c r="E19" i="2"/>
  <c r="E20" i="2"/>
  <c r="E21" i="2"/>
  <c r="E22" i="2"/>
  <c r="E23" i="2"/>
  <c r="E24" i="2"/>
  <c r="E25" i="2"/>
  <c r="E26" i="2"/>
  <c r="E27" i="2"/>
  <c r="E28" i="2"/>
  <c r="E29" i="2"/>
  <c r="D6" i="2"/>
  <c r="D7" i="2"/>
  <c r="D8" i="2"/>
  <c r="D9" i="2"/>
  <c r="D10" i="2"/>
  <c r="D11" i="2"/>
  <c r="D12" i="2"/>
  <c r="D13" i="2"/>
  <c r="D14" i="2"/>
  <c r="D15" i="2"/>
  <c r="D16" i="2"/>
  <c r="D17" i="2"/>
  <c r="D18" i="2"/>
  <c r="D19" i="2"/>
  <c r="D20" i="2"/>
  <c r="D21" i="2"/>
  <c r="D22" i="2"/>
  <c r="D23" i="2"/>
  <c r="D24" i="2"/>
  <c r="D25" i="2"/>
  <c r="D26" i="2"/>
  <c r="D27" i="2"/>
  <c r="D28" i="2"/>
  <c r="D29" i="2"/>
  <c r="D4" i="2"/>
  <c r="D5" i="2"/>
  <c r="B4" i="2" l="1"/>
  <c r="C4" i="2" s="1"/>
  <c r="B5" i="2"/>
  <c r="C5" i="2" s="1"/>
  <c r="B6" i="2"/>
  <c r="C6" i="2" s="1"/>
  <c r="B7" i="2"/>
  <c r="C7" i="2" s="1"/>
  <c r="B8" i="2"/>
  <c r="C8" i="2" s="1"/>
  <c r="B9" i="2"/>
  <c r="C9" i="2" s="1"/>
  <c r="B10" i="2"/>
  <c r="C10" i="2" s="1"/>
  <c r="B11" i="2"/>
  <c r="C11" i="2" s="1"/>
  <c r="B12" i="2"/>
  <c r="C12" i="2" s="1"/>
  <c r="B13" i="2"/>
  <c r="C13" i="2" s="1"/>
  <c r="B14" i="2"/>
  <c r="C14" i="2" s="1"/>
  <c r="B15" i="2"/>
  <c r="C15" i="2" s="1"/>
  <c r="B16" i="2"/>
  <c r="C16" i="2" s="1"/>
  <c r="B17" i="2"/>
  <c r="C17" i="2" s="1"/>
  <c r="B18" i="2"/>
  <c r="C18" i="2" s="1"/>
  <c r="B19" i="2"/>
  <c r="C19" i="2" s="1"/>
  <c r="B20" i="2"/>
  <c r="C20" i="2" s="1"/>
  <c r="B21" i="2"/>
  <c r="C21" i="2" s="1"/>
  <c r="B22" i="2"/>
  <c r="C22" i="2" s="1"/>
  <c r="B23" i="2"/>
  <c r="C23" i="2" s="1"/>
  <c r="B24" i="2"/>
  <c r="C24" i="2" s="1"/>
  <c r="B25" i="2"/>
  <c r="C25" i="2" s="1"/>
  <c r="B26" i="2"/>
  <c r="C26" i="2" s="1"/>
  <c r="B27" i="2"/>
  <c r="C27" i="2" s="1"/>
  <c r="B28" i="2"/>
  <c r="C28" i="2" s="1"/>
  <c r="B29" i="2"/>
  <c r="C29" i="2" s="1"/>
  <c r="B3" i="2"/>
  <c r="B30" i="2" l="1"/>
  <c r="D3" i="2"/>
  <c r="E3" i="2"/>
  <c r="AD2" i="2"/>
  <c r="AE2" i="2" s="1"/>
  <c r="C3" i="2" l="1"/>
  <c r="D30" i="2"/>
  <c r="E30" i="2"/>
  <c r="C30" i="2" l="1"/>
</calcChain>
</file>

<file path=xl/sharedStrings.xml><?xml version="1.0" encoding="utf-8"?>
<sst xmlns="http://schemas.openxmlformats.org/spreadsheetml/2006/main" count="751" uniqueCount="49">
  <si>
    <t xml:space="preserve">CONSEIL MUNICIPAL
Séances du </t>
  </si>
  <si>
    <t>NOMS</t>
  </si>
  <si>
    <t>Liste des CONSEILLERS</t>
  </si>
  <si>
    <t>Liste pour remplissage du  tableau des séances</t>
  </si>
  <si>
    <t>Absent Excusé</t>
  </si>
  <si>
    <t>Absent non excusé</t>
  </si>
  <si>
    <r>
      <t>Nombre de fois "</t>
    </r>
    <r>
      <rPr>
        <sz val="11"/>
        <color rgb="FFFFFF00"/>
        <rFont val="Calibri"/>
        <family val="2"/>
        <scheme val="minor"/>
      </rPr>
      <t>PRESENTS</t>
    </r>
    <r>
      <rPr>
        <sz val="11"/>
        <color theme="0"/>
        <rFont val="Calibri"/>
        <family val="2"/>
        <scheme val="minor"/>
      </rPr>
      <t xml:space="preserve">"
</t>
    </r>
  </si>
  <si>
    <r>
      <t>Nombre de fois "</t>
    </r>
    <r>
      <rPr>
        <sz val="11"/>
        <color rgb="FFFFFF00"/>
        <rFont val="Calibri"/>
        <family val="2"/>
      </rPr>
      <t>ABSENTS EXCUSES - POUVOIR</t>
    </r>
    <r>
      <rPr>
        <sz val="11"/>
        <color theme="0"/>
        <rFont val="Calibri"/>
        <family val="2"/>
        <scheme val="minor"/>
      </rPr>
      <t xml:space="preserve">"
</t>
    </r>
  </si>
  <si>
    <r>
      <t>Nombre de fois "</t>
    </r>
    <r>
      <rPr>
        <sz val="11"/>
        <color rgb="FFFFFF00"/>
        <rFont val="Calibri"/>
        <family val="2"/>
      </rPr>
      <t>ABSENTS EXCUSES</t>
    </r>
    <r>
      <rPr>
        <sz val="11"/>
        <color theme="0"/>
        <rFont val="Calibri"/>
        <family val="2"/>
        <scheme val="minor"/>
      </rPr>
      <t xml:space="preserve">"
</t>
    </r>
  </si>
  <si>
    <r>
      <t>Nombre de fois "</t>
    </r>
    <r>
      <rPr>
        <sz val="11"/>
        <color rgb="FFFFFF00"/>
        <rFont val="Calibri"/>
        <family val="2"/>
      </rPr>
      <t>ABSENTS NON EXCUSES</t>
    </r>
    <r>
      <rPr>
        <sz val="11"/>
        <color theme="0"/>
        <rFont val="Calibri"/>
        <family val="2"/>
        <scheme val="minor"/>
      </rPr>
      <t xml:space="preserve">"
</t>
    </r>
  </si>
  <si>
    <t>MANDON  Christine</t>
  </si>
  <si>
    <t>FAGONT Alain</t>
  </si>
  <si>
    <t>PIRONIN Maryse</t>
  </si>
  <si>
    <t>PRADIER Eric</t>
  </si>
  <si>
    <t>ALAPETITE Nadine</t>
  </si>
  <si>
    <t>AMAZIGH Hamid</t>
  </si>
  <si>
    <t>CHETTOUH Aicha</t>
  </si>
  <si>
    <t>THABEAU Didier</t>
  </si>
  <si>
    <t>MATHEY Catherine</t>
  </si>
  <si>
    <t>LAZEWSKI René</t>
  </si>
  <si>
    <t>BALICHARD Dominique</t>
  </si>
  <si>
    <t>SOARES Maryse</t>
  </si>
  <si>
    <t>DOS SANTOS Antonio</t>
  </si>
  <si>
    <t>KOWALESWSKI Jean-Marc</t>
  </si>
  <si>
    <t>COUTANSON Pascale</t>
  </si>
  <si>
    <t>REVEILLOUX Françoise</t>
  </si>
  <si>
    <t>BEURIOT Sabine</t>
  </si>
  <si>
    <t>CORREIA Sandra</t>
  </si>
  <si>
    <t>FROMEMT  Sylvain</t>
  </si>
  <si>
    <t>MAHAUT Jessika</t>
  </si>
  <si>
    <t>FRADET Nicolas</t>
  </si>
  <si>
    <t>GESQUIERE Chantal</t>
  </si>
  <si>
    <t>BAYLE Dominique</t>
  </si>
  <si>
    <t>METENIER Séverine</t>
  </si>
  <si>
    <t>PRIEUR Olivier</t>
  </si>
  <si>
    <t>ESPINASSE Philippe</t>
  </si>
  <si>
    <t>FLOQUET Roger</t>
  </si>
  <si>
    <t>A donné pouvoir</t>
  </si>
  <si>
    <t>PRESENT</t>
  </si>
  <si>
    <t>TOTAL</t>
  </si>
  <si>
    <r>
      <rPr>
        <b/>
        <sz val="11"/>
        <rFont val="Calibri"/>
        <family val="2"/>
        <scheme val="minor"/>
      </rPr>
      <t>Pour ceux qui ont donné leur pouvoir, j'avais simplement prévus d'afficher</t>
    </r>
    <r>
      <rPr>
        <b/>
        <sz val="14"/>
        <rFont val="Calibri"/>
        <family val="2"/>
        <scheme val="minor"/>
      </rPr>
      <t xml:space="preserve"> le nom de celui qui</t>
    </r>
    <r>
      <rPr>
        <b/>
        <sz val="14"/>
        <color rgb="FFFF0000"/>
        <rFont val="Calibri"/>
        <family val="2"/>
        <scheme val="minor"/>
      </rPr>
      <t xml:space="preserve"> reçoit le pouvoir</t>
    </r>
    <r>
      <rPr>
        <b/>
        <sz val="11"/>
        <color rgb="FFFF0000"/>
        <rFont val="Calibri"/>
        <family val="2"/>
        <scheme val="minor"/>
      </rPr>
      <t xml:space="preserve">, </t>
    </r>
    <r>
      <rPr>
        <b/>
        <sz val="11"/>
        <rFont val="Calibri"/>
        <family val="2"/>
        <scheme val="minor"/>
      </rPr>
      <t>donc en voyant un Nom d('un conseiller, on comprenait immédiatement que c'était un pouvoir qui lui était attribué. J'avais mis également une MFC pour alerter au cas où, la personne qui recevait le pouvoir était la même que celle qui le donnait. j'ai remis cela en fonction.</t>
    </r>
  </si>
  <si>
    <t>Étiquettes de lignes</t>
  </si>
  <si>
    <t>Total général</t>
  </si>
  <si>
    <t xml:space="preserve">Somme de Nombre de fois "ABSENTS EXCUSES - POUVOIR"
</t>
  </si>
  <si>
    <t xml:space="preserve">Somme de Nombre de fois "ABSENTS EXCUSES"
</t>
  </si>
  <si>
    <t xml:space="preserve">Somme de Nombre de fois "ABSENTS NON EXCUSES"
</t>
  </si>
  <si>
    <t>15/03/2020</t>
  </si>
  <si>
    <t>15/05/2020</t>
  </si>
  <si>
    <t>15/09/2020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</si>
</sst>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22"/>
      <color theme="1"/>
      <name val="Calibri"/>
      <family val="2"/>
      <scheme val="minor"/>
    </font>
    <font>
      <sz val="11"/>
      <color rgb="FFFFFF00"/>
      <name val="Calibri"/>
      <family val="2"/>
      <scheme val="minor"/>
    </font>
    <font>
      <sz val="11"/>
      <color rgb="FFFFFF00"/>
      <name val="Calibri"/>
      <family val="2"/>
    </font>
    <font>
      <b/>
      <sz val="14"/>
      <color theme="1"/>
      <name val="Calibri"/>
      <family val="2"/>
      <scheme val="minor"/>
    </font>
    <font>
      <b/>
      <sz val="11"/>
      <color rgb="FFFF0000"/>
      <name val="Calibri"/>
      <family val="2"/>
      <scheme val="minor"/>
    </font>
    <font>
      <b/>
      <sz val="14"/>
      <color rgb="FFFF0000"/>
      <name val="Calibri"/>
      <family val="2"/>
      <scheme val="minor"/>
    </font>
    <font>
      <b/>
      <sz val="11"/>
      <name val="Calibri"/>
      <family val="2"/>
      <scheme val="minor"/>
    </font>
    <font>
      <b/>
      <sz val="14"/>
      <name val="Calibri"/>
      <family val="2"/>
      <scheme val="minor"/>
    </font>
    <font>
      <b/>
      <sz val="12"/>
      <color theme="1"/>
      <name val="Calibri"/>
      <family val="2"/>
      <scheme val="minor"/>
    </font>
    <font>
      <b/>
      <sz val="10"/>
      <color theme="1"/>
      <name val="Calibri"/>
      <family val="2"/>
      <scheme val="minor"/>
    </font>
    <font>
      <sz val="12"/>
      <color theme="1"/>
      <name val="Calibri"/>
      <family val="2"/>
      <scheme val="minor"/>
    </font>
    <font>
      <b/>
      <sz val="16"/>
      <color theme="1"/>
      <name val="Calibri"/>
      <family val="2"/>
      <scheme val="minor"/>
    </font>
    <font>
      <sz val="10"/>
      <color theme="1"/>
      <name val="Calibri"/>
      <family val="2"/>
      <scheme val="minor"/>
    </font>
    <font>
      <b/>
      <sz val="18"/>
      <color theme="1"/>
      <name val="Calibri"/>
      <family val="2"/>
      <scheme val="minor"/>
    </font>
    <font>
      <b/>
      <sz val="12"/>
      <color rgb="FFFF0000"/>
      <name val="Calibri"/>
      <family val="2"/>
      <scheme val="minor"/>
    </font>
    <font>
      <b/>
      <sz val="11"/>
      <color theme="1" tint="4.9989318521683403E-2"/>
      <name val="Calibri"/>
      <family val="2"/>
      <scheme val="minor"/>
    </font>
  </fonts>
  <fills count="13">
    <fill>
      <patternFill patternType="none"/>
    </fill>
    <fill>
      <patternFill patternType="gray125"/>
    </fill>
    <fill>
      <patternFill patternType="solid">
        <fgColor theme="4" tint="-0.249977111117893"/>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6" tint="-0.249977111117893"/>
        <bgColor indexed="64"/>
      </patternFill>
    </fill>
    <fill>
      <patternFill patternType="solid">
        <fgColor rgb="FF00B050"/>
        <bgColor indexed="64"/>
      </patternFill>
    </fill>
    <fill>
      <patternFill patternType="solid">
        <fgColor theme="5" tint="0.39997558519241921"/>
        <bgColor indexed="64"/>
      </patternFill>
    </fill>
    <fill>
      <patternFill patternType="solid">
        <fgColor theme="3"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theme="0"/>
      </top>
      <bottom style="thin">
        <color theme="0"/>
      </bottom>
      <diagonal/>
    </border>
    <border>
      <left/>
      <right/>
      <top style="thin">
        <color theme="0"/>
      </top>
      <bottom/>
      <diagonal/>
    </border>
    <border>
      <left style="thin">
        <color indexed="64"/>
      </left>
      <right style="thin">
        <color indexed="64"/>
      </right>
      <top/>
      <bottom style="thin">
        <color indexed="64"/>
      </bottom>
      <diagonal/>
    </border>
    <border>
      <left style="thin">
        <color indexed="64"/>
      </left>
      <right style="thin">
        <color theme="0"/>
      </right>
      <top style="thin">
        <color indexed="64"/>
      </top>
      <bottom style="thin">
        <color indexed="64"/>
      </bottom>
      <diagonal/>
    </border>
  </borders>
  <cellStyleXfs count="1">
    <xf numFmtId="0" fontId="0" fillId="0" borderId="0"/>
  </cellStyleXfs>
  <cellXfs count="55">
    <xf numFmtId="0" fontId="0" fillId="0" borderId="0" xfId="0"/>
    <xf numFmtId="0" fontId="0" fillId="0" borderId="0" xfId="0" applyAlignment="1">
      <alignment wrapText="1"/>
    </xf>
    <xf numFmtId="0" fontId="0" fillId="0" borderId="0" xfId="0" applyAlignment="1">
      <alignment horizontal="center" vertical="center" wrapText="1"/>
    </xf>
    <xf numFmtId="0" fontId="3" fillId="2" borderId="1" xfId="0" applyFont="1" applyFill="1" applyBorder="1" applyAlignment="1">
      <alignment horizontal="center" wrapText="1"/>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2" fillId="0" borderId="0" xfId="0" applyFont="1" applyAlignment="1">
      <alignment horizontal="center" vertical="center" wrapText="1"/>
    </xf>
    <xf numFmtId="0" fontId="1"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2" fontId="0" fillId="0" borderId="0" xfId="0" applyNumberFormat="1" applyAlignment="1">
      <alignment horizontal="center" vertical="center" wrapText="1"/>
    </xf>
    <xf numFmtId="1" fontId="7" fillId="0" borderId="1" xfId="0" applyNumberFormat="1" applyFont="1" applyBorder="1" applyAlignment="1">
      <alignment horizontal="center" vertical="center" wrapText="1"/>
    </xf>
    <xf numFmtId="0" fontId="2" fillId="0" borderId="0" xfId="0" applyFont="1"/>
    <xf numFmtId="0" fontId="8" fillId="0" borderId="0" xfId="0" applyFont="1"/>
    <xf numFmtId="0" fontId="0" fillId="6" borderId="1" xfId="0" applyFill="1" applyBorder="1" applyAlignment="1">
      <alignment horizontal="center" vertical="center" wrapText="1"/>
    </xf>
    <xf numFmtId="0" fontId="2" fillId="5"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7" fillId="4" borderId="2" xfId="0" applyFont="1" applyFill="1" applyBorder="1" applyAlignment="1">
      <alignment vertical="center"/>
    </xf>
    <xf numFmtId="0" fontId="7" fillId="3" borderId="2" xfId="0" applyFont="1" applyFill="1" applyBorder="1" applyAlignment="1">
      <alignment vertical="center"/>
    </xf>
    <xf numFmtId="1"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0" xfId="0" applyFont="1" applyAlignment="1">
      <alignment horizontal="center" vertical="center" wrapText="1"/>
    </xf>
    <xf numFmtId="0" fontId="7" fillId="3" borderId="3" xfId="0" applyFont="1" applyFill="1" applyBorder="1" applyAlignment="1">
      <alignment vertical="center"/>
    </xf>
    <xf numFmtId="0" fontId="7" fillId="4" borderId="1" xfId="0" applyFont="1" applyFill="1" applyBorder="1" applyAlignment="1">
      <alignment vertical="center"/>
    </xf>
    <xf numFmtId="0" fontId="7" fillId="3" borderId="1" xfId="0" applyFont="1" applyFill="1" applyBorder="1" applyAlignment="1">
      <alignment vertical="center"/>
    </xf>
    <xf numFmtId="0" fontId="12" fillId="4" borderId="1" xfId="0" applyFont="1" applyFill="1" applyBorder="1" applyAlignment="1">
      <alignment vertical="center"/>
    </xf>
    <xf numFmtId="0" fontId="2" fillId="7" borderId="1" xfId="0" applyFont="1" applyFill="1" applyBorder="1" applyAlignment="1">
      <alignment horizontal="center" vertical="center" wrapText="1"/>
    </xf>
    <xf numFmtId="0" fontId="0" fillId="5" borderId="1" xfId="0" applyFill="1" applyBorder="1" applyAlignment="1">
      <alignment horizontal="center" vertical="center" wrapText="1"/>
    </xf>
    <xf numFmtId="0" fontId="0" fillId="8" borderId="1" xfId="0" applyFill="1" applyBorder="1" applyAlignment="1">
      <alignment horizontal="center" vertical="center" wrapText="1"/>
    </xf>
    <xf numFmtId="0" fontId="2" fillId="8" borderId="1"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6" fillId="6" borderId="1" xfId="0" applyFont="1" applyFill="1" applyBorder="1" applyAlignment="1">
      <alignment horizontal="center" vertical="center" wrapText="1"/>
    </xf>
    <xf numFmtId="0" fontId="0" fillId="9" borderId="1" xfId="0" applyFill="1" applyBorder="1" applyAlignment="1">
      <alignment horizontal="center" vertical="center" wrapText="1"/>
    </xf>
    <xf numFmtId="0" fontId="2" fillId="9"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 fillId="10" borderId="1" xfId="0" applyFont="1" applyFill="1" applyBorder="1" applyAlignment="1">
      <alignment horizontal="center" vertical="center" wrapText="1"/>
    </xf>
    <xf numFmtId="0" fontId="0" fillId="0" borderId="0" xfId="0" pivotButton="1"/>
    <xf numFmtId="0" fontId="0" fillId="0" borderId="0" xfId="0" applyAlignment="1">
      <alignment horizontal="left"/>
    </xf>
    <xf numFmtId="0" fontId="12" fillId="11" borderId="0" xfId="0" applyFont="1" applyFill="1" applyAlignment="1">
      <alignment horizontal="left"/>
    </xf>
    <xf numFmtId="0" fontId="12" fillId="11" borderId="0" xfId="0" applyFont="1" applyFill="1"/>
    <xf numFmtId="0" fontId="18" fillId="5" borderId="0" xfId="0" applyFont="1" applyFill="1" applyAlignment="1">
      <alignment horizontal="left"/>
    </xf>
    <xf numFmtId="0" fontId="18" fillId="5" borderId="0" xfId="0" applyFont="1" applyFill="1"/>
    <xf numFmtId="0" fontId="4" fillId="0" borderId="0" xfId="0" applyFont="1" applyAlignment="1">
      <alignment horizontal="center" vertical="center" wrapText="1"/>
    </xf>
    <xf numFmtId="14" fontId="1" fillId="2" borderId="1" xfId="0" applyNumberFormat="1" applyFont="1" applyFill="1" applyBorder="1" applyAlignment="1">
      <alignment horizontal="center" vertical="center" wrapText="1"/>
    </xf>
    <xf numFmtId="0" fontId="2" fillId="12" borderId="4" xfId="0" applyFont="1" applyFill="1" applyBorder="1" applyAlignment="1">
      <alignment horizontal="center" vertical="center" wrapText="1"/>
    </xf>
    <xf numFmtId="0" fontId="4" fillId="0" borderId="0" xfId="0" applyFont="1" applyAlignment="1">
      <alignment vertical="center" wrapText="1"/>
    </xf>
    <xf numFmtId="0" fontId="19" fillId="5" borderId="5" xfId="0" applyFont="1" applyFill="1" applyBorder="1" applyAlignment="1">
      <alignment horizontal="center" vertical="center" wrapText="1"/>
    </xf>
    <xf numFmtId="0" fontId="19" fillId="7" borderId="5" xfId="0" applyFont="1" applyFill="1" applyBorder="1" applyAlignment="1">
      <alignment horizontal="center" vertical="center" wrapText="1"/>
    </xf>
    <xf numFmtId="0" fontId="19" fillId="6" borderId="5" xfId="0" applyFont="1" applyFill="1" applyBorder="1" applyAlignment="1">
      <alignment horizontal="center" vertical="center" wrapText="1"/>
    </xf>
  </cellXfs>
  <cellStyles count="1">
    <cellStyle name="Normal" xfId="0" builtinId="0"/>
  </cellStyles>
  <dxfs count="82">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ill>
        <patternFill>
          <bgColor theme="5" tint="0.59996337778862885"/>
        </patternFill>
      </fill>
    </dxf>
    <dxf>
      <fill>
        <patternFill>
          <bgColor theme="5" tint="0.39994506668294322"/>
        </patternFill>
      </fill>
    </dxf>
    <dxf>
      <fill>
        <patternFill>
          <bgColor rgb="FFFF0000"/>
        </patternFill>
      </fill>
    </dxf>
    <dxf>
      <font>
        <b/>
        <i val="0"/>
        <color rgb="FFFF0000"/>
      </font>
    </dxf>
    <dxf>
      <fill>
        <patternFill>
          <bgColor theme="5" tint="0.59996337778862885"/>
        </patternFill>
      </fill>
    </dxf>
    <dxf>
      <fill>
        <patternFill>
          <bgColor theme="5" tint="0.39994506668294322"/>
        </patternFill>
      </fill>
    </dxf>
    <dxf>
      <fill>
        <patternFill>
          <bgColor rgb="FFFF0000"/>
        </patternFill>
      </fill>
    </dxf>
    <dxf>
      <font>
        <b/>
        <i val="0"/>
        <color rgb="FFFF0000"/>
      </font>
    </dxf>
    <dxf>
      <fill>
        <patternFill>
          <bgColor theme="5" tint="0.59996337778862885"/>
        </patternFill>
      </fill>
    </dxf>
    <dxf>
      <fill>
        <patternFill>
          <bgColor theme="5" tint="0.39994506668294322"/>
        </patternFill>
      </fill>
    </dxf>
    <dxf>
      <fill>
        <patternFill>
          <bgColor rgb="FFFF0000"/>
        </patternFill>
      </fill>
    </dxf>
    <dxf>
      <font>
        <b/>
        <i val="0"/>
        <color rgb="FFFF0000"/>
      </font>
    </dxf>
    <dxf>
      <fill>
        <patternFill>
          <bgColor theme="5" tint="0.59996337778862885"/>
        </patternFill>
      </fill>
    </dxf>
    <dxf>
      <fill>
        <patternFill>
          <bgColor theme="5" tint="0.39994506668294322"/>
        </patternFill>
      </fill>
    </dxf>
    <dxf>
      <fill>
        <patternFill>
          <bgColor rgb="FFFF0000"/>
        </patternFill>
      </fill>
    </dxf>
    <dxf>
      <font>
        <b/>
        <i val="0"/>
        <color rgb="FFFF0000"/>
      </font>
    </dxf>
    <dxf>
      <fill>
        <patternFill>
          <bgColor theme="5" tint="0.59996337778862885"/>
        </patternFill>
      </fill>
    </dxf>
    <dxf>
      <fill>
        <patternFill>
          <bgColor theme="5" tint="0.39994506668294322"/>
        </patternFill>
      </fill>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ill>
        <patternFill>
          <bgColor theme="5" tint="0.59996337778862885"/>
        </patternFill>
      </fill>
    </dxf>
    <dxf>
      <fill>
        <patternFill>
          <bgColor theme="5" tint="0.39994506668294322"/>
        </patternFill>
      </fill>
    </dxf>
    <dxf>
      <font>
        <b/>
      </font>
    </dxf>
    <dxf>
      <font>
        <b/>
      </font>
    </dxf>
    <dxf>
      <font>
        <sz val="12"/>
      </font>
    </dxf>
    <dxf>
      <font>
        <sz val="12"/>
      </font>
    </dxf>
    <dxf>
      <font>
        <sz val="12"/>
      </font>
    </dxf>
    <dxf>
      <font>
        <sz val="12"/>
      </font>
    </dxf>
    <dxf>
      <font>
        <b/>
      </font>
    </dxf>
    <dxf>
      <font>
        <b/>
      </font>
    </dxf>
    <dxf>
      <font>
        <sz val="12"/>
      </font>
    </dxf>
    <dxf>
      <font>
        <sz val="12"/>
      </font>
    </dxf>
    <dxf>
      <font>
        <b/>
      </font>
    </dxf>
    <dxf>
      <font>
        <b/>
      </font>
    </dxf>
    <dxf>
      <font>
        <sz val="12"/>
      </font>
    </dxf>
    <dxf>
      <font>
        <sz val="12"/>
      </font>
    </dxf>
    <dxf>
      <font>
        <sz val="12"/>
      </font>
    </dxf>
    <dxf>
      <font>
        <sz val="12"/>
      </font>
    </dxf>
    <dxf>
      <font>
        <b/>
      </font>
    </dxf>
    <dxf>
      <font>
        <b/>
      </font>
    </dxf>
    <dxf>
      <fill>
        <patternFill patternType="solid">
          <bgColor theme="5" tint="0.39997558519241921"/>
        </patternFill>
      </fill>
    </dxf>
    <dxf>
      <fill>
        <patternFill patternType="solid">
          <bgColor theme="5" tint="0.39997558519241921"/>
        </patternFill>
      </fill>
    </dxf>
    <dxf>
      <font>
        <sz val="12"/>
      </font>
    </dxf>
    <dxf>
      <font>
        <sz val="12"/>
      </font>
    </dxf>
    <dxf>
      <font>
        <b/>
      </font>
    </dxf>
    <dxf>
      <font>
        <b/>
      </font>
    </dxf>
    <dxf>
      <fill>
        <patternFill patternType="solid">
          <bgColor theme="5" tint="0.39997558519241921"/>
        </patternFill>
      </fill>
    </dxf>
    <dxf>
      <fill>
        <patternFill patternType="solid">
          <bgColor theme="5" tint="0.39997558519241921"/>
        </patternFill>
      </fill>
    </dxf>
    <dxf>
      <font>
        <b/>
      </font>
    </dxf>
    <dxf>
      <font>
        <b/>
      </font>
    </dxf>
    <dxf>
      <fill>
        <patternFill patternType="solid">
          <bgColor theme="5" tint="0.39997558519241921"/>
        </patternFill>
      </fill>
    </dxf>
    <dxf>
      <fill>
        <patternFill patternType="solid">
          <bgColor theme="5" tint="0.39997558519241921"/>
        </patternFill>
      </fill>
    </dxf>
    <dxf>
      <font>
        <color rgb="FFFF0000"/>
      </font>
    </dxf>
    <dxf>
      <font>
        <color rgb="FFFF0000"/>
      </font>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ill>
        <patternFill patternType="solid">
          <bgColor rgb="FFFFFF00"/>
        </patternFill>
      </fill>
    </dxf>
    <dxf>
      <font>
        <sz val="11"/>
      </font>
    </dxf>
    <dxf>
      <font>
        <sz val="11"/>
      </font>
    </dxf>
    <dxf>
      <font>
        <color rgb="FFFF0000"/>
      </font>
    </dxf>
    <dxf>
      <font>
        <color rgb="FFFF0000"/>
      </font>
    </dxf>
    <dxf>
      <font>
        <color rgb="FFFF0000"/>
      </font>
    </dxf>
    <dxf>
      <font>
        <color rgb="FFFF0000"/>
      </font>
    </dxf>
    <dxf>
      <alignment horizontal="general" vertical="bottom" textRotation="0" wrapText="1" relativeIndent="0" justifyLastLine="0" shrinkToFit="0" readingOrder="0"/>
    </dxf>
    <dxf>
      <alignment horizontal="general" vertical="bottom" textRotation="0" wrapText="1" relativeIndent="0" justifyLastLine="0" shrinkToFit="0" readingOrder="0"/>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PR_Project" refreshedDate="44962.659765046294" createdVersion="8" refreshedVersion="8" minRefreshableVersion="3" recordCount="27" xr:uid="{0CAE4F6A-BA3F-44CA-A5B0-EF31475F3521}">
  <cacheSource type="worksheet">
    <worksheetSource ref="A2:E29" sheet="SEANCES"/>
  </cacheSource>
  <cacheFields count="5">
    <cacheField name="NOMS" numFmtId="0">
      <sharedItems count="27">
        <s v="ALAPETITE Nadine"/>
        <s v="AMAZIGH Hamid"/>
        <s v="BALICHARD Dominique"/>
        <s v="BAYLE Dominique"/>
        <s v="BEURIOT Sabine"/>
        <s v="CHETTOUH Aicha"/>
        <s v="CORREIA Sandra"/>
        <s v="COUTANSON Pascale"/>
        <s v="DOS SANTOS Antonio"/>
        <s v="ESPINASSE Philippe"/>
        <s v="FAGONT Alain"/>
        <s v="FLOQUET Roger"/>
        <s v="FRADET Nicolas"/>
        <s v="FROMEMT  Sylvain"/>
        <s v="GESQUIERE Chantal"/>
        <s v="KOWALESWSKI Jean-Marc"/>
        <s v="LAZEWSKI René"/>
        <s v="MAHAUT Jessika"/>
        <s v="MANDON  Christine"/>
        <s v="MATHEY Catherine"/>
        <s v="METENIER Séverine"/>
        <s v="PIRONIN Maryse"/>
        <s v="PRADIER Eric"/>
        <s v="PRIEUR Olivier"/>
        <s v="REVEILLOUX Françoise"/>
        <s v="SOARES Maryse"/>
        <s v="THABEAU Didier"/>
      </sharedItems>
    </cacheField>
    <cacheField name="Nombre de fois &quot;PRESENTS&quot;_x000a_" numFmtId="1">
      <sharedItems containsSemiMixedTypes="0" containsString="0" containsNumber="1" containsInteger="1" minValue="3" maxValue="20"/>
    </cacheField>
    <cacheField name="Nombre de fois &quot;ABSENTS EXCUSES - POUVOIR&quot;_x000a_" numFmtId="1">
      <sharedItems containsSemiMixedTypes="0" containsString="0" containsNumber="1" containsInteger="1" minValue="0" maxValue="14"/>
    </cacheField>
    <cacheField name="Nombre de fois &quot;ABSENTS EXCUSES&quot;_x000a_" numFmtId="0">
      <sharedItems containsSemiMixedTypes="0" containsString="0" containsNumber="1" containsInteger="1" minValue="0" maxValue="6"/>
    </cacheField>
    <cacheField name="Nombre de fois &quot;ABSENTS NON EXCUSES&quot;_x000a_" numFmtId="0">
      <sharedItems containsSemiMixedTypes="0" containsString="0" containsNumber="1" containsInteger="1" minValue="0" maxValue="7"/>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
  <r>
    <x v="0"/>
    <n v="17"/>
    <n v="3"/>
    <n v="0"/>
    <n v="0"/>
  </r>
  <r>
    <x v="1"/>
    <n v="18"/>
    <n v="1"/>
    <n v="1"/>
    <n v="0"/>
  </r>
  <r>
    <x v="2"/>
    <n v="14"/>
    <n v="6"/>
    <n v="0"/>
    <n v="0"/>
  </r>
  <r>
    <x v="3"/>
    <n v="13"/>
    <n v="4"/>
    <n v="0"/>
    <n v="3"/>
  </r>
  <r>
    <x v="4"/>
    <n v="17"/>
    <n v="3"/>
    <n v="0"/>
    <n v="0"/>
  </r>
  <r>
    <x v="5"/>
    <n v="16"/>
    <n v="4"/>
    <n v="0"/>
    <n v="0"/>
  </r>
  <r>
    <x v="6"/>
    <n v="18"/>
    <n v="2"/>
    <n v="0"/>
    <n v="0"/>
  </r>
  <r>
    <x v="7"/>
    <n v="16"/>
    <n v="4"/>
    <n v="0"/>
    <n v="0"/>
  </r>
  <r>
    <x v="8"/>
    <n v="20"/>
    <n v="0"/>
    <n v="0"/>
    <n v="0"/>
  </r>
  <r>
    <x v="9"/>
    <n v="4"/>
    <n v="7"/>
    <n v="4"/>
    <n v="5"/>
  </r>
  <r>
    <x v="10"/>
    <n v="15"/>
    <n v="5"/>
    <n v="0"/>
    <n v="0"/>
  </r>
  <r>
    <x v="11"/>
    <n v="18"/>
    <n v="2"/>
    <n v="0"/>
    <n v="0"/>
  </r>
  <r>
    <x v="12"/>
    <n v="12"/>
    <n v="1"/>
    <n v="3"/>
    <n v="4"/>
  </r>
  <r>
    <x v="13"/>
    <n v="14"/>
    <n v="5"/>
    <n v="1"/>
    <n v="0"/>
  </r>
  <r>
    <x v="14"/>
    <n v="6"/>
    <n v="14"/>
    <n v="0"/>
    <n v="0"/>
  </r>
  <r>
    <x v="15"/>
    <n v="19"/>
    <n v="1"/>
    <n v="0"/>
    <n v="0"/>
  </r>
  <r>
    <x v="16"/>
    <n v="18"/>
    <n v="2"/>
    <n v="0"/>
    <n v="0"/>
  </r>
  <r>
    <x v="17"/>
    <n v="10"/>
    <n v="9"/>
    <n v="1"/>
    <n v="0"/>
  </r>
  <r>
    <x v="18"/>
    <n v="18"/>
    <n v="2"/>
    <n v="0"/>
    <n v="0"/>
  </r>
  <r>
    <x v="19"/>
    <n v="17"/>
    <n v="3"/>
    <n v="0"/>
    <n v="0"/>
  </r>
  <r>
    <x v="20"/>
    <n v="4"/>
    <n v="6"/>
    <n v="5"/>
    <n v="5"/>
  </r>
  <r>
    <x v="21"/>
    <n v="14"/>
    <n v="6"/>
    <n v="0"/>
    <n v="0"/>
  </r>
  <r>
    <x v="22"/>
    <n v="20"/>
    <n v="0"/>
    <n v="0"/>
    <n v="0"/>
  </r>
  <r>
    <x v="23"/>
    <n v="3"/>
    <n v="4"/>
    <n v="6"/>
    <n v="7"/>
  </r>
  <r>
    <x v="24"/>
    <n v="15"/>
    <n v="5"/>
    <n v="0"/>
    <n v="0"/>
  </r>
  <r>
    <x v="25"/>
    <n v="11"/>
    <n v="9"/>
    <n v="0"/>
    <n v="0"/>
  </r>
  <r>
    <x v="26"/>
    <n v="17"/>
    <n v="3"/>
    <n v="0"/>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CDD0FB0-82AC-42A7-B92C-076C995BC534}"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fieldListSortAscending="1">
  <location ref="A3:D31" firstHeaderRow="0" firstDataRow="1" firstDataCol="1"/>
  <pivotFields count="5">
    <pivotField axis="axisRow" showAll="0" sortType="ascending">
      <items count="28">
        <item x="0"/>
        <item x="1"/>
        <item x="2"/>
        <item x="3"/>
        <item x="4"/>
        <item x="5"/>
        <item x="6"/>
        <item x="7"/>
        <item x="8"/>
        <item x="9"/>
        <item x="10"/>
        <item x="11"/>
        <item x="12"/>
        <item x="13"/>
        <item x="14"/>
        <item x="15"/>
        <item x="16"/>
        <item x="17"/>
        <item x="18"/>
        <item x="19"/>
        <item x="20"/>
        <item x="21"/>
        <item x="22"/>
        <item x="23"/>
        <item x="24"/>
        <item x="25"/>
        <item x="26"/>
        <item t="default"/>
      </items>
    </pivotField>
    <pivotField numFmtId="1" showAll="0"/>
    <pivotField dataField="1" numFmtId="1" showAll="0"/>
    <pivotField dataField="1" showAll="0"/>
    <pivotField dataField="1" showAll="0"/>
  </pivotFields>
  <rowFields count="1">
    <field x="0"/>
  </rowFields>
  <rowItems count="28">
    <i>
      <x/>
    </i>
    <i>
      <x v="1"/>
    </i>
    <i>
      <x v="2"/>
    </i>
    <i>
      <x v="3"/>
    </i>
    <i>
      <x v="4"/>
    </i>
    <i>
      <x v="5"/>
    </i>
    <i>
      <x v="6"/>
    </i>
    <i>
      <x v="7"/>
    </i>
    <i>
      <x v="8"/>
    </i>
    <i>
      <x v="9"/>
    </i>
    <i>
      <x v="10"/>
    </i>
    <i>
      <x v="11"/>
    </i>
    <i>
      <x v="12"/>
    </i>
    <i>
      <x v="13"/>
    </i>
    <i>
      <x v="14"/>
    </i>
    <i>
      <x v="15"/>
    </i>
    <i>
      <x v="16"/>
    </i>
    <i>
      <x v="17"/>
    </i>
    <i>
      <x v="18"/>
    </i>
    <i>
      <x v="19"/>
    </i>
    <i>
      <x v="20"/>
    </i>
    <i>
      <x v="21"/>
    </i>
    <i>
      <x v="22"/>
    </i>
    <i>
      <x v="23"/>
    </i>
    <i>
      <x v="24"/>
    </i>
    <i>
      <x v="25"/>
    </i>
    <i>
      <x v="26"/>
    </i>
    <i t="grand">
      <x/>
    </i>
  </rowItems>
  <colFields count="1">
    <field x="-2"/>
  </colFields>
  <colItems count="3">
    <i>
      <x/>
    </i>
    <i i="1">
      <x v="1"/>
    </i>
    <i i="2">
      <x v="2"/>
    </i>
  </colItems>
  <dataFields count="3">
    <dataField name="Somme de Nombre de fois &quot;ABSENTS EXCUSES - POUVOIR&quot;_x000a_" fld="2" baseField="0" baseItem="0"/>
    <dataField name="Somme de Nombre de fois &quot;ABSENTS EXCUSES&quot;_x000a_" fld="3" baseField="0" baseItem="0"/>
    <dataField name="Somme de Nombre de fois &quot;ABSENTS NON EXCUSES&quot;_x000a_" fld="4" baseField="0" baseItem="0"/>
  </dataFields>
  <formats count="44">
    <format dxfId="79">
      <pivotArea collapsedLevelsAreSubtotals="1" fieldPosition="0">
        <references count="1">
          <reference field="0" count="1">
            <x v="14"/>
          </reference>
        </references>
      </pivotArea>
    </format>
    <format dxfId="78">
      <pivotArea dataOnly="0" labelOnly="1" fieldPosition="0">
        <references count="1">
          <reference field="0" count="1">
            <x v="14"/>
          </reference>
        </references>
      </pivotArea>
    </format>
    <format dxfId="77">
      <pivotArea collapsedLevelsAreSubtotals="1" fieldPosition="0">
        <references count="1">
          <reference field="0" count="1">
            <x v="17"/>
          </reference>
        </references>
      </pivotArea>
    </format>
    <format dxfId="76">
      <pivotArea dataOnly="0" labelOnly="1" fieldPosition="0">
        <references count="1">
          <reference field="0" count="1">
            <x v="17"/>
          </reference>
        </references>
      </pivotArea>
    </format>
    <format dxfId="75">
      <pivotArea collapsedLevelsAreSubtotals="1" fieldPosition="0">
        <references count="1">
          <reference field="0" count="1">
            <x v="14"/>
          </reference>
        </references>
      </pivotArea>
    </format>
    <format dxfId="74">
      <pivotArea dataOnly="0" labelOnly="1" fieldPosition="0">
        <references count="1">
          <reference field="0" count="1">
            <x v="14"/>
          </reference>
        </references>
      </pivotArea>
    </format>
    <format dxfId="73">
      <pivotArea collapsedLevelsAreSubtotals="1" fieldPosition="0">
        <references count="1">
          <reference field="0" count="1">
            <x v="14"/>
          </reference>
        </references>
      </pivotArea>
    </format>
    <format dxfId="72">
      <pivotArea dataOnly="0" labelOnly="1" fieldPosition="0">
        <references count="1">
          <reference field="0" count="1">
            <x v="14"/>
          </reference>
        </references>
      </pivotArea>
    </format>
    <format dxfId="71">
      <pivotArea collapsedLevelsAreSubtotals="1" fieldPosition="0">
        <references count="1">
          <reference field="0" count="1">
            <x v="17"/>
          </reference>
        </references>
      </pivotArea>
    </format>
    <format dxfId="70">
      <pivotArea dataOnly="0" labelOnly="1" fieldPosition="0">
        <references count="1">
          <reference field="0" count="1">
            <x v="17"/>
          </reference>
        </references>
      </pivotArea>
    </format>
    <format dxfId="69">
      <pivotArea collapsedLevelsAreSubtotals="1" fieldPosition="0">
        <references count="1">
          <reference field="0" count="1">
            <x v="25"/>
          </reference>
        </references>
      </pivotArea>
    </format>
    <format dxfId="68">
      <pivotArea dataOnly="0" labelOnly="1" fieldPosition="0">
        <references count="1">
          <reference field="0" count="1">
            <x v="25"/>
          </reference>
        </references>
      </pivotArea>
    </format>
    <format dxfId="67">
      <pivotArea collapsedLevelsAreSubtotals="1" fieldPosition="0">
        <references count="1">
          <reference field="0" count="1">
            <x v="25"/>
          </reference>
        </references>
      </pivotArea>
    </format>
    <format dxfId="66">
      <pivotArea dataOnly="0" labelOnly="1" fieldPosition="0">
        <references count="1">
          <reference field="0" count="1">
            <x v="25"/>
          </reference>
        </references>
      </pivotArea>
    </format>
    <format dxfId="65">
      <pivotArea collapsedLevelsAreSubtotals="1" fieldPosition="0">
        <references count="1">
          <reference field="0" count="1">
            <x v="9"/>
          </reference>
        </references>
      </pivotArea>
    </format>
    <format dxfId="64">
      <pivotArea dataOnly="0" labelOnly="1" fieldPosition="0">
        <references count="1">
          <reference field="0" count="1">
            <x v="9"/>
          </reference>
        </references>
      </pivotArea>
    </format>
    <format dxfId="63">
      <pivotArea collapsedLevelsAreSubtotals="1" fieldPosition="0">
        <references count="1">
          <reference field="0" count="1">
            <x v="9"/>
          </reference>
        </references>
      </pivotArea>
    </format>
    <format dxfId="62">
      <pivotArea dataOnly="0" labelOnly="1" fieldPosition="0">
        <references count="1">
          <reference field="0" count="1">
            <x v="9"/>
          </reference>
        </references>
      </pivotArea>
    </format>
    <format dxfId="61">
      <pivotArea collapsedLevelsAreSubtotals="1" fieldPosition="0">
        <references count="1">
          <reference field="0" count="1">
            <x v="20"/>
          </reference>
        </references>
      </pivotArea>
    </format>
    <format dxfId="60">
      <pivotArea dataOnly="0" labelOnly="1" fieldPosition="0">
        <references count="1">
          <reference field="0" count="1">
            <x v="20"/>
          </reference>
        </references>
      </pivotArea>
    </format>
    <format dxfId="59">
      <pivotArea collapsedLevelsAreSubtotals="1" fieldPosition="0">
        <references count="1">
          <reference field="0" count="1">
            <x v="20"/>
          </reference>
        </references>
      </pivotArea>
    </format>
    <format dxfId="58">
      <pivotArea dataOnly="0" labelOnly="1" fieldPosition="0">
        <references count="1">
          <reference field="0" count="1">
            <x v="20"/>
          </reference>
        </references>
      </pivotArea>
    </format>
    <format dxfId="57">
      <pivotArea collapsedLevelsAreSubtotals="1" fieldPosition="0">
        <references count="1">
          <reference field="0" count="1">
            <x v="20"/>
          </reference>
        </references>
      </pivotArea>
    </format>
    <format dxfId="56">
      <pivotArea dataOnly="0" labelOnly="1" fieldPosition="0">
        <references count="1">
          <reference field="0" count="1">
            <x v="20"/>
          </reference>
        </references>
      </pivotArea>
    </format>
    <format dxfId="55">
      <pivotArea collapsedLevelsAreSubtotals="1" fieldPosition="0">
        <references count="1">
          <reference field="0" count="1">
            <x v="23"/>
          </reference>
        </references>
      </pivotArea>
    </format>
    <format dxfId="54">
      <pivotArea dataOnly="0" labelOnly="1" fieldPosition="0">
        <references count="1">
          <reference field="0" count="1">
            <x v="23"/>
          </reference>
        </references>
      </pivotArea>
    </format>
    <format dxfId="53">
      <pivotArea collapsedLevelsAreSubtotals="1" fieldPosition="0">
        <references count="1">
          <reference field="0" count="1">
            <x v="23"/>
          </reference>
        </references>
      </pivotArea>
    </format>
    <format dxfId="52">
      <pivotArea dataOnly="0" labelOnly="1" fieldPosition="0">
        <references count="1">
          <reference field="0" count="1">
            <x v="23"/>
          </reference>
        </references>
      </pivotArea>
    </format>
    <format dxfId="51">
      <pivotArea collapsedLevelsAreSubtotals="1" fieldPosition="0">
        <references count="1">
          <reference field="0" count="1">
            <x v="23"/>
          </reference>
        </references>
      </pivotArea>
    </format>
    <format dxfId="50">
      <pivotArea dataOnly="0" labelOnly="1" fieldPosition="0">
        <references count="1">
          <reference field="0" count="1">
            <x v="23"/>
          </reference>
        </references>
      </pivotArea>
    </format>
    <format dxfId="49">
      <pivotArea collapsedLevelsAreSubtotals="1" fieldPosition="0">
        <references count="1">
          <reference field="0" count="1">
            <x v="9"/>
          </reference>
        </references>
      </pivotArea>
    </format>
    <format dxfId="48">
      <pivotArea dataOnly="0" labelOnly="1" fieldPosition="0">
        <references count="1">
          <reference field="0" count="1">
            <x v="9"/>
          </reference>
        </references>
      </pivotArea>
    </format>
    <format dxfId="47">
      <pivotArea collapsedLevelsAreSubtotals="1" fieldPosition="0">
        <references count="1">
          <reference field="0" count="1">
            <x v="14"/>
          </reference>
        </references>
      </pivotArea>
    </format>
    <format dxfId="46">
      <pivotArea dataOnly="0" labelOnly="1" fieldPosition="0">
        <references count="1">
          <reference field="0" count="1">
            <x v="14"/>
          </reference>
        </references>
      </pivotArea>
    </format>
    <format dxfId="45">
      <pivotArea collapsedLevelsAreSubtotals="1" fieldPosition="0">
        <references count="1">
          <reference field="0" count="1">
            <x v="14"/>
          </reference>
        </references>
      </pivotArea>
    </format>
    <format dxfId="44">
      <pivotArea dataOnly="0" labelOnly="1" fieldPosition="0">
        <references count="1">
          <reference field="0" count="1">
            <x v="14"/>
          </reference>
        </references>
      </pivotArea>
    </format>
    <format dxfId="43">
      <pivotArea collapsedLevelsAreSubtotals="1" fieldPosition="0">
        <references count="1">
          <reference field="0" count="1">
            <x v="17"/>
          </reference>
        </references>
      </pivotArea>
    </format>
    <format dxfId="42">
      <pivotArea dataOnly="0" labelOnly="1" fieldPosition="0">
        <references count="1">
          <reference field="0" count="1">
            <x v="17"/>
          </reference>
        </references>
      </pivotArea>
    </format>
    <format dxfId="41">
      <pivotArea collapsedLevelsAreSubtotals="1" fieldPosition="0">
        <references count="1">
          <reference field="0" count="1">
            <x v="17"/>
          </reference>
        </references>
      </pivotArea>
    </format>
    <format dxfId="40">
      <pivotArea dataOnly="0" labelOnly="1" fieldPosition="0">
        <references count="1">
          <reference field="0" count="1">
            <x v="17"/>
          </reference>
        </references>
      </pivotArea>
    </format>
    <format dxfId="39">
      <pivotArea collapsedLevelsAreSubtotals="1" fieldPosition="0">
        <references count="1">
          <reference field="0" count="1">
            <x v="25"/>
          </reference>
        </references>
      </pivotArea>
    </format>
    <format dxfId="38">
      <pivotArea dataOnly="0" labelOnly="1" fieldPosition="0">
        <references count="1">
          <reference field="0" count="1">
            <x v="25"/>
          </reference>
        </references>
      </pivotArea>
    </format>
    <format dxfId="37">
      <pivotArea collapsedLevelsAreSubtotals="1" fieldPosition="0">
        <references count="1">
          <reference field="0" count="1">
            <x v="25"/>
          </reference>
        </references>
      </pivotArea>
    </format>
    <format dxfId="36">
      <pivotArea dataOnly="0" labelOnly="1" fieldPosition="0">
        <references count="1">
          <reference field="0" count="1">
            <x v="25"/>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C1:C32" totalsRowShown="0" headerRowDxfId="81">
  <autoFilter ref="C1:C32" xr:uid="{00000000-0009-0000-0100-000001000000}"/>
  <sortState xmlns:xlrd2="http://schemas.microsoft.com/office/spreadsheetml/2017/richdata2" ref="C2:C31">
    <sortCondition ref="C5:C31"/>
  </sortState>
  <tableColumns count="1">
    <tableColumn id="1" xr3:uid="{00000000-0010-0000-0000-000001000000}" name="Liste pour remplissage du  tableau des séances"/>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A1:A28" totalsRowShown="0" headerRowDxfId="80">
  <autoFilter ref="A1:A28" xr:uid="{00000000-0009-0000-0100-000002000000}"/>
  <sortState xmlns:xlrd2="http://schemas.microsoft.com/office/spreadsheetml/2017/richdata2" ref="A2:A28">
    <sortCondition ref="A2:A28"/>
  </sortState>
  <tableColumns count="1">
    <tableColumn id="1" xr3:uid="{00000000-0010-0000-0100-000001000000}" name="Liste des CONSEILLERS"/>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32"/>
  <sheetViews>
    <sheetView workbookViewId="0">
      <selection activeCell="G16" sqref="G16"/>
    </sheetView>
  </sheetViews>
  <sheetFormatPr baseColWidth="10" defaultRowHeight="15" x14ac:dyDescent="0.25"/>
  <cols>
    <col min="1" max="1" width="26.5703125" customWidth="1"/>
    <col min="3" max="3" width="27.42578125" customWidth="1"/>
  </cols>
  <sheetData>
    <row r="1" spans="1:3" s="1" customFormat="1" ht="30" x14ac:dyDescent="0.25">
      <c r="A1" s="1" t="s">
        <v>2</v>
      </c>
      <c r="C1" s="1" t="s">
        <v>3</v>
      </c>
    </row>
    <row r="2" spans="1:3" x14ac:dyDescent="0.25">
      <c r="A2" t="s">
        <v>14</v>
      </c>
      <c r="C2" s="12" t="s">
        <v>4</v>
      </c>
    </row>
    <row r="3" spans="1:3" x14ac:dyDescent="0.25">
      <c r="A3" t="s">
        <v>15</v>
      </c>
      <c r="C3" s="12" t="s">
        <v>5</v>
      </c>
    </row>
    <row r="4" spans="1:3" x14ac:dyDescent="0.25">
      <c r="A4" t="s">
        <v>20</v>
      </c>
      <c r="C4" s="12" t="s">
        <v>37</v>
      </c>
    </row>
    <row r="5" spans="1:3" x14ac:dyDescent="0.25">
      <c r="A5" t="s">
        <v>32</v>
      </c>
      <c r="C5" s="12" t="s">
        <v>38</v>
      </c>
    </row>
    <row r="6" spans="1:3" x14ac:dyDescent="0.25">
      <c r="A6" t="s">
        <v>26</v>
      </c>
      <c r="C6" t="s">
        <v>14</v>
      </c>
    </row>
    <row r="7" spans="1:3" x14ac:dyDescent="0.25">
      <c r="A7" t="s">
        <v>16</v>
      </c>
      <c r="C7" t="s">
        <v>15</v>
      </c>
    </row>
    <row r="8" spans="1:3" x14ac:dyDescent="0.25">
      <c r="A8" t="s">
        <v>27</v>
      </c>
      <c r="C8" t="s">
        <v>20</v>
      </c>
    </row>
    <row r="9" spans="1:3" x14ac:dyDescent="0.25">
      <c r="A9" t="s">
        <v>24</v>
      </c>
      <c r="C9" t="s">
        <v>32</v>
      </c>
    </row>
    <row r="10" spans="1:3" x14ac:dyDescent="0.25">
      <c r="A10" t="s">
        <v>22</v>
      </c>
      <c r="C10" t="s">
        <v>26</v>
      </c>
    </row>
    <row r="11" spans="1:3" x14ac:dyDescent="0.25">
      <c r="A11" t="s">
        <v>35</v>
      </c>
      <c r="C11" t="s">
        <v>16</v>
      </c>
    </row>
    <row r="12" spans="1:3" x14ac:dyDescent="0.25">
      <c r="A12" t="s">
        <v>11</v>
      </c>
      <c r="C12" t="s">
        <v>27</v>
      </c>
    </row>
    <row r="13" spans="1:3" x14ac:dyDescent="0.25">
      <c r="A13" t="s">
        <v>36</v>
      </c>
      <c r="C13" t="s">
        <v>24</v>
      </c>
    </row>
    <row r="14" spans="1:3" x14ac:dyDescent="0.25">
      <c r="A14" t="s">
        <v>30</v>
      </c>
      <c r="C14" t="s">
        <v>22</v>
      </c>
    </row>
    <row r="15" spans="1:3" x14ac:dyDescent="0.25">
      <c r="A15" t="s">
        <v>28</v>
      </c>
      <c r="C15" t="s">
        <v>35</v>
      </c>
    </row>
    <row r="16" spans="1:3" x14ac:dyDescent="0.25">
      <c r="A16" t="s">
        <v>31</v>
      </c>
      <c r="C16" t="s">
        <v>11</v>
      </c>
    </row>
    <row r="17" spans="1:3" x14ac:dyDescent="0.25">
      <c r="A17" t="s">
        <v>23</v>
      </c>
      <c r="C17" t="s">
        <v>36</v>
      </c>
    </row>
    <row r="18" spans="1:3" x14ac:dyDescent="0.25">
      <c r="A18" t="s">
        <v>19</v>
      </c>
      <c r="C18" t="s">
        <v>30</v>
      </c>
    </row>
    <row r="19" spans="1:3" x14ac:dyDescent="0.25">
      <c r="A19" t="s">
        <v>29</v>
      </c>
      <c r="C19" t="s">
        <v>28</v>
      </c>
    </row>
    <row r="20" spans="1:3" x14ac:dyDescent="0.25">
      <c r="A20" t="s">
        <v>10</v>
      </c>
      <c r="C20" t="s">
        <v>31</v>
      </c>
    </row>
    <row r="21" spans="1:3" x14ac:dyDescent="0.25">
      <c r="A21" t="s">
        <v>18</v>
      </c>
      <c r="C21" t="s">
        <v>23</v>
      </c>
    </row>
    <row r="22" spans="1:3" x14ac:dyDescent="0.25">
      <c r="A22" t="s">
        <v>33</v>
      </c>
      <c r="C22" t="s">
        <v>19</v>
      </c>
    </row>
    <row r="23" spans="1:3" x14ac:dyDescent="0.25">
      <c r="A23" t="s">
        <v>12</v>
      </c>
      <c r="C23" t="s">
        <v>29</v>
      </c>
    </row>
    <row r="24" spans="1:3" x14ac:dyDescent="0.25">
      <c r="A24" t="s">
        <v>13</v>
      </c>
      <c r="C24" t="s">
        <v>10</v>
      </c>
    </row>
    <row r="25" spans="1:3" x14ac:dyDescent="0.25">
      <c r="A25" t="s">
        <v>34</v>
      </c>
      <c r="C25" t="s">
        <v>18</v>
      </c>
    </row>
    <row r="26" spans="1:3" x14ac:dyDescent="0.25">
      <c r="A26" t="s">
        <v>25</v>
      </c>
      <c r="C26" t="s">
        <v>33</v>
      </c>
    </row>
    <row r="27" spans="1:3" x14ac:dyDescent="0.25">
      <c r="A27" t="s">
        <v>21</v>
      </c>
      <c r="C27" t="s">
        <v>12</v>
      </c>
    </row>
    <row r="28" spans="1:3" x14ac:dyDescent="0.25">
      <c r="A28" t="s">
        <v>17</v>
      </c>
      <c r="C28" t="s">
        <v>13</v>
      </c>
    </row>
    <row r="29" spans="1:3" x14ac:dyDescent="0.25">
      <c r="C29" t="s">
        <v>34</v>
      </c>
    </row>
    <row r="30" spans="1:3" x14ac:dyDescent="0.25">
      <c r="C30" t="s">
        <v>25</v>
      </c>
    </row>
    <row r="31" spans="1:3" x14ac:dyDescent="0.25">
      <c r="C31" t="s">
        <v>21</v>
      </c>
    </row>
    <row r="32" spans="1:3" x14ac:dyDescent="0.25">
      <c r="C32" t="s">
        <v>17</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33"/>
  <sheetViews>
    <sheetView showZeros="0" tabSelected="1" workbookViewId="0">
      <pane xSplit="5" ySplit="2" topLeftCell="F3" activePane="bottomRight" state="frozen"/>
      <selection pane="topRight" activeCell="F1" sqref="F1"/>
      <selection pane="bottomLeft" activeCell="A3" sqref="A3"/>
      <selection pane="bottomRight" activeCell="F39" sqref="F39"/>
    </sheetView>
  </sheetViews>
  <sheetFormatPr baseColWidth="10" defaultColWidth="11.28515625" defaultRowHeight="15" x14ac:dyDescent="0.25"/>
  <cols>
    <col min="1" max="1" width="29.140625" style="7" customWidth="1"/>
    <col min="2" max="2" width="12.42578125" style="2" bestFit="1" customWidth="1"/>
    <col min="3" max="4" width="11.28515625" style="2"/>
    <col min="5" max="5" width="16.28515625" style="2" customWidth="1"/>
    <col min="6" max="7" width="13.5703125" style="2" customWidth="1"/>
    <col min="8" max="8" width="10.85546875" style="2" customWidth="1"/>
    <col min="9" max="9" width="13.5703125" style="2" customWidth="1"/>
    <col min="10" max="10" width="10.85546875" style="2" customWidth="1"/>
    <col min="11" max="12" width="10.7109375" style="2" customWidth="1"/>
    <col min="13" max="14" width="10.5703125" style="2" customWidth="1"/>
    <col min="15" max="15" width="10.7109375" style="2" customWidth="1"/>
    <col min="16" max="17" width="11.28515625" style="2" customWidth="1"/>
    <col min="18" max="19" width="11.140625" style="2" customWidth="1"/>
    <col min="20" max="20" width="11.28515625" style="2" customWidth="1"/>
    <col min="21" max="21" width="11.140625" style="2" customWidth="1"/>
    <col min="22" max="22" width="11.28515625" style="2" customWidth="1"/>
    <col min="23" max="26" width="11.140625" style="2" customWidth="1"/>
    <col min="27" max="16384" width="11.28515625" style="2"/>
  </cols>
  <sheetData>
    <row r="1" spans="1:31" ht="54.75" customHeight="1" x14ac:dyDescent="0.25">
      <c r="G1" s="51"/>
      <c r="H1" s="51"/>
      <c r="I1" s="51"/>
      <c r="J1" s="48" t="s">
        <v>0</v>
      </c>
      <c r="K1" s="48"/>
      <c r="L1" s="48"/>
      <c r="M1" s="48"/>
      <c r="N1" s="48"/>
      <c r="O1" s="48"/>
      <c r="P1" s="48"/>
      <c r="Q1" s="48"/>
      <c r="R1" s="48"/>
      <c r="S1" s="48"/>
      <c r="T1" s="48"/>
      <c r="U1" s="48"/>
      <c r="V1" s="48"/>
      <c r="W1" s="48"/>
      <c r="X1" s="48"/>
      <c r="Y1" s="48"/>
      <c r="Z1" s="48"/>
      <c r="AA1" s="48"/>
      <c r="AB1" s="48"/>
      <c r="AC1" s="48"/>
      <c r="AD1" s="48"/>
      <c r="AE1" s="48"/>
    </row>
    <row r="2" spans="1:31" ht="90" x14ac:dyDescent="0.25">
      <c r="A2" s="8" t="s">
        <v>1</v>
      </c>
      <c r="B2" s="3" t="s">
        <v>6</v>
      </c>
      <c r="C2" s="3" t="s">
        <v>7</v>
      </c>
      <c r="D2" s="3" t="s">
        <v>8</v>
      </c>
      <c r="E2" s="3" t="s">
        <v>9</v>
      </c>
      <c r="F2" s="49" t="s">
        <v>46</v>
      </c>
      <c r="G2" s="49" t="s">
        <v>47</v>
      </c>
      <c r="H2" s="9">
        <v>44032</v>
      </c>
      <c r="I2" s="49" t="s">
        <v>48</v>
      </c>
      <c r="J2" s="9"/>
      <c r="K2" s="9">
        <v>44103</v>
      </c>
      <c r="L2" s="9">
        <v>44159</v>
      </c>
      <c r="M2" s="9">
        <v>44182</v>
      </c>
      <c r="N2" s="9">
        <v>44251</v>
      </c>
      <c r="O2" s="9">
        <v>44280</v>
      </c>
      <c r="P2" s="9">
        <v>44322</v>
      </c>
      <c r="Q2" s="9">
        <v>44355</v>
      </c>
      <c r="R2" s="9">
        <v>44371</v>
      </c>
      <c r="S2" s="9">
        <v>44382</v>
      </c>
      <c r="T2" s="9">
        <v>44461</v>
      </c>
      <c r="U2" s="9">
        <v>44546</v>
      </c>
      <c r="V2" s="9">
        <v>44609</v>
      </c>
      <c r="W2" s="9">
        <v>44642</v>
      </c>
      <c r="X2" s="9">
        <v>44684</v>
      </c>
      <c r="Y2" s="9">
        <v>44726</v>
      </c>
      <c r="Z2" s="9">
        <v>44754</v>
      </c>
      <c r="AA2" s="9">
        <v>44831</v>
      </c>
      <c r="AB2" s="9">
        <v>44873</v>
      </c>
      <c r="AC2" s="9">
        <v>44910</v>
      </c>
      <c r="AD2" s="9">
        <f t="shared" ref="AD2:AE2" si="0">EDATE(AC2,3)</f>
        <v>45000</v>
      </c>
      <c r="AE2" s="9">
        <f t="shared" si="0"/>
        <v>45092</v>
      </c>
    </row>
    <row r="3" spans="1:31" ht="45" x14ac:dyDescent="0.25">
      <c r="A3" s="19" t="s">
        <v>14</v>
      </c>
      <c r="B3" s="11">
        <f>COUNTIF($J3:$AE3,"PRESENT")</f>
        <v>17</v>
      </c>
      <c r="C3" s="11">
        <f>COUNTA($J3:$AE3)-B3-D3-E3</f>
        <v>2</v>
      </c>
      <c r="D3" s="6">
        <f>COUNTIF($J3:$AE3,"Absent Excusé")</f>
        <v>0</v>
      </c>
      <c r="E3" s="6">
        <f>COUNTIF($J3:$AE3,"Absent non excusé")</f>
        <v>0</v>
      </c>
      <c r="F3" s="14" t="s">
        <v>27</v>
      </c>
      <c r="G3" s="15" t="s">
        <v>38</v>
      </c>
      <c r="H3" s="14" t="s">
        <v>27</v>
      </c>
      <c r="I3" s="52" t="s">
        <v>38</v>
      </c>
      <c r="J3" s="14"/>
      <c r="K3" s="15" t="s">
        <v>38</v>
      </c>
      <c r="L3" s="15" t="s">
        <v>38</v>
      </c>
      <c r="M3" s="15" t="s">
        <v>38</v>
      </c>
      <c r="N3" s="17" t="s">
        <v>10</v>
      </c>
      <c r="O3" s="15" t="s">
        <v>38</v>
      </c>
      <c r="P3" s="15" t="s">
        <v>38</v>
      </c>
      <c r="Q3" s="15" t="s">
        <v>38</v>
      </c>
      <c r="R3" s="15" t="s">
        <v>38</v>
      </c>
      <c r="S3" s="15" t="s">
        <v>38</v>
      </c>
      <c r="T3" s="15" t="s">
        <v>38</v>
      </c>
      <c r="U3" s="15" t="s">
        <v>38</v>
      </c>
      <c r="V3" s="31" t="s">
        <v>22</v>
      </c>
      <c r="W3" s="15" t="s">
        <v>38</v>
      </c>
      <c r="X3" s="15" t="s">
        <v>38</v>
      </c>
      <c r="Y3" s="15" t="s">
        <v>38</v>
      </c>
      <c r="Z3" s="15" t="s">
        <v>38</v>
      </c>
      <c r="AA3" s="15" t="s">
        <v>38</v>
      </c>
      <c r="AB3" s="15" t="s">
        <v>38</v>
      </c>
      <c r="AC3" s="15" t="s">
        <v>38</v>
      </c>
      <c r="AD3" s="4"/>
      <c r="AE3" s="4"/>
    </row>
    <row r="4" spans="1:31" ht="30" x14ac:dyDescent="0.25">
      <c r="A4" s="18" t="s">
        <v>15</v>
      </c>
      <c r="B4" s="11">
        <f>COUNTIF($J4:$AE4,"PRESENT")</f>
        <v>17</v>
      </c>
      <c r="C4" s="11">
        <f>COUNTA($J4:$AE4)-B4-D4-E4</f>
        <v>1</v>
      </c>
      <c r="D4" s="6">
        <f>COUNTIF($J4:$AE4,"Absent Excusé")</f>
        <v>1</v>
      </c>
      <c r="E4" s="6">
        <f>COUNTIF($J4:$AE4,"Absent non excusé")</f>
        <v>0</v>
      </c>
      <c r="F4" s="15" t="s">
        <v>38</v>
      </c>
      <c r="G4" s="14" t="s">
        <v>16</v>
      </c>
      <c r="H4" s="15" t="s">
        <v>38</v>
      </c>
      <c r="I4" s="53" t="s">
        <v>4</v>
      </c>
      <c r="J4" s="15"/>
      <c r="K4" s="14" t="s">
        <v>16</v>
      </c>
      <c r="L4" s="15" t="s">
        <v>38</v>
      </c>
      <c r="M4" s="29" t="s">
        <v>4</v>
      </c>
      <c r="N4" s="15" t="s">
        <v>38</v>
      </c>
      <c r="O4" s="15" t="s">
        <v>38</v>
      </c>
      <c r="P4" s="15" t="s">
        <v>38</v>
      </c>
      <c r="Q4" s="15" t="s">
        <v>38</v>
      </c>
      <c r="R4" s="15" t="s">
        <v>38</v>
      </c>
      <c r="S4" s="15" t="s">
        <v>38</v>
      </c>
      <c r="T4" s="15" t="s">
        <v>38</v>
      </c>
      <c r="U4" s="15" t="s">
        <v>38</v>
      </c>
      <c r="V4" s="15" t="s">
        <v>38</v>
      </c>
      <c r="W4" s="15" t="s">
        <v>38</v>
      </c>
      <c r="X4" s="15" t="s">
        <v>38</v>
      </c>
      <c r="Y4" s="15" t="s">
        <v>38</v>
      </c>
      <c r="Z4" s="15" t="s">
        <v>38</v>
      </c>
      <c r="AA4" s="15" t="s">
        <v>38</v>
      </c>
      <c r="AB4" s="15" t="s">
        <v>38</v>
      </c>
      <c r="AC4" s="15" t="s">
        <v>38</v>
      </c>
      <c r="AD4" s="4"/>
      <c r="AE4" s="4"/>
    </row>
    <row r="5" spans="1:31" ht="30" x14ac:dyDescent="0.25">
      <c r="A5" s="19" t="s">
        <v>20</v>
      </c>
      <c r="B5" s="11">
        <f>COUNTIF($J5:$AE5,"PRESENT")</f>
        <v>14</v>
      </c>
      <c r="C5" s="11">
        <f>COUNTA($J5:$AE5)-B5-D5-E5</f>
        <v>5</v>
      </c>
      <c r="D5" s="6">
        <f>COUNTIF($J5:$AE5,"Absent Excusé")</f>
        <v>0</v>
      </c>
      <c r="E5" s="6">
        <f>COUNTIF($J5:$AE5,"Absent non excusé")</f>
        <v>0</v>
      </c>
      <c r="F5" s="14" t="s">
        <v>24</v>
      </c>
      <c r="G5" s="15" t="s">
        <v>38</v>
      </c>
      <c r="H5" s="35" t="s">
        <v>24</v>
      </c>
      <c r="I5" s="52" t="s">
        <v>38</v>
      </c>
      <c r="J5" s="35"/>
      <c r="K5" s="15" t="s">
        <v>38</v>
      </c>
      <c r="L5" s="17" t="s">
        <v>16</v>
      </c>
      <c r="M5" s="15" t="s">
        <v>38</v>
      </c>
      <c r="N5" s="17" t="s">
        <v>27</v>
      </c>
      <c r="O5" s="15" t="s">
        <v>38</v>
      </c>
      <c r="P5" s="17" t="s">
        <v>27</v>
      </c>
      <c r="Q5" s="15" t="s">
        <v>38</v>
      </c>
      <c r="R5" s="15" t="s">
        <v>38</v>
      </c>
      <c r="S5" s="15" t="s">
        <v>38</v>
      </c>
      <c r="T5" s="15" t="s">
        <v>38</v>
      </c>
      <c r="U5" s="17" t="s">
        <v>26</v>
      </c>
      <c r="V5" s="15" t="s">
        <v>38</v>
      </c>
      <c r="W5" s="15" t="s">
        <v>38</v>
      </c>
      <c r="X5" s="15" t="s">
        <v>38</v>
      </c>
      <c r="Y5" s="14" t="s">
        <v>10</v>
      </c>
      <c r="Z5" s="15" t="s">
        <v>38</v>
      </c>
      <c r="AA5" s="15" t="s">
        <v>38</v>
      </c>
      <c r="AB5" s="15" t="s">
        <v>38</v>
      </c>
      <c r="AC5" s="15" t="s">
        <v>38</v>
      </c>
      <c r="AD5" s="4"/>
      <c r="AE5" s="4"/>
    </row>
    <row r="6" spans="1:31" ht="30" x14ac:dyDescent="0.25">
      <c r="A6" s="19" t="s">
        <v>32</v>
      </c>
      <c r="B6" s="11">
        <f>COUNTIF($J6:$AE6,"PRESENT")</f>
        <v>12</v>
      </c>
      <c r="C6" s="11">
        <f>COUNTA($J6:$AE6)-B6-D6-E6</f>
        <v>4</v>
      </c>
      <c r="D6" s="6">
        <f>COUNTIF($J6:$AE6,"Absent Excusé")</f>
        <v>0</v>
      </c>
      <c r="E6" s="6">
        <f>COUNTIF($J6:$AE6,"Absent non excusé")</f>
        <v>3</v>
      </c>
      <c r="F6" s="15" t="s">
        <v>38</v>
      </c>
      <c r="G6" s="15" t="s">
        <v>38</v>
      </c>
      <c r="H6" s="15" t="s">
        <v>38</v>
      </c>
      <c r="I6" s="52" t="s">
        <v>38</v>
      </c>
      <c r="J6" s="15"/>
      <c r="K6" s="15" t="s">
        <v>38</v>
      </c>
      <c r="L6" s="15" t="s">
        <v>38</v>
      </c>
      <c r="M6" s="15" t="s">
        <v>38</v>
      </c>
      <c r="N6" s="17" t="s">
        <v>28</v>
      </c>
      <c r="O6" s="15" t="s">
        <v>38</v>
      </c>
      <c r="P6" s="17" t="s">
        <v>13</v>
      </c>
      <c r="Q6" s="15" t="s">
        <v>38</v>
      </c>
      <c r="R6" s="15" t="s">
        <v>38</v>
      </c>
      <c r="S6" s="15" t="s">
        <v>38</v>
      </c>
      <c r="T6" s="37" t="s">
        <v>5</v>
      </c>
      <c r="U6" s="37" t="s">
        <v>5</v>
      </c>
      <c r="V6" s="15" t="s">
        <v>38</v>
      </c>
      <c r="W6" s="36" t="s">
        <v>5</v>
      </c>
      <c r="X6" s="15" t="s">
        <v>38</v>
      </c>
      <c r="Y6" s="15" t="s">
        <v>38</v>
      </c>
      <c r="Z6" s="17" t="s">
        <v>14</v>
      </c>
      <c r="AA6" s="15" t="s">
        <v>38</v>
      </c>
      <c r="AB6" s="17" t="s">
        <v>28</v>
      </c>
      <c r="AC6" s="15" t="s">
        <v>38</v>
      </c>
      <c r="AD6" s="4"/>
      <c r="AE6" s="4"/>
    </row>
    <row r="7" spans="1:31" ht="30" x14ac:dyDescent="0.25">
      <c r="A7" s="19" t="s">
        <v>26</v>
      </c>
      <c r="B7" s="11">
        <f>COUNTIF($J7:$AE7,"PRESENT")</f>
        <v>17</v>
      </c>
      <c r="C7" s="11">
        <f>COUNTA($J7:$AE7)-B7-D7-E7</f>
        <v>2</v>
      </c>
      <c r="D7" s="6">
        <f>COUNTIF($J7:$AE7,"Absent Excusé")</f>
        <v>0</v>
      </c>
      <c r="E7" s="6">
        <f>COUNTIF($J7:$AE7,"Absent non excusé")</f>
        <v>0</v>
      </c>
      <c r="F7" s="14" t="s">
        <v>13</v>
      </c>
      <c r="G7" s="15" t="s">
        <v>38</v>
      </c>
      <c r="H7" s="14" t="s">
        <v>13</v>
      </c>
      <c r="I7" s="52" t="s">
        <v>38</v>
      </c>
      <c r="J7" s="14"/>
      <c r="K7" s="15" t="s">
        <v>38</v>
      </c>
      <c r="L7" s="15" t="s">
        <v>38</v>
      </c>
      <c r="M7" s="15" t="s">
        <v>38</v>
      </c>
      <c r="N7" s="15" t="s">
        <v>38</v>
      </c>
      <c r="O7" s="15" t="s">
        <v>38</v>
      </c>
      <c r="P7" s="15" t="s">
        <v>38</v>
      </c>
      <c r="Q7" s="15" t="s">
        <v>38</v>
      </c>
      <c r="R7" s="15" t="s">
        <v>38</v>
      </c>
      <c r="S7" s="15" t="s">
        <v>38</v>
      </c>
      <c r="T7" s="15" t="s">
        <v>38</v>
      </c>
      <c r="U7" s="15" t="s">
        <v>38</v>
      </c>
      <c r="V7" s="32" t="s">
        <v>36</v>
      </c>
      <c r="W7" s="15" t="s">
        <v>38</v>
      </c>
      <c r="X7" s="15" t="s">
        <v>38</v>
      </c>
      <c r="Y7" s="15" t="s">
        <v>38</v>
      </c>
      <c r="Z7" s="17" t="s">
        <v>17</v>
      </c>
      <c r="AA7" s="15" t="s">
        <v>38</v>
      </c>
      <c r="AB7" s="15" t="s">
        <v>38</v>
      </c>
      <c r="AC7" s="15" t="s">
        <v>38</v>
      </c>
      <c r="AD7" s="4"/>
      <c r="AE7" s="4"/>
    </row>
    <row r="8" spans="1:31" ht="30" x14ac:dyDescent="0.25">
      <c r="A8" s="19" t="s">
        <v>16</v>
      </c>
      <c r="B8" s="11">
        <f>COUNTIF($J8:$AE8,"PRESENT")</f>
        <v>15</v>
      </c>
      <c r="C8" s="11">
        <f>COUNTA($J8:$AE8)-B8-D8-E8</f>
        <v>4</v>
      </c>
      <c r="D8" s="6">
        <f>COUNTIF($J8:$AE8,"Absent Excusé")</f>
        <v>0</v>
      </c>
      <c r="E8" s="6">
        <f>COUNTIF($J8:$AE8,"Absent non excusé")</f>
        <v>0</v>
      </c>
      <c r="F8" s="15" t="s">
        <v>38</v>
      </c>
      <c r="G8" s="15" t="s">
        <v>38</v>
      </c>
      <c r="H8" s="15" t="s">
        <v>38</v>
      </c>
      <c r="I8" s="52" t="s">
        <v>38</v>
      </c>
      <c r="J8" s="15"/>
      <c r="K8" s="15" t="s">
        <v>38</v>
      </c>
      <c r="L8" s="15" t="s">
        <v>38</v>
      </c>
      <c r="M8" s="15" t="s">
        <v>38</v>
      </c>
      <c r="N8" s="15" t="s">
        <v>38</v>
      </c>
      <c r="O8" s="15" t="s">
        <v>38</v>
      </c>
      <c r="P8" s="15" t="s">
        <v>38</v>
      </c>
      <c r="Q8" s="15" t="s">
        <v>38</v>
      </c>
      <c r="R8" s="15" t="s">
        <v>38</v>
      </c>
      <c r="S8" s="15" t="s">
        <v>38</v>
      </c>
      <c r="T8" s="16" t="s">
        <v>24</v>
      </c>
      <c r="U8" s="16" t="s">
        <v>25</v>
      </c>
      <c r="V8" s="15" t="s">
        <v>38</v>
      </c>
      <c r="W8" s="15" t="s">
        <v>38</v>
      </c>
      <c r="X8" s="15" t="s">
        <v>38</v>
      </c>
      <c r="Y8" s="15" t="s">
        <v>38</v>
      </c>
      <c r="Z8" s="15" t="s">
        <v>38</v>
      </c>
      <c r="AA8" s="17" t="s">
        <v>21</v>
      </c>
      <c r="AB8" s="15" t="s">
        <v>38</v>
      </c>
      <c r="AC8" s="33" t="s">
        <v>25</v>
      </c>
      <c r="AD8" s="4"/>
      <c r="AE8" s="4"/>
    </row>
    <row r="9" spans="1:31" ht="45" x14ac:dyDescent="0.25">
      <c r="A9" s="18" t="s">
        <v>27</v>
      </c>
      <c r="B9" s="11">
        <f>COUNTIF($J9:$AE9,"PRESENT")</f>
        <v>17</v>
      </c>
      <c r="C9" s="11">
        <f>COUNTA($J9:$AE9)-B9-D9-E9</f>
        <v>2</v>
      </c>
      <c r="D9" s="6">
        <f>COUNTIF($J9:$AE9,"Absent Excusé")</f>
        <v>0</v>
      </c>
      <c r="E9" s="6">
        <f>COUNTIF($J9:$AE9,"Absent non excusé")</f>
        <v>0</v>
      </c>
      <c r="F9" s="15" t="s">
        <v>38</v>
      </c>
      <c r="G9" s="15" t="s">
        <v>38</v>
      </c>
      <c r="H9" s="15" t="s">
        <v>38</v>
      </c>
      <c r="I9" s="52" t="s">
        <v>38</v>
      </c>
      <c r="J9" s="15"/>
      <c r="K9" s="15" t="s">
        <v>38</v>
      </c>
      <c r="L9" s="15" t="s">
        <v>38</v>
      </c>
      <c r="M9" s="15" t="s">
        <v>38</v>
      </c>
      <c r="N9" s="15" t="s">
        <v>38</v>
      </c>
      <c r="O9" s="15" t="s">
        <v>38</v>
      </c>
      <c r="P9" s="15" t="s">
        <v>38</v>
      </c>
      <c r="Q9" s="15" t="s">
        <v>38</v>
      </c>
      <c r="R9" s="15" t="s">
        <v>38</v>
      </c>
      <c r="S9" s="15" t="s">
        <v>38</v>
      </c>
      <c r="T9" s="15" t="s">
        <v>38</v>
      </c>
      <c r="U9" s="17" t="s">
        <v>22</v>
      </c>
      <c r="V9" s="15" t="s">
        <v>38</v>
      </c>
      <c r="W9" s="15" t="s">
        <v>38</v>
      </c>
      <c r="X9" s="32" t="s">
        <v>20</v>
      </c>
      <c r="Y9" s="15" t="s">
        <v>38</v>
      </c>
      <c r="Z9" s="15" t="s">
        <v>38</v>
      </c>
      <c r="AA9" s="15" t="s">
        <v>38</v>
      </c>
      <c r="AB9" s="15" t="s">
        <v>38</v>
      </c>
      <c r="AC9" s="15" t="s">
        <v>38</v>
      </c>
      <c r="AD9" s="4"/>
      <c r="AE9" s="4"/>
    </row>
    <row r="10" spans="1:31" ht="30" x14ac:dyDescent="0.25">
      <c r="A10" s="19" t="s">
        <v>24</v>
      </c>
      <c r="B10" s="11">
        <f>COUNTIF($J10:$AE10,"PRESENT")</f>
        <v>15</v>
      </c>
      <c r="C10" s="11">
        <f>COUNTA($J10:$AE10)-B10-D10-E10</f>
        <v>4</v>
      </c>
      <c r="D10" s="6">
        <f>COUNTIF($J10:$AE10,"Absent Excusé")</f>
        <v>0</v>
      </c>
      <c r="E10" s="6">
        <f>COUNTIF($J10:$AE10,"Absent non excusé")</f>
        <v>0</v>
      </c>
      <c r="F10" s="15" t="s">
        <v>38</v>
      </c>
      <c r="G10" s="15" t="s">
        <v>38</v>
      </c>
      <c r="H10" s="15" t="s">
        <v>38</v>
      </c>
      <c r="I10" s="52" t="s">
        <v>38</v>
      </c>
      <c r="J10" s="15"/>
      <c r="K10" s="15" t="s">
        <v>38</v>
      </c>
      <c r="L10" s="15" t="s">
        <v>38</v>
      </c>
      <c r="M10" s="15" t="s">
        <v>38</v>
      </c>
      <c r="N10" s="15" t="s">
        <v>38</v>
      </c>
      <c r="O10" s="15" t="s">
        <v>38</v>
      </c>
      <c r="P10" s="17" t="s">
        <v>10</v>
      </c>
      <c r="Q10" s="17" t="s">
        <v>30</v>
      </c>
      <c r="R10" s="15" t="s">
        <v>38</v>
      </c>
      <c r="S10" s="15" t="s">
        <v>38</v>
      </c>
      <c r="T10" s="15" t="s">
        <v>38</v>
      </c>
      <c r="U10" s="15" t="s">
        <v>38</v>
      </c>
      <c r="V10" s="15" t="s">
        <v>38</v>
      </c>
      <c r="W10" s="17" t="s">
        <v>26</v>
      </c>
      <c r="X10" s="15" t="s">
        <v>38</v>
      </c>
      <c r="Y10" s="15" t="s">
        <v>38</v>
      </c>
      <c r="Z10" s="15" t="s">
        <v>38</v>
      </c>
      <c r="AA10" s="15" t="s">
        <v>38</v>
      </c>
      <c r="AB10" s="17" t="s">
        <v>10</v>
      </c>
      <c r="AC10" s="15" t="s">
        <v>38</v>
      </c>
      <c r="AD10" s="4"/>
      <c r="AE10" s="4"/>
    </row>
    <row r="11" spans="1:31" ht="18.75" x14ac:dyDescent="0.25">
      <c r="A11" s="25" t="s">
        <v>22</v>
      </c>
      <c r="B11" s="11">
        <f>COUNTIF($J11:$AE11,"PRESENT")</f>
        <v>19</v>
      </c>
      <c r="C11" s="11">
        <f>COUNTA($J11:$AE11)-B11-D11-E11</f>
        <v>0</v>
      </c>
      <c r="D11" s="6">
        <f>COUNTIF($J11:$AE11,"Absent Excusé")</f>
        <v>0</v>
      </c>
      <c r="E11" s="6">
        <f>COUNTIF($J11:$AE11,"Absent non excusé")</f>
        <v>0</v>
      </c>
      <c r="F11" s="15" t="s">
        <v>38</v>
      </c>
      <c r="G11" s="15" t="s">
        <v>38</v>
      </c>
      <c r="H11" s="15" t="s">
        <v>38</v>
      </c>
      <c r="I11" s="52" t="s">
        <v>38</v>
      </c>
      <c r="J11" s="15"/>
      <c r="K11" s="15" t="s">
        <v>38</v>
      </c>
      <c r="L11" s="15" t="s">
        <v>38</v>
      </c>
      <c r="M11" s="15" t="s">
        <v>38</v>
      </c>
      <c r="N11" s="15" t="s">
        <v>38</v>
      </c>
      <c r="O11" s="15" t="s">
        <v>38</v>
      </c>
      <c r="P11" s="15" t="s">
        <v>38</v>
      </c>
      <c r="Q11" s="15" t="s">
        <v>38</v>
      </c>
      <c r="R11" s="15" t="s">
        <v>38</v>
      </c>
      <c r="S11" s="15" t="s">
        <v>38</v>
      </c>
      <c r="T11" s="15" t="s">
        <v>38</v>
      </c>
      <c r="U11" s="15" t="s">
        <v>38</v>
      </c>
      <c r="V11" s="15" t="s">
        <v>38</v>
      </c>
      <c r="W11" s="15" t="s">
        <v>38</v>
      </c>
      <c r="X11" s="15" t="s">
        <v>38</v>
      </c>
      <c r="Y11" s="15" t="s">
        <v>38</v>
      </c>
      <c r="Z11" s="15" t="s">
        <v>38</v>
      </c>
      <c r="AA11" s="15" t="s">
        <v>38</v>
      </c>
      <c r="AB11" s="15" t="s">
        <v>38</v>
      </c>
      <c r="AC11" s="15" t="s">
        <v>38</v>
      </c>
      <c r="AD11" s="4"/>
      <c r="AE11" s="4"/>
    </row>
    <row r="12" spans="1:31" ht="45" x14ac:dyDescent="0.25">
      <c r="A12" s="26" t="s">
        <v>35</v>
      </c>
      <c r="B12" s="11">
        <f>COUNTIF($J12:$AE12,"PRESENT")</f>
        <v>4</v>
      </c>
      <c r="C12" s="11">
        <f>COUNTA($J12:$AE12)-B12-D12-E12</f>
        <v>6</v>
      </c>
      <c r="D12" s="6">
        <f>COUNTIF($J12:$AE12,"Absent Excusé")</f>
        <v>4</v>
      </c>
      <c r="E12" s="6">
        <f>COUNTIF($J12:$AE12,"Absent non excusé")</f>
        <v>5</v>
      </c>
      <c r="F12" s="14" t="s">
        <v>22</v>
      </c>
      <c r="G12" s="15" t="s">
        <v>38</v>
      </c>
      <c r="H12" s="14" t="s">
        <v>22</v>
      </c>
      <c r="I12" s="54" t="s">
        <v>11</v>
      </c>
      <c r="J12" s="14"/>
      <c r="K12" s="15" t="s">
        <v>38</v>
      </c>
      <c r="L12" s="15" t="s">
        <v>38</v>
      </c>
      <c r="M12" s="17" t="s">
        <v>11</v>
      </c>
      <c r="N12" s="29" t="s">
        <v>4</v>
      </c>
      <c r="O12" s="29" t="s">
        <v>4</v>
      </c>
      <c r="P12" s="15" t="s">
        <v>38</v>
      </c>
      <c r="Q12" s="17" t="s">
        <v>22</v>
      </c>
      <c r="R12" s="37" t="s">
        <v>5</v>
      </c>
      <c r="S12" s="17" t="s">
        <v>17</v>
      </c>
      <c r="T12" s="37" t="s">
        <v>5</v>
      </c>
      <c r="U12" s="37" t="s">
        <v>5</v>
      </c>
      <c r="V12" s="37" t="s">
        <v>5</v>
      </c>
      <c r="W12" s="37" t="s">
        <v>5</v>
      </c>
      <c r="X12" s="32" t="s">
        <v>13</v>
      </c>
      <c r="Y12" s="17" t="s">
        <v>14</v>
      </c>
      <c r="Z12" s="15" t="s">
        <v>38</v>
      </c>
      <c r="AA12" s="41" t="s">
        <v>4</v>
      </c>
      <c r="AB12" s="41" t="s">
        <v>4</v>
      </c>
      <c r="AC12" s="32" t="s">
        <v>11</v>
      </c>
      <c r="AD12" s="4"/>
      <c r="AE12" s="4"/>
    </row>
    <row r="13" spans="1:31" ht="30" x14ac:dyDescent="0.25">
      <c r="A13" s="26" t="s">
        <v>11</v>
      </c>
      <c r="B13" s="11">
        <f>COUNTIF($J13:$AE13,"PRESENT")</f>
        <v>14</v>
      </c>
      <c r="C13" s="11">
        <f>COUNTA($J13:$AE13)-B13-D13-E13</f>
        <v>5</v>
      </c>
      <c r="D13" s="6">
        <f>COUNTIF($J13:$AE13,"Absent Excusé")</f>
        <v>0</v>
      </c>
      <c r="E13" s="6">
        <f>COUNTIF($J13:$AE13,"Absent non excusé")</f>
        <v>0</v>
      </c>
      <c r="F13" s="15" t="s">
        <v>38</v>
      </c>
      <c r="G13" s="15" t="s">
        <v>38</v>
      </c>
      <c r="H13" s="15" t="s">
        <v>38</v>
      </c>
      <c r="I13" s="52" t="s">
        <v>38</v>
      </c>
      <c r="J13" s="15"/>
      <c r="K13" s="15" t="s">
        <v>38</v>
      </c>
      <c r="L13" s="17" t="s">
        <v>17</v>
      </c>
      <c r="M13" s="15" t="s">
        <v>38</v>
      </c>
      <c r="N13" s="15" t="s">
        <v>38</v>
      </c>
      <c r="O13" s="31" t="s">
        <v>10</v>
      </c>
      <c r="P13" s="15" t="s">
        <v>38</v>
      </c>
      <c r="Q13" s="15" t="s">
        <v>38</v>
      </c>
      <c r="R13" s="15" t="s">
        <v>38</v>
      </c>
      <c r="S13" s="15" t="s">
        <v>38</v>
      </c>
      <c r="T13" s="14" t="s">
        <v>17</v>
      </c>
      <c r="U13" s="17" t="s">
        <v>10</v>
      </c>
      <c r="V13" s="15" t="s">
        <v>38</v>
      </c>
      <c r="W13" s="15" t="s">
        <v>38</v>
      </c>
      <c r="X13" s="15" t="s">
        <v>38</v>
      </c>
      <c r="Y13" s="15" t="s">
        <v>38</v>
      </c>
      <c r="Z13" s="15" t="s">
        <v>38</v>
      </c>
      <c r="AA13" s="17" t="s">
        <v>10</v>
      </c>
      <c r="AB13" s="15" t="s">
        <v>38</v>
      </c>
      <c r="AC13" s="15" t="s">
        <v>38</v>
      </c>
      <c r="AD13" s="4"/>
      <c r="AE13" s="4"/>
    </row>
    <row r="14" spans="1:31" ht="30" x14ac:dyDescent="0.25">
      <c r="A14" s="27" t="s">
        <v>36</v>
      </c>
      <c r="B14" s="11">
        <f>COUNTIF($J14:$AE14,"PRESENT")</f>
        <v>18</v>
      </c>
      <c r="C14" s="11">
        <f>COUNTA($J14:$AE14)-B14-D14-E14</f>
        <v>1</v>
      </c>
      <c r="D14" s="6">
        <f>COUNTIF($J14:$AE14,"Absent Excusé")</f>
        <v>0</v>
      </c>
      <c r="E14" s="6">
        <f>COUNTIF($J14:$AE14,"Absent non excusé")</f>
        <v>0</v>
      </c>
      <c r="F14" s="14" t="s">
        <v>10</v>
      </c>
      <c r="G14" s="15" t="s">
        <v>38</v>
      </c>
      <c r="H14" s="14" t="s">
        <v>10</v>
      </c>
      <c r="I14" s="52" t="s">
        <v>38</v>
      </c>
      <c r="J14" s="14"/>
      <c r="K14" s="15" t="s">
        <v>38</v>
      </c>
      <c r="L14" s="15" t="s">
        <v>38</v>
      </c>
      <c r="M14" s="15" t="s">
        <v>38</v>
      </c>
      <c r="N14" s="15" t="s">
        <v>38</v>
      </c>
      <c r="O14" s="15" t="s">
        <v>38</v>
      </c>
      <c r="P14" s="15" t="s">
        <v>38</v>
      </c>
      <c r="Q14" s="15" t="s">
        <v>38</v>
      </c>
      <c r="R14" s="15" t="s">
        <v>38</v>
      </c>
      <c r="S14" s="15" t="s">
        <v>38</v>
      </c>
      <c r="T14" s="15" t="s">
        <v>38</v>
      </c>
      <c r="U14" s="15" t="s">
        <v>38</v>
      </c>
      <c r="V14" s="15" t="s">
        <v>38</v>
      </c>
      <c r="W14" s="15" t="s">
        <v>38</v>
      </c>
      <c r="X14" s="15" t="s">
        <v>38</v>
      </c>
      <c r="Y14" s="15" t="s">
        <v>38</v>
      </c>
      <c r="Z14" s="17" t="s">
        <v>10</v>
      </c>
      <c r="AA14" s="15" t="s">
        <v>38</v>
      </c>
      <c r="AB14" s="15" t="s">
        <v>38</v>
      </c>
      <c r="AC14" s="15" t="s">
        <v>38</v>
      </c>
      <c r="AD14" s="4"/>
      <c r="AE14" s="4"/>
    </row>
    <row r="15" spans="1:31" ht="30" x14ac:dyDescent="0.25">
      <c r="A15" s="27" t="s">
        <v>30</v>
      </c>
      <c r="B15" s="11">
        <f>COUNTIF($J15:$AE15,"PRESENT")</f>
        <v>11</v>
      </c>
      <c r="C15" s="11">
        <f>COUNTA($J15:$AE15)-B15-D15-E15</f>
        <v>1</v>
      </c>
      <c r="D15" s="6">
        <f>COUNTIF($J15:$AE15,"Absent Excusé")</f>
        <v>3</v>
      </c>
      <c r="E15" s="6">
        <f>COUNTIF($J15:$AE15,"Absent non excusé")</f>
        <v>4</v>
      </c>
      <c r="F15" s="15" t="s">
        <v>38</v>
      </c>
      <c r="G15" s="17" t="s">
        <v>24</v>
      </c>
      <c r="H15" s="15" t="s">
        <v>38</v>
      </c>
      <c r="I15" s="52" t="s">
        <v>38</v>
      </c>
      <c r="J15" s="15"/>
      <c r="K15" s="16" t="s">
        <v>24</v>
      </c>
      <c r="L15" s="15" t="s">
        <v>38</v>
      </c>
      <c r="M15" s="15" t="s">
        <v>38</v>
      </c>
      <c r="N15" s="15" t="s">
        <v>38</v>
      </c>
      <c r="O15" s="15" t="s">
        <v>38</v>
      </c>
      <c r="P15" s="15" t="s">
        <v>38</v>
      </c>
      <c r="Q15" s="15" t="s">
        <v>38</v>
      </c>
      <c r="R15" s="15" t="s">
        <v>38</v>
      </c>
      <c r="S15" s="15" t="s">
        <v>38</v>
      </c>
      <c r="T15" s="37" t="s">
        <v>5</v>
      </c>
      <c r="U15" s="37" t="s">
        <v>5</v>
      </c>
      <c r="V15" s="37" t="s">
        <v>5</v>
      </c>
      <c r="W15" s="37" t="s">
        <v>5</v>
      </c>
      <c r="X15" s="41" t="s">
        <v>4</v>
      </c>
      <c r="Y15" s="15" t="s">
        <v>38</v>
      </c>
      <c r="Z15" s="15" t="s">
        <v>38</v>
      </c>
      <c r="AA15" s="15" t="s">
        <v>38</v>
      </c>
      <c r="AB15" s="41" t="s">
        <v>4</v>
      </c>
      <c r="AC15" s="41" t="s">
        <v>4</v>
      </c>
      <c r="AD15" s="4"/>
      <c r="AE15" s="4"/>
    </row>
    <row r="16" spans="1:31" ht="30" x14ac:dyDescent="0.25">
      <c r="A16" s="27" t="s">
        <v>28</v>
      </c>
      <c r="B16" s="11">
        <f>COUNTIF($J16:$AE16,"PRESENT")</f>
        <v>14</v>
      </c>
      <c r="C16" s="11">
        <f>COUNTA($J16:$AE16)-B16-D16-E16</f>
        <v>4</v>
      </c>
      <c r="D16" s="6">
        <f>COUNTIF($J16:$AE16,"Absent Excusé")</f>
        <v>1</v>
      </c>
      <c r="E16" s="6">
        <f>COUNTIF($J16:$AE16,"Absent non excusé")</f>
        <v>0</v>
      </c>
      <c r="F16" s="14" t="s">
        <v>11</v>
      </c>
      <c r="G16" s="15" t="s">
        <v>38</v>
      </c>
      <c r="H16" s="14" t="s">
        <v>11</v>
      </c>
      <c r="I16" s="52" t="s">
        <v>5</v>
      </c>
      <c r="J16" s="14"/>
      <c r="K16" s="15" t="s">
        <v>38</v>
      </c>
      <c r="L16" s="15" t="s">
        <v>38</v>
      </c>
      <c r="M16" s="15" t="s">
        <v>38</v>
      </c>
      <c r="N16" s="15" t="s">
        <v>38</v>
      </c>
      <c r="O16" s="15" t="s">
        <v>38</v>
      </c>
      <c r="P16" s="15" t="s">
        <v>38</v>
      </c>
      <c r="Q16" s="15" t="s">
        <v>38</v>
      </c>
      <c r="R16" s="15" t="s">
        <v>38</v>
      </c>
      <c r="S16" s="17" t="s">
        <v>30</v>
      </c>
      <c r="T16" s="15" t="s">
        <v>38</v>
      </c>
      <c r="U16" s="15" t="s">
        <v>38</v>
      </c>
      <c r="V16" s="15" t="s">
        <v>38</v>
      </c>
      <c r="W16" s="15" t="s">
        <v>38</v>
      </c>
      <c r="X16" s="15" t="s">
        <v>38</v>
      </c>
      <c r="Y16" s="17" t="s">
        <v>21</v>
      </c>
      <c r="Z16" s="41" t="s">
        <v>4</v>
      </c>
      <c r="AA16" s="17" t="s">
        <v>30</v>
      </c>
      <c r="AB16" s="15" t="s">
        <v>38</v>
      </c>
      <c r="AC16" s="32" t="s">
        <v>21</v>
      </c>
      <c r="AD16" s="4"/>
      <c r="AE16" s="4"/>
    </row>
    <row r="17" spans="1:31" ht="30" x14ac:dyDescent="0.25">
      <c r="A17" s="26" t="s">
        <v>31</v>
      </c>
      <c r="B17" s="11">
        <f>COUNTIF($J17:$AE17,"PRESENT")</f>
        <v>5</v>
      </c>
      <c r="C17" s="11">
        <f>COUNTA($J17:$AE17)-B17-D17-E17</f>
        <v>14</v>
      </c>
      <c r="D17" s="6">
        <f>COUNTIF($J17:$AE17,"Absent Excusé")</f>
        <v>0</v>
      </c>
      <c r="E17" s="6">
        <f>COUNTIF($J17:$AE17,"Absent non excusé")</f>
        <v>0</v>
      </c>
      <c r="F17" s="15" t="s">
        <v>38</v>
      </c>
      <c r="G17" s="15" t="s">
        <v>38</v>
      </c>
      <c r="H17" s="15" t="s">
        <v>38</v>
      </c>
      <c r="I17" s="54" t="s">
        <v>33</v>
      </c>
      <c r="J17" s="15"/>
      <c r="K17" s="15" t="s">
        <v>38</v>
      </c>
      <c r="L17" s="17" t="s">
        <v>26</v>
      </c>
      <c r="M17" s="17" t="s">
        <v>33</v>
      </c>
      <c r="N17" s="17" t="s">
        <v>16</v>
      </c>
      <c r="O17" s="34" t="s">
        <v>25</v>
      </c>
      <c r="P17" s="17" t="s">
        <v>30</v>
      </c>
      <c r="Q17" s="15" t="s">
        <v>38</v>
      </c>
      <c r="R17" s="15" t="s">
        <v>38</v>
      </c>
      <c r="S17" s="15" t="s">
        <v>38</v>
      </c>
      <c r="T17" s="17" t="s">
        <v>27</v>
      </c>
      <c r="U17" s="17" t="s">
        <v>14</v>
      </c>
      <c r="V17" s="34" t="s">
        <v>24</v>
      </c>
      <c r="W17" s="16" t="s">
        <v>25</v>
      </c>
      <c r="X17" s="32" t="s">
        <v>14</v>
      </c>
      <c r="Y17" s="17" t="s">
        <v>27</v>
      </c>
      <c r="Z17" s="15" t="s">
        <v>38</v>
      </c>
      <c r="AA17" s="17" t="s">
        <v>14</v>
      </c>
      <c r="AB17" s="17" t="s">
        <v>27</v>
      </c>
      <c r="AC17" s="32" t="s">
        <v>12</v>
      </c>
      <c r="AD17" s="4"/>
      <c r="AE17" s="4"/>
    </row>
    <row r="18" spans="1:31" s="24" customFormat="1" ht="31.5" x14ac:dyDescent="0.25">
      <c r="A18" s="28" t="s">
        <v>23</v>
      </c>
      <c r="B18" s="20">
        <f>COUNTIF($J18:$AE18,"PRESENT")</f>
        <v>18</v>
      </c>
      <c r="C18" s="11">
        <f>COUNTA($J18:$AE18)-B18-D18-E18</f>
        <v>1</v>
      </c>
      <c r="D18" s="21">
        <f>COUNTIF($J18:$AE18,"Absent Excusé")</f>
        <v>0</v>
      </c>
      <c r="E18" s="21">
        <f>COUNTIF($J18:$AE18,"Absent non excusé")</f>
        <v>0</v>
      </c>
      <c r="F18" s="15" t="s">
        <v>38</v>
      </c>
      <c r="G18" s="15" t="s">
        <v>38</v>
      </c>
      <c r="H18" s="22" t="s">
        <v>38</v>
      </c>
      <c r="I18" s="52" t="s">
        <v>38</v>
      </c>
      <c r="J18" s="22"/>
      <c r="K18" s="22" t="s">
        <v>38</v>
      </c>
      <c r="L18" s="22" t="s">
        <v>38</v>
      </c>
      <c r="M18" s="22" t="s">
        <v>38</v>
      </c>
      <c r="N18" s="22" t="s">
        <v>38</v>
      </c>
      <c r="O18" s="22" t="s">
        <v>38</v>
      </c>
      <c r="P18" s="22" t="s">
        <v>38</v>
      </c>
      <c r="Q18" s="22" t="s">
        <v>38</v>
      </c>
      <c r="R18" s="22" t="s">
        <v>38</v>
      </c>
      <c r="S18" s="22" t="s">
        <v>38</v>
      </c>
      <c r="T18" s="38" t="s">
        <v>13</v>
      </c>
      <c r="U18" s="22" t="s">
        <v>38</v>
      </c>
      <c r="V18" s="22" t="s">
        <v>38</v>
      </c>
      <c r="W18" s="22" t="s">
        <v>38</v>
      </c>
      <c r="X18" s="22" t="s">
        <v>38</v>
      </c>
      <c r="Y18" s="22" t="s">
        <v>38</v>
      </c>
      <c r="Z18" s="22" t="s">
        <v>38</v>
      </c>
      <c r="AA18" s="22" t="s">
        <v>38</v>
      </c>
      <c r="AB18" s="22" t="s">
        <v>38</v>
      </c>
      <c r="AC18" s="22" t="s">
        <v>38</v>
      </c>
      <c r="AD18" s="23"/>
      <c r="AE18" s="23"/>
    </row>
    <row r="19" spans="1:31" ht="45" x14ac:dyDescent="0.25">
      <c r="A19" s="26" t="s">
        <v>19</v>
      </c>
      <c r="B19" s="11">
        <f>COUNTIF($J19:$AE19,"PRESENT")</f>
        <v>18</v>
      </c>
      <c r="C19" s="11">
        <f>COUNTA($J19:$AE19)-B19-D19-E19</f>
        <v>1</v>
      </c>
      <c r="D19" s="6">
        <f>COUNTIF($J19:$AE19,"Absent Excusé")</f>
        <v>0</v>
      </c>
      <c r="E19" s="6">
        <f>COUNTIF($J19:$AE19,"Absent non excusé")</f>
        <v>0</v>
      </c>
      <c r="F19" s="14" t="s">
        <v>23</v>
      </c>
      <c r="G19" s="15" t="s">
        <v>38</v>
      </c>
      <c r="H19" s="14" t="s">
        <v>23</v>
      </c>
      <c r="I19" s="52" t="s">
        <v>38</v>
      </c>
      <c r="J19" s="14"/>
      <c r="K19" s="15" t="s">
        <v>38</v>
      </c>
      <c r="L19" s="15" t="s">
        <v>38</v>
      </c>
      <c r="M19" s="15" t="s">
        <v>38</v>
      </c>
      <c r="N19" s="15" t="s">
        <v>38</v>
      </c>
      <c r="O19" s="15" t="s">
        <v>38</v>
      </c>
      <c r="P19" s="15" t="s">
        <v>38</v>
      </c>
      <c r="Q19" s="15" t="s">
        <v>38</v>
      </c>
      <c r="R19" s="15" t="s">
        <v>38</v>
      </c>
      <c r="S19" s="15" t="s">
        <v>38</v>
      </c>
      <c r="T19" s="15" t="s">
        <v>38</v>
      </c>
      <c r="U19" s="15" t="s">
        <v>38</v>
      </c>
      <c r="V19" s="15" t="s">
        <v>38</v>
      </c>
      <c r="W19" s="17" t="s">
        <v>23</v>
      </c>
      <c r="X19" s="15" t="s">
        <v>38</v>
      </c>
      <c r="Y19" s="15" t="s">
        <v>38</v>
      </c>
      <c r="Z19" s="15" t="s">
        <v>38</v>
      </c>
      <c r="AA19" s="15" t="s">
        <v>38</v>
      </c>
      <c r="AB19" s="15" t="s">
        <v>38</v>
      </c>
      <c r="AC19" s="15" t="s">
        <v>38</v>
      </c>
      <c r="AD19" s="4"/>
      <c r="AE19" s="4"/>
    </row>
    <row r="20" spans="1:31" ht="30" x14ac:dyDescent="0.25">
      <c r="A20" s="26" t="s">
        <v>29</v>
      </c>
      <c r="B20" s="11">
        <f>COUNTIF($J20:$AE20,"PRESENT")</f>
        <v>10</v>
      </c>
      <c r="C20" s="11">
        <f>COUNTA($J20:$AE20)-B20-D20-E20</f>
        <v>8</v>
      </c>
      <c r="D20" s="6">
        <f>COUNTIF($J20:$AE20,"Absent Excusé")</f>
        <v>1</v>
      </c>
      <c r="E20" s="6">
        <f>COUNTIF($J20:$AE20,"Absent non excusé")</f>
        <v>0</v>
      </c>
      <c r="F20" s="14" t="s">
        <v>18</v>
      </c>
      <c r="G20" s="14" t="s">
        <v>11</v>
      </c>
      <c r="H20" s="14" t="s">
        <v>18</v>
      </c>
      <c r="I20" s="53" t="s">
        <v>4</v>
      </c>
      <c r="J20" s="14"/>
      <c r="K20" s="14" t="s">
        <v>11</v>
      </c>
      <c r="L20" s="15" t="s">
        <v>38</v>
      </c>
      <c r="M20" s="29" t="s">
        <v>4</v>
      </c>
      <c r="N20" s="15" t="s">
        <v>38</v>
      </c>
      <c r="O20" s="32" t="s">
        <v>30</v>
      </c>
      <c r="P20" s="17" t="s">
        <v>11</v>
      </c>
      <c r="Q20" s="15" t="s">
        <v>38</v>
      </c>
      <c r="R20" s="15" t="s">
        <v>38</v>
      </c>
      <c r="S20" s="15" t="s">
        <v>38</v>
      </c>
      <c r="T20" s="17" t="s">
        <v>10</v>
      </c>
      <c r="U20" s="14" t="s">
        <v>17</v>
      </c>
      <c r="V20" s="15" t="s">
        <v>38</v>
      </c>
      <c r="W20" s="17" t="s">
        <v>11</v>
      </c>
      <c r="X20" s="32" t="s">
        <v>11</v>
      </c>
      <c r="Y20" s="15" t="s">
        <v>38</v>
      </c>
      <c r="Z20" s="17" t="s">
        <v>11</v>
      </c>
      <c r="AA20" s="15" t="s">
        <v>38</v>
      </c>
      <c r="AB20" s="15" t="s">
        <v>38</v>
      </c>
      <c r="AC20" s="15" t="s">
        <v>38</v>
      </c>
      <c r="AD20" s="4"/>
      <c r="AE20" s="4"/>
    </row>
    <row r="21" spans="1:31" ht="30" x14ac:dyDescent="0.25">
      <c r="A21" s="27" t="s">
        <v>10</v>
      </c>
      <c r="B21" s="11">
        <f>COUNTIF($J21:$AE21,"PRESENT")</f>
        <v>17</v>
      </c>
      <c r="C21" s="11">
        <f>COUNTA($J21:$AE21)-B21-D21-E21</f>
        <v>2</v>
      </c>
      <c r="D21" s="6">
        <f>COUNTIF($J21:$AE21,"Absent Excusé")</f>
        <v>0</v>
      </c>
      <c r="E21" s="6">
        <f>COUNTIF($J21:$AE21,"Absent non excusé")</f>
        <v>0</v>
      </c>
      <c r="F21" s="15" t="s">
        <v>38</v>
      </c>
      <c r="G21" s="15" t="s">
        <v>38</v>
      </c>
      <c r="H21" s="15" t="s">
        <v>38</v>
      </c>
      <c r="I21" s="54" t="s">
        <v>36</v>
      </c>
      <c r="J21" s="15"/>
      <c r="K21" s="15" t="s">
        <v>38</v>
      </c>
      <c r="L21" s="15" t="s">
        <v>38</v>
      </c>
      <c r="M21" s="17" t="s">
        <v>36</v>
      </c>
      <c r="N21" s="15" t="s">
        <v>38</v>
      </c>
      <c r="O21" s="15" t="s">
        <v>38</v>
      </c>
      <c r="P21" s="15" t="s">
        <v>38</v>
      </c>
      <c r="Q21" s="15" t="s">
        <v>38</v>
      </c>
      <c r="R21" s="15" t="s">
        <v>38</v>
      </c>
      <c r="S21" s="17" t="s">
        <v>11</v>
      </c>
      <c r="T21" s="15" t="s">
        <v>38</v>
      </c>
      <c r="U21" s="15" t="s">
        <v>38</v>
      </c>
      <c r="V21" s="15" t="s">
        <v>38</v>
      </c>
      <c r="W21" s="15" t="s">
        <v>38</v>
      </c>
      <c r="X21" s="15" t="s">
        <v>38</v>
      </c>
      <c r="Y21" s="15" t="s">
        <v>38</v>
      </c>
      <c r="Z21" s="15" t="s">
        <v>38</v>
      </c>
      <c r="AA21" s="15" t="s">
        <v>38</v>
      </c>
      <c r="AB21" s="15" t="s">
        <v>38</v>
      </c>
      <c r="AC21" s="15" t="s">
        <v>38</v>
      </c>
      <c r="AD21" s="4"/>
      <c r="AE21" s="4"/>
    </row>
    <row r="22" spans="1:31" ht="30" x14ac:dyDescent="0.25">
      <c r="A22" s="27" t="s">
        <v>18</v>
      </c>
      <c r="B22" s="11">
        <f>COUNTIF($J22:$AE22,"PRESENT")</f>
        <v>16</v>
      </c>
      <c r="C22" s="11">
        <f>COUNTA($J22:$AE22)-B22-D22-E22</f>
        <v>3</v>
      </c>
      <c r="D22" s="6">
        <f>COUNTIF($J22:$AE22,"Absent Excusé")</f>
        <v>0</v>
      </c>
      <c r="E22" s="6">
        <f>COUNTIF($J22:$AE22,"Absent non excusé")</f>
        <v>0</v>
      </c>
      <c r="F22" s="15" t="s">
        <v>38</v>
      </c>
      <c r="G22" s="15" t="s">
        <v>38</v>
      </c>
      <c r="H22" s="15" t="s">
        <v>38</v>
      </c>
      <c r="I22" s="52" t="s">
        <v>38</v>
      </c>
      <c r="J22" s="15"/>
      <c r="K22" s="15" t="s">
        <v>38</v>
      </c>
      <c r="L22" s="15" t="s">
        <v>38</v>
      </c>
      <c r="M22" s="15" t="s">
        <v>38</v>
      </c>
      <c r="N22" s="15" t="s">
        <v>38</v>
      </c>
      <c r="O22" s="15" t="s">
        <v>38</v>
      </c>
      <c r="P22" s="15" t="s">
        <v>38</v>
      </c>
      <c r="Q22" s="17" t="s">
        <v>20</v>
      </c>
      <c r="R22" s="15" t="s">
        <v>38</v>
      </c>
      <c r="S22" s="15" t="s">
        <v>38</v>
      </c>
      <c r="T22" s="30" t="s">
        <v>38</v>
      </c>
      <c r="U22" s="15" t="s">
        <v>38</v>
      </c>
      <c r="V22" s="15" t="s">
        <v>38</v>
      </c>
      <c r="W22" s="15" t="s">
        <v>38</v>
      </c>
      <c r="X22" s="34" t="s">
        <v>25</v>
      </c>
      <c r="Y22" s="15" t="s">
        <v>38</v>
      </c>
      <c r="Z22" s="15" t="s">
        <v>38</v>
      </c>
      <c r="AA22" s="15" t="s">
        <v>38</v>
      </c>
      <c r="AB22" s="15" t="s">
        <v>38</v>
      </c>
      <c r="AC22" s="32" t="s">
        <v>10</v>
      </c>
      <c r="AD22" s="4"/>
      <c r="AE22" s="4"/>
    </row>
    <row r="23" spans="1:31" ht="30" x14ac:dyDescent="0.25">
      <c r="A23" s="26" t="s">
        <v>33</v>
      </c>
      <c r="B23" s="11">
        <f>COUNTIF($J23:$AE23,"PRESENT")</f>
        <v>3</v>
      </c>
      <c r="C23" s="11">
        <f>COUNTA($J23:$AE23)-B23-D23-E23</f>
        <v>6</v>
      </c>
      <c r="D23" s="6">
        <f>COUNTIF($J23:$AE23,"Absent Excusé")</f>
        <v>5</v>
      </c>
      <c r="E23" s="6">
        <f>COUNTIF($J23:$AE23,"Absent non excusé")</f>
        <v>5</v>
      </c>
      <c r="F23" s="15" t="s">
        <v>38</v>
      </c>
      <c r="G23" s="17" t="s">
        <v>10</v>
      </c>
      <c r="H23" s="15" t="s">
        <v>38</v>
      </c>
      <c r="I23" s="52" t="s">
        <v>38</v>
      </c>
      <c r="J23" s="15"/>
      <c r="K23" s="17" t="s">
        <v>10</v>
      </c>
      <c r="L23" s="15" t="s">
        <v>38</v>
      </c>
      <c r="M23" s="15" t="s">
        <v>38</v>
      </c>
      <c r="N23" s="16" t="s">
        <v>24</v>
      </c>
      <c r="O23" s="32" t="s">
        <v>27</v>
      </c>
      <c r="P23" s="17" t="s">
        <v>19</v>
      </c>
      <c r="Q23" s="17" t="s">
        <v>11</v>
      </c>
      <c r="R23" s="37" t="s">
        <v>5</v>
      </c>
      <c r="S23" s="15" t="s">
        <v>38</v>
      </c>
      <c r="T23" s="37" t="s">
        <v>5</v>
      </c>
      <c r="U23" s="37" t="s">
        <v>5</v>
      </c>
      <c r="V23" s="37" t="s">
        <v>5</v>
      </c>
      <c r="W23" s="17" t="s">
        <v>17</v>
      </c>
      <c r="X23" s="41" t="s">
        <v>4</v>
      </c>
      <c r="Y23" s="37" t="s">
        <v>5</v>
      </c>
      <c r="Z23" s="41" t="s">
        <v>4</v>
      </c>
      <c r="AA23" s="41" t="s">
        <v>4</v>
      </c>
      <c r="AB23" s="41" t="s">
        <v>4</v>
      </c>
      <c r="AC23" s="41" t="s">
        <v>4</v>
      </c>
      <c r="AD23" s="4"/>
      <c r="AE23" s="4"/>
    </row>
    <row r="24" spans="1:31" ht="30" x14ac:dyDescent="0.25">
      <c r="A24" s="27" t="s">
        <v>12</v>
      </c>
      <c r="B24" s="11">
        <f>COUNTIF($J24:$AE24,"PRESENT")</f>
        <v>13</v>
      </c>
      <c r="C24" s="11">
        <f>COUNTA($J24:$AE24)-B24-D24-E24</f>
        <v>6</v>
      </c>
      <c r="D24" s="6">
        <f>COUNTIF($J24:$AE24,"Absent Excusé")</f>
        <v>0</v>
      </c>
      <c r="E24" s="6">
        <f>COUNTIF($J24:$AE24,"Absent non excusé")</f>
        <v>0</v>
      </c>
      <c r="F24" s="15" t="s">
        <v>38</v>
      </c>
      <c r="G24" s="15" t="s">
        <v>38</v>
      </c>
      <c r="H24" s="15" t="s">
        <v>38</v>
      </c>
      <c r="I24" s="52" t="s">
        <v>38</v>
      </c>
      <c r="J24" s="15"/>
      <c r="K24" s="15" t="s">
        <v>38</v>
      </c>
      <c r="L24" s="15" t="s">
        <v>38</v>
      </c>
      <c r="M24" s="15" t="s">
        <v>38</v>
      </c>
      <c r="N24" s="15" t="s">
        <v>38</v>
      </c>
      <c r="O24" s="32" t="s">
        <v>14</v>
      </c>
      <c r="P24" s="16" t="s">
        <v>23</v>
      </c>
      <c r="Q24" s="17" t="s">
        <v>14</v>
      </c>
      <c r="R24" s="15" t="s">
        <v>38</v>
      </c>
      <c r="S24" s="17" t="s">
        <v>31</v>
      </c>
      <c r="T24" s="15" t="s">
        <v>38</v>
      </c>
      <c r="U24" s="15" t="s">
        <v>38</v>
      </c>
      <c r="V24" s="15" t="s">
        <v>38</v>
      </c>
      <c r="W24" s="17" t="s">
        <v>14</v>
      </c>
      <c r="X24" s="15" t="s">
        <v>38</v>
      </c>
      <c r="Y24" s="15" t="s">
        <v>38</v>
      </c>
      <c r="Z24" s="17" t="s">
        <v>16</v>
      </c>
      <c r="AA24" s="15" t="s">
        <v>38</v>
      </c>
      <c r="AB24" s="15" t="s">
        <v>38</v>
      </c>
      <c r="AC24" s="15" t="s">
        <v>38</v>
      </c>
      <c r="AD24" s="4"/>
      <c r="AE24" s="4"/>
    </row>
    <row r="25" spans="1:31" ht="18.75" x14ac:dyDescent="0.25">
      <c r="A25" s="26" t="s">
        <v>13</v>
      </c>
      <c r="B25" s="11">
        <f>COUNTIF($J25:$AE25,"PRESENT")</f>
        <v>19</v>
      </c>
      <c r="C25" s="11">
        <f>COUNTA($J25:$AE25)-B25-D25-E25</f>
        <v>0</v>
      </c>
      <c r="D25" s="6">
        <f>COUNTIF($J25:$AE25,"Absent Excusé")</f>
        <v>0</v>
      </c>
      <c r="E25" s="6">
        <f>COUNTIF($J25:$AE25,"Absent non excusé")</f>
        <v>0</v>
      </c>
      <c r="F25" s="15" t="s">
        <v>38</v>
      </c>
      <c r="G25" s="15" t="s">
        <v>38</v>
      </c>
      <c r="H25" s="15" t="s">
        <v>38</v>
      </c>
      <c r="I25" s="52" t="s">
        <v>38</v>
      </c>
      <c r="J25" s="15"/>
      <c r="K25" s="15" t="s">
        <v>38</v>
      </c>
      <c r="L25" s="15" t="s">
        <v>38</v>
      </c>
      <c r="M25" s="15" t="s">
        <v>38</v>
      </c>
      <c r="N25" s="15" t="s">
        <v>38</v>
      </c>
      <c r="O25" s="15" t="s">
        <v>38</v>
      </c>
      <c r="P25" s="15" t="s">
        <v>38</v>
      </c>
      <c r="Q25" s="15" t="s">
        <v>38</v>
      </c>
      <c r="R25" s="15" t="s">
        <v>38</v>
      </c>
      <c r="S25" s="15" t="s">
        <v>38</v>
      </c>
      <c r="T25" s="15" t="s">
        <v>38</v>
      </c>
      <c r="U25" s="15" t="s">
        <v>38</v>
      </c>
      <c r="V25" s="15" t="s">
        <v>38</v>
      </c>
      <c r="W25" s="15" t="s">
        <v>38</v>
      </c>
      <c r="X25" s="15" t="s">
        <v>38</v>
      </c>
      <c r="Y25" s="15" t="s">
        <v>38</v>
      </c>
      <c r="Z25" s="15" t="s">
        <v>38</v>
      </c>
      <c r="AA25" s="15" t="s">
        <v>38</v>
      </c>
      <c r="AB25" s="15" t="s">
        <v>38</v>
      </c>
      <c r="AC25" s="15" t="s">
        <v>38</v>
      </c>
      <c r="AD25" s="4"/>
      <c r="AE25" s="4"/>
    </row>
    <row r="26" spans="1:31" ht="30" x14ac:dyDescent="0.25">
      <c r="A26" s="27" t="s">
        <v>34</v>
      </c>
      <c r="B26" s="11">
        <f>COUNTIF($J26:$AE26,"PRESENT")</f>
        <v>2</v>
      </c>
      <c r="C26" s="11">
        <f>COUNTA($J26:$AE26)-B26-D26-E26</f>
        <v>4</v>
      </c>
      <c r="D26" s="6">
        <f>COUNTIF($J26:$AE26,"Absent Excusé")</f>
        <v>6</v>
      </c>
      <c r="E26" s="6">
        <f>COUNTIF($J26:$AE26,"Absent non excusé")</f>
        <v>7</v>
      </c>
      <c r="F26" s="15" t="s">
        <v>38</v>
      </c>
      <c r="G26" s="15" t="s">
        <v>38</v>
      </c>
      <c r="H26" s="15" t="s">
        <v>38</v>
      </c>
      <c r="I26" s="53" t="s">
        <v>4</v>
      </c>
      <c r="J26" s="15"/>
      <c r="K26" s="15" t="s">
        <v>38</v>
      </c>
      <c r="L26" s="17" t="s">
        <v>10</v>
      </c>
      <c r="M26" s="29" t="s">
        <v>4</v>
      </c>
      <c r="N26" s="29" t="s">
        <v>4</v>
      </c>
      <c r="O26" s="29" t="s">
        <v>4</v>
      </c>
      <c r="P26" s="37" t="s">
        <v>5</v>
      </c>
      <c r="Q26" s="37" t="s">
        <v>5</v>
      </c>
      <c r="R26" s="16" t="s">
        <v>24</v>
      </c>
      <c r="S26" s="17" t="s">
        <v>29</v>
      </c>
      <c r="T26" s="37" t="s">
        <v>5</v>
      </c>
      <c r="U26" s="37" t="s">
        <v>5</v>
      </c>
      <c r="V26" s="37" t="s">
        <v>5</v>
      </c>
      <c r="W26" s="37" t="s">
        <v>5</v>
      </c>
      <c r="X26" s="41" t="s">
        <v>4</v>
      </c>
      <c r="Y26" s="37" t="s">
        <v>5</v>
      </c>
      <c r="Z26" s="41" t="s">
        <v>4</v>
      </c>
      <c r="AA26" s="41" t="s">
        <v>4</v>
      </c>
      <c r="AB26" s="15" t="s">
        <v>38</v>
      </c>
      <c r="AC26" s="32" t="s">
        <v>29</v>
      </c>
      <c r="AD26" s="4"/>
      <c r="AE26" s="4"/>
    </row>
    <row r="27" spans="1:31" ht="30" x14ac:dyDescent="0.25">
      <c r="A27" s="26" t="s">
        <v>25</v>
      </c>
      <c r="B27" s="11">
        <f>COUNTIF($J27:$AE27,"PRESENT")</f>
        <v>15</v>
      </c>
      <c r="C27" s="11">
        <f>COUNTA($J27:$AE27)-B27-D27-E27</f>
        <v>4</v>
      </c>
      <c r="D27" s="6">
        <f>COUNTIF($J27:$AE27,"Absent Excusé")</f>
        <v>0</v>
      </c>
      <c r="E27" s="6">
        <f>COUNTIF($J27:$AE27,"Absent non excusé")</f>
        <v>0</v>
      </c>
      <c r="F27" s="14" t="s">
        <v>12</v>
      </c>
      <c r="G27" s="15" t="s">
        <v>38</v>
      </c>
      <c r="H27" s="14" t="s">
        <v>12</v>
      </c>
      <c r="I27" s="54" t="s">
        <v>16</v>
      </c>
      <c r="J27" s="14"/>
      <c r="K27" s="15" t="s">
        <v>38</v>
      </c>
      <c r="L27" s="17" t="s">
        <v>21</v>
      </c>
      <c r="M27" s="17" t="s">
        <v>16</v>
      </c>
      <c r="N27" s="15" t="s">
        <v>38</v>
      </c>
      <c r="O27" s="15" t="s">
        <v>38</v>
      </c>
      <c r="P27" s="17" t="s">
        <v>16</v>
      </c>
      <c r="Q27" s="15" t="s">
        <v>38</v>
      </c>
      <c r="R27" s="15" t="s">
        <v>38</v>
      </c>
      <c r="S27" s="15" t="s">
        <v>38</v>
      </c>
      <c r="T27" s="15" t="s">
        <v>38</v>
      </c>
      <c r="U27" s="15" t="s">
        <v>38</v>
      </c>
      <c r="V27" s="15" t="s">
        <v>38</v>
      </c>
      <c r="W27" s="15" t="s">
        <v>38</v>
      </c>
      <c r="X27" s="15" t="s">
        <v>38</v>
      </c>
      <c r="Y27" s="15" t="s">
        <v>38</v>
      </c>
      <c r="Z27" s="17" t="s">
        <v>27</v>
      </c>
      <c r="AA27" s="15" t="s">
        <v>38</v>
      </c>
      <c r="AB27" s="15" t="s">
        <v>38</v>
      </c>
      <c r="AC27" s="15" t="s">
        <v>38</v>
      </c>
      <c r="AD27" s="4"/>
      <c r="AE27" s="4"/>
    </row>
    <row r="28" spans="1:31" ht="30" x14ac:dyDescent="0.25">
      <c r="A28" s="26" t="s">
        <v>21</v>
      </c>
      <c r="B28" s="11">
        <f>COUNTIF($J28:$AE28,"PRESENT")</f>
        <v>11</v>
      </c>
      <c r="C28" s="11">
        <f>COUNTA($J28:$AE28)-B28-D28-E28</f>
        <v>8</v>
      </c>
      <c r="D28" s="6">
        <f>COUNTIF($J28:$AE28,"Absent Excusé")</f>
        <v>0</v>
      </c>
      <c r="E28" s="6">
        <f>COUNTIF($J28:$AE28,"Absent non excusé")</f>
        <v>0</v>
      </c>
      <c r="F28" s="14" t="s">
        <v>16</v>
      </c>
      <c r="G28" s="15" t="s">
        <v>38</v>
      </c>
      <c r="H28" s="14" t="s">
        <v>16</v>
      </c>
      <c r="I28" s="52" t="s">
        <v>38</v>
      </c>
      <c r="J28" s="14"/>
      <c r="K28" s="15" t="s">
        <v>38</v>
      </c>
      <c r="L28" s="15" t="s">
        <v>38</v>
      </c>
      <c r="M28" s="15" t="s">
        <v>38</v>
      </c>
      <c r="N28" s="16" t="s">
        <v>25</v>
      </c>
      <c r="O28" s="32" t="s">
        <v>16</v>
      </c>
      <c r="P28" s="17" t="s">
        <v>14</v>
      </c>
      <c r="Q28" s="17" t="s">
        <v>16</v>
      </c>
      <c r="R28" s="14" t="s">
        <v>16</v>
      </c>
      <c r="S28" s="17" t="s">
        <v>16</v>
      </c>
      <c r="T28" s="15" t="s">
        <v>38</v>
      </c>
      <c r="U28" s="15" t="s">
        <v>38</v>
      </c>
      <c r="V28" s="32" t="s">
        <v>10</v>
      </c>
      <c r="W28" s="15" t="s">
        <v>38</v>
      </c>
      <c r="X28" s="34" t="s">
        <v>24</v>
      </c>
      <c r="Y28" s="15" t="s">
        <v>38</v>
      </c>
      <c r="Z28" s="15" t="s">
        <v>38</v>
      </c>
      <c r="AA28" s="15" t="s">
        <v>38</v>
      </c>
      <c r="AB28" s="15" t="s">
        <v>38</v>
      </c>
      <c r="AC28" s="15" t="s">
        <v>38</v>
      </c>
      <c r="AD28" s="4"/>
      <c r="AE28" s="4"/>
    </row>
    <row r="29" spans="1:31" ht="30" x14ac:dyDescent="0.25">
      <c r="A29" s="26" t="s">
        <v>17</v>
      </c>
      <c r="B29" s="11">
        <f>COUNTIF($J29:$AE29,"PRESENT")</f>
        <v>17</v>
      </c>
      <c r="C29" s="11">
        <f>COUNTA($J29:$AE29)-B29-D29-E29</f>
        <v>2</v>
      </c>
      <c r="D29" s="6">
        <f>COUNTIF($J29:$AE29,"Absent Excusé")</f>
        <v>0</v>
      </c>
      <c r="E29" s="6">
        <f>COUNTIF($J29:$AE29,"Absent non excusé")</f>
        <v>0</v>
      </c>
      <c r="F29" s="14" t="s">
        <v>30</v>
      </c>
      <c r="G29" s="15" t="s">
        <v>38</v>
      </c>
      <c r="H29" s="14" t="s">
        <v>30</v>
      </c>
      <c r="I29" s="52" t="s">
        <v>38</v>
      </c>
      <c r="J29" s="14"/>
      <c r="K29" s="15" t="s">
        <v>38</v>
      </c>
      <c r="L29" s="15" t="s">
        <v>38</v>
      </c>
      <c r="M29" s="15" t="s">
        <v>38</v>
      </c>
      <c r="N29" s="15" t="s">
        <v>38</v>
      </c>
      <c r="O29" s="15" t="s">
        <v>38</v>
      </c>
      <c r="P29" s="15" t="s">
        <v>38</v>
      </c>
      <c r="Q29" s="15" t="s">
        <v>38</v>
      </c>
      <c r="R29" s="17" t="s">
        <v>11</v>
      </c>
      <c r="S29" s="15" t="s">
        <v>38</v>
      </c>
      <c r="T29" s="15" t="s">
        <v>38</v>
      </c>
      <c r="U29" s="15" t="s">
        <v>38</v>
      </c>
      <c r="V29" s="15" t="s">
        <v>38</v>
      </c>
      <c r="W29" s="15" t="s">
        <v>38</v>
      </c>
      <c r="X29" s="15" t="s">
        <v>38</v>
      </c>
      <c r="Y29" s="15" t="s">
        <v>38</v>
      </c>
      <c r="Z29" s="15" t="s">
        <v>38</v>
      </c>
      <c r="AA29" s="15" t="s">
        <v>38</v>
      </c>
      <c r="AB29" s="15" t="s">
        <v>38</v>
      </c>
      <c r="AC29" s="32" t="s">
        <v>13</v>
      </c>
      <c r="AD29" s="4"/>
      <c r="AE29" s="4"/>
    </row>
    <row r="30" spans="1:31" ht="23.25" x14ac:dyDescent="0.25">
      <c r="A30" s="5" t="s">
        <v>39</v>
      </c>
      <c r="B30" s="11">
        <f>SUM(B2:B29)</f>
        <v>368</v>
      </c>
      <c r="C30" s="11">
        <f t="shared" ref="C30:E30" si="1">SUM(C2:C29)</f>
        <v>100</v>
      </c>
      <c r="D30" s="11">
        <f t="shared" si="1"/>
        <v>21</v>
      </c>
      <c r="E30" s="11">
        <f t="shared" si="1"/>
        <v>24</v>
      </c>
      <c r="F30" s="50">
        <f t="shared" ref="F30:I30" si="2">COUNTA(F$3:F$29)-COUNTIF(F$3:F$29,"=Absent*")</f>
        <v>27</v>
      </c>
      <c r="G30" s="50">
        <f t="shared" si="2"/>
        <v>27</v>
      </c>
      <c r="H30" s="4">
        <f>COUNTA(H3:H29)-COUNTIF(H3:H29,"=Absent*")</f>
        <v>27</v>
      </c>
      <c r="I30" s="50">
        <f t="shared" si="2"/>
        <v>23</v>
      </c>
      <c r="J30" s="4"/>
      <c r="K30" s="4">
        <f t="shared" ref="K30:R30" si="3">COUNTA(K3:K29)-COUNTIF(K3:K29,"=Absent*")</f>
        <v>27</v>
      </c>
      <c r="L30" s="4">
        <f t="shared" si="3"/>
        <v>27</v>
      </c>
      <c r="M30" s="4">
        <f t="shared" si="3"/>
        <v>24</v>
      </c>
      <c r="N30" s="4">
        <f t="shared" si="3"/>
        <v>25</v>
      </c>
      <c r="O30" s="4">
        <f t="shared" si="3"/>
        <v>25</v>
      </c>
      <c r="P30" s="4">
        <f t="shared" si="3"/>
        <v>26</v>
      </c>
      <c r="Q30" s="4">
        <f t="shared" si="3"/>
        <v>26</v>
      </c>
      <c r="R30" s="4">
        <f t="shared" si="3"/>
        <v>25</v>
      </c>
      <c r="S30" s="4">
        <f t="shared" ref="S30" si="4">COUNTA(S3:S29)-COUNTIF(S3:S29,"=Absent*")</f>
        <v>27</v>
      </c>
      <c r="T30" s="4">
        <f t="shared" ref="T30" si="5">COUNTA(T3:T29)-COUNTIF(T3:T29,"=Absent*")</f>
        <v>22</v>
      </c>
      <c r="U30" s="39">
        <f t="shared" ref="U30" si="6">COUNTA(U3:U29)-COUNTIF(U3:U29,"=Absent*")</f>
        <v>22</v>
      </c>
      <c r="V30" s="39">
        <f t="shared" ref="V30" si="7">COUNTA(V3:V29)-COUNTIF(V3:V29,"=Absent*")</f>
        <v>23</v>
      </c>
      <c r="W30" s="40">
        <f>COUNTA(W3:W29)-COUNTIF(W3:W29,"=Absent*")</f>
        <v>23</v>
      </c>
      <c r="X30" s="40">
        <f t="shared" ref="X30" si="8">COUNTA(X3:X29)-COUNTIF(X3:X29,"=Absent*")</f>
        <v>24</v>
      </c>
      <c r="Y30" s="39">
        <f t="shared" ref="Y30" si="9">COUNTA(Y3:Y29)-COUNTIF(Y3:Y29,"=Absent*")</f>
        <v>25</v>
      </c>
      <c r="Z30" s="40">
        <f>COUNTA(Z3:Z29)-COUNTIF(Z3:Z29,"=Absent*")</f>
        <v>24</v>
      </c>
      <c r="AA30" s="39">
        <f t="shared" ref="AA30" si="10">COUNTA(AA3:AA29)-COUNTIF(AA3:AA29,"=Absent*")</f>
        <v>24</v>
      </c>
      <c r="AB30" s="39">
        <f t="shared" ref="AB30" si="11">COUNTA(AB3:AB29)-COUNTIF(AB3:AB29,"=Absent*")</f>
        <v>24</v>
      </c>
      <c r="AC30" s="39">
        <f t="shared" ref="AC30" si="12">COUNTA(AC3:AC29)-COUNTIF(AC3:AC29,"=Absent*")</f>
        <v>25</v>
      </c>
      <c r="AD30" s="4">
        <f t="shared" ref="AD30" si="13">COUNTA(AD3:AD29)-COUNTIF(AD3:AD29,"=Absent*")</f>
        <v>0</v>
      </c>
      <c r="AE30" s="4">
        <f t="shared" ref="AE30" si="14">COUNTA(AE3:AE29)-COUNTIF(AE3:AE29,"=Absent*")</f>
        <v>0</v>
      </c>
    </row>
    <row r="31" spans="1:31" x14ac:dyDescent="0.25">
      <c r="B31" s="7"/>
      <c r="C31" s="7"/>
      <c r="D31" s="10">
        <v>0</v>
      </c>
    </row>
    <row r="32" spans="1:31" ht="25.5" customHeight="1" x14ac:dyDescent="0.3">
      <c r="A32" s="13" t="s">
        <v>40</v>
      </c>
      <c r="B32" s="7"/>
    </row>
    <row r="33" spans="2:2" x14ac:dyDescent="0.25">
      <c r="B33" s="7"/>
    </row>
  </sheetData>
  <sortState xmlns:xlrd2="http://schemas.microsoft.com/office/spreadsheetml/2017/richdata2" ref="A3:AE30">
    <sortCondition ref="A3:A30"/>
  </sortState>
  <mergeCells count="1">
    <mergeCell ref="J1:AE1"/>
  </mergeCells>
  <conditionalFormatting sqref="J30:AE30">
    <cfRule type="expression" dxfId="28" priority="17">
      <formula>AND($A30&lt;&gt;"",J30=$A30)</formula>
    </cfRule>
  </conditionalFormatting>
  <conditionalFormatting sqref="J3:AE29">
    <cfRule type="expression" dxfId="27" priority="16">
      <formula>AND(J3&lt;&gt;"PRESENT",J3&lt;&gt;"Absent excusé",J3&lt;&gt;"Absent non excusé")</formula>
    </cfRule>
    <cfRule type="expression" dxfId="26" priority="19">
      <formula>AND($A3&lt;&gt;"",$A3=J3)</formula>
    </cfRule>
  </conditionalFormatting>
  <conditionalFormatting sqref="F3:F29">
    <cfRule type="expression" dxfId="21" priority="12">
      <formula>F3="Absent non excusé"</formula>
    </cfRule>
    <cfRule type="expression" dxfId="20" priority="13">
      <formula>F3="Absent Excusé"</formula>
    </cfRule>
    <cfRule type="expression" dxfId="19" priority="14">
      <formula>AND(F3&lt;&gt;"PRESENT",F3&lt;&gt;"Absent excusé",F3&lt;&gt;"Absent non excusé")</formula>
    </cfRule>
    <cfRule type="expression" dxfId="18" priority="15">
      <formula>AND($A3&lt;&gt;"",$A3=F3)</formula>
    </cfRule>
  </conditionalFormatting>
  <conditionalFormatting sqref="G3:G29">
    <cfRule type="expression" dxfId="13" priority="8">
      <formula>G3="Absent non excusé"</formula>
    </cfRule>
    <cfRule type="expression" dxfId="12" priority="9">
      <formula>G3="Absent Excusé"</formula>
    </cfRule>
    <cfRule type="expression" dxfId="11" priority="10">
      <formula>AND(G3&lt;&gt;"PRESENT",G3&lt;&gt;"Absent excusé",G3&lt;&gt;"Absent non excusé")</formula>
    </cfRule>
    <cfRule type="expression" dxfId="10" priority="11">
      <formula>AND($A3&lt;&gt;"",$A3=G3)</formula>
    </cfRule>
  </conditionalFormatting>
  <conditionalFormatting sqref="I3:I29">
    <cfRule type="expression" dxfId="9" priority="4">
      <formula>I3="Absent non excusé"</formula>
    </cfRule>
    <cfRule type="expression" dxfId="8" priority="5">
      <formula>I3="Absent Excusé"</formula>
    </cfRule>
    <cfRule type="expression" dxfId="7" priority="6">
      <formula>AND(I3&lt;&gt;"PRESENT",I3&lt;&gt;"Absent excusé",I3&lt;&gt;"Absent non excusé")</formula>
    </cfRule>
    <cfRule type="expression" dxfId="6" priority="7">
      <formula>AND($A3&lt;&gt;"",$A3=I3)</formula>
    </cfRule>
  </conditionalFormatting>
  <conditionalFormatting sqref="H30">
    <cfRule type="expression" dxfId="31" priority="3">
      <formula>AND($A30&lt;&gt;"",H30=$A30)</formula>
    </cfRule>
  </conditionalFormatting>
  <conditionalFormatting sqref="H3:H29">
    <cfRule type="expression" dxfId="30" priority="1">
      <formula>AND(H3&lt;&gt;"PRESENT",H3&lt;&gt;"Absent excusé",H3&lt;&gt;"Absent non excusé")</formula>
    </cfRule>
    <cfRule type="expression" dxfId="29" priority="3">
      <formula>AND($A3&lt;&gt;"",$A3=H3)</formula>
    </cfRule>
  </conditionalFormatting>
  <dataValidations count="4">
    <dataValidation type="list" allowBlank="1" showInputMessage="1" showErrorMessage="1" sqref="A38:A41 J40:J41 F40:F41 H40:H41" xr:uid="{00000000-0002-0000-0100-000000000000}">
      <formula1>CONSEILLER</formula1>
    </dataValidation>
    <dataValidation type="list" allowBlank="1" sqref="A31:C31 B32:B33 A33:A37 F31:AE39" xr:uid="{00000000-0002-0000-0100-000001000000}">
      <formula1>CONSEILLER</formula1>
    </dataValidation>
    <dataValidation type="list" allowBlank="1" sqref="A3:A30" xr:uid="{00000000-0002-0000-0100-000002000000}">
      <formula1>CONSEILLERS</formula1>
    </dataValidation>
    <dataValidation type="list" allowBlank="1" sqref="J3:AE30 F3:G29 I3:I29 H3:H30" xr:uid="{00000000-0002-0000-0100-000003000000}">
      <formula1>Liste_Presence</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5E41D-BAAE-4F25-BAAD-4BAA9D9EE13E}">
  <dimension ref="A3:D31"/>
  <sheetViews>
    <sheetView workbookViewId="0">
      <selection activeCell="B34" sqref="B34"/>
    </sheetView>
  </sheetViews>
  <sheetFormatPr baseColWidth="10" defaultRowHeight="15" x14ac:dyDescent="0.25"/>
  <cols>
    <col min="1" max="1" width="23.85546875" bestFit="1" customWidth="1"/>
    <col min="2" max="2" width="55.28515625" bestFit="1" customWidth="1"/>
    <col min="3" max="3" width="45" bestFit="1" customWidth="1"/>
    <col min="4" max="4" width="49.85546875" bestFit="1" customWidth="1"/>
  </cols>
  <sheetData>
    <row r="3" spans="1:4" x14ac:dyDescent="0.25">
      <c r="A3" s="42" t="s">
        <v>41</v>
      </c>
      <c r="B3" t="s">
        <v>43</v>
      </c>
      <c r="C3" t="s">
        <v>44</v>
      </c>
      <c r="D3" t="s">
        <v>45</v>
      </c>
    </row>
    <row r="4" spans="1:4" x14ac:dyDescent="0.25">
      <c r="A4" s="43" t="s">
        <v>14</v>
      </c>
      <c r="B4">
        <v>3</v>
      </c>
      <c r="C4">
        <v>0</v>
      </c>
      <c r="D4">
        <v>0</v>
      </c>
    </row>
    <row r="5" spans="1:4" x14ac:dyDescent="0.25">
      <c r="A5" s="43" t="s">
        <v>15</v>
      </c>
      <c r="B5">
        <v>1</v>
      </c>
      <c r="C5">
        <v>1</v>
      </c>
      <c r="D5">
        <v>0</v>
      </c>
    </row>
    <row r="6" spans="1:4" x14ac:dyDescent="0.25">
      <c r="A6" s="43" t="s">
        <v>20</v>
      </c>
      <c r="B6">
        <v>6</v>
      </c>
      <c r="C6">
        <v>0</v>
      </c>
      <c r="D6">
        <v>0</v>
      </c>
    </row>
    <row r="7" spans="1:4" x14ac:dyDescent="0.25">
      <c r="A7" s="43" t="s">
        <v>32</v>
      </c>
      <c r="B7">
        <v>4</v>
      </c>
      <c r="C7">
        <v>0</v>
      </c>
      <c r="D7">
        <v>3</v>
      </c>
    </row>
    <row r="8" spans="1:4" x14ac:dyDescent="0.25">
      <c r="A8" s="43" t="s">
        <v>26</v>
      </c>
      <c r="B8">
        <v>3</v>
      </c>
      <c r="C8">
        <v>0</v>
      </c>
      <c r="D8">
        <v>0</v>
      </c>
    </row>
    <row r="9" spans="1:4" x14ac:dyDescent="0.25">
      <c r="A9" s="43" t="s">
        <v>16</v>
      </c>
      <c r="B9">
        <v>4</v>
      </c>
      <c r="C9">
        <v>0</v>
      </c>
      <c r="D9">
        <v>0</v>
      </c>
    </row>
    <row r="10" spans="1:4" x14ac:dyDescent="0.25">
      <c r="A10" s="43" t="s">
        <v>27</v>
      </c>
      <c r="B10">
        <v>2</v>
      </c>
      <c r="C10">
        <v>0</v>
      </c>
      <c r="D10">
        <v>0</v>
      </c>
    </row>
    <row r="11" spans="1:4" x14ac:dyDescent="0.25">
      <c r="A11" s="43" t="s">
        <v>24</v>
      </c>
      <c r="B11">
        <v>4</v>
      </c>
      <c r="C11">
        <v>0</v>
      </c>
      <c r="D11">
        <v>0</v>
      </c>
    </row>
    <row r="12" spans="1:4" x14ac:dyDescent="0.25">
      <c r="A12" s="43" t="s">
        <v>22</v>
      </c>
      <c r="B12">
        <v>0</v>
      </c>
      <c r="C12">
        <v>0</v>
      </c>
      <c r="D12">
        <v>0</v>
      </c>
    </row>
    <row r="13" spans="1:4" s="45" customFormat="1" ht="15.75" x14ac:dyDescent="0.25">
      <c r="A13" s="44" t="s">
        <v>35</v>
      </c>
      <c r="B13" s="45">
        <v>7</v>
      </c>
      <c r="C13" s="45">
        <v>4</v>
      </c>
      <c r="D13" s="45">
        <v>5</v>
      </c>
    </row>
    <row r="14" spans="1:4" x14ac:dyDescent="0.25">
      <c r="A14" s="43" t="s">
        <v>11</v>
      </c>
      <c r="B14">
        <v>5</v>
      </c>
      <c r="C14">
        <v>0</v>
      </c>
      <c r="D14">
        <v>0</v>
      </c>
    </row>
    <row r="15" spans="1:4" x14ac:dyDescent="0.25">
      <c r="A15" s="43" t="s">
        <v>36</v>
      </c>
      <c r="B15">
        <v>2</v>
      </c>
      <c r="C15">
        <v>0</v>
      </c>
      <c r="D15">
        <v>0</v>
      </c>
    </row>
    <row r="16" spans="1:4" x14ac:dyDescent="0.25">
      <c r="A16" s="43" t="s">
        <v>30</v>
      </c>
      <c r="B16">
        <v>1</v>
      </c>
      <c r="C16">
        <v>3</v>
      </c>
      <c r="D16">
        <v>4</v>
      </c>
    </row>
    <row r="17" spans="1:4" x14ac:dyDescent="0.25">
      <c r="A17" s="43" t="s">
        <v>28</v>
      </c>
      <c r="B17">
        <v>5</v>
      </c>
      <c r="C17">
        <v>1</v>
      </c>
      <c r="D17">
        <v>0</v>
      </c>
    </row>
    <row r="18" spans="1:4" s="47" customFormat="1" ht="15.75" x14ac:dyDescent="0.25">
      <c r="A18" s="46" t="s">
        <v>31</v>
      </c>
      <c r="B18" s="47">
        <v>14</v>
      </c>
      <c r="C18" s="47">
        <v>0</v>
      </c>
      <c r="D18" s="47">
        <v>0</v>
      </c>
    </row>
    <row r="19" spans="1:4" x14ac:dyDescent="0.25">
      <c r="A19" s="43" t="s">
        <v>23</v>
      </c>
      <c r="B19">
        <v>1</v>
      </c>
      <c r="C19">
        <v>0</v>
      </c>
      <c r="D19">
        <v>0</v>
      </c>
    </row>
    <row r="20" spans="1:4" x14ac:dyDescent="0.25">
      <c r="A20" s="43" t="s">
        <v>19</v>
      </c>
      <c r="B20">
        <v>2</v>
      </c>
      <c r="C20">
        <v>0</v>
      </c>
      <c r="D20">
        <v>0</v>
      </c>
    </row>
    <row r="21" spans="1:4" s="47" customFormat="1" ht="15.75" x14ac:dyDescent="0.25">
      <c r="A21" s="46" t="s">
        <v>29</v>
      </c>
      <c r="B21" s="47">
        <v>9</v>
      </c>
      <c r="C21" s="47">
        <v>1</v>
      </c>
      <c r="D21" s="47">
        <v>0</v>
      </c>
    </row>
    <row r="22" spans="1:4" x14ac:dyDescent="0.25">
      <c r="A22" s="43" t="s">
        <v>10</v>
      </c>
      <c r="B22">
        <v>2</v>
      </c>
      <c r="C22">
        <v>0</v>
      </c>
      <c r="D22">
        <v>0</v>
      </c>
    </row>
    <row r="23" spans="1:4" x14ac:dyDescent="0.25">
      <c r="A23" s="43" t="s">
        <v>18</v>
      </c>
      <c r="B23">
        <v>3</v>
      </c>
      <c r="C23">
        <v>0</v>
      </c>
      <c r="D23">
        <v>0</v>
      </c>
    </row>
    <row r="24" spans="1:4" s="45" customFormat="1" ht="15.75" x14ac:dyDescent="0.25">
      <c r="A24" s="44" t="s">
        <v>33</v>
      </c>
      <c r="B24" s="45">
        <v>6</v>
      </c>
      <c r="C24" s="45">
        <v>5</v>
      </c>
      <c r="D24" s="45">
        <v>5</v>
      </c>
    </row>
    <row r="25" spans="1:4" x14ac:dyDescent="0.25">
      <c r="A25" s="43" t="s">
        <v>12</v>
      </c>
      <c r="B25">
        <v>6</v>
      </c>
      <c r="C25">
        <v>0</v>
      </c>
      <c r="D25">
        <v>0</v>
      </c>
    </row>
    <row r="26" spans="1:4" x14ac:dyDescent="0.25">
      <c r="A26" s="43" t="s">
        <v>13</v>
      </c>
      <c r="B26">
        <v>0</v>
      </c>
      <c r="C26">
        <v>0</v>
      </c>
      <c r="D26">
        <v>0</v>
      </c>
    </row>
    <row r="27" spans="1:4" s="45" customFormat="1" ht="15.75" x14ac:dyDescent="0.25">
      <c r="A27" s="44" t="s">
        <v>34</v>
      </c>
      <c r="B27" s="45">
        <v>4</v>
      </c>
      <c r="C27" s="45">
        <v>6</v>
      </c>
      <c r="D27" s="45">
        <v>7</v>
      </c>
    </row>
    <row r="28" spans="1:4" x14ac:dyDescent="0.25">
      <c r="A28" s="43" t="s">
        <v>25</v>
      </c>
      <c r="B28">
        <v>5</v>
      </c>
      <c r="C28">
        <v>0</v>
      </c>
      <c r="D28">
        <v>0</v>
      </c>
    </row>
    <row r="29" spans="1:4" s="47" customFormat="1" ht="15.75" x14ac:dyDescent="0.25">
      <c r="A29" s="46" t="s">
        <v>21</v>
      </c>
      <c r="B29" s="47">
        <v>9</v>
      </c>
      <c r="C29" s="47">
        <v>0</v>
      </c>
      <c r="D29" s="47">
        <v>0</v>
      </c>
    </row>
    <row r="30" spans="1:4" x14ac:dyDescent="0.25">
      <c r="A30" s="43" t="s">
        <v>17</v>
      </c>
      <c r="B30">
        <v>3</v>
      </c>
      <c r="C30">
        <v>0</v>
      </c>
      <c r="D30">
        <v>0</v>
      </c>
    </row>
    <row r="31" spans="1:4" x14ac:dyDescent="0.25">
      <c r="A31" s="43" t="s">
        <v>42</v>
      </c>
      <c r="B31">
        <v>111</v>
      </c>
      <c r="C31">
        <v>21</v>
      </c>
      <c r="D31">
        <v>24</v>
      </c>
    </row>
  </sheetData>
  <pageMargins left="0.7" right="0.7" top="0.75" bottom="0.75" header="0.3" footer="0.3"/>
  <pageSetup paperSize="9"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Liste_des_conseillers</vt:lpstr>
      <vt:lpstr>SEANCES</vt:lpstr>
      <vt:lpstr>ABSENTS_JPR</vt:lpstr>
      <vt:lpstr>CONSEILLERS</vt:lpstr>
      <vt:lpstr>Liste_Presence</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dc:creator>
  <cp:lastModifiedBy>JPR_Project</cp:lastModifiedBy>
  <dcterms:created xsi:type="dcterms:W3CDTF">2023-02-03T05:46:10Z</dcterms:created>
  <dcterms:modified xsi:type="dcterms:W3CDTF">2023-02-06T15:00:03Z</dcterms:modified>
</cp:coreProperties>
</file>