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OneDrive\Bureau\"/>
    </mc:Choice>
  </mc:AlternateContent>
  <xr:revisionPtr revIDLastSave="0" documentId="13_ncr:1_{0BBCFA81-B76C-48B0-950C-9179B8C369CA}" xr6:coauthVersionLast="47" xr6:coauthVersionMax="47" xr10:uidLastSave="{00000000-0000-0000-0000-000000000000}"/>
  <bookViews>
    <workbookView xWindow="28680" yWindow="-120" windowWidth="25440" windowHeight="15390" activeTab="1" xr2:uid="{00000000-000D-0000-FFFF-FFFF00000000}"/>
  </bookViews>
  <sheets>
    <sheet name="Liste_des_conseillers" sheetId="1" r:id="rId1"/>
    <sheet name="SEANCES" sheetId="2" r:id="rId2"/>
  </sheets>
  <definedNames>
    <definedName name="CONSEILLERS">Tableau2[Liste des CONSEILLERS]</definedName>
    <definedName name="Liste_Presence">Tableau1[Liste pour remplissage du  tableau des séances]</definedName>
  </definedNames>
  <calcPr calcId="191029"/>
</workbook>
</file>

<file path=xl/calcChain.xml><?xml version="1.0" encoding="utf-8"?>
<calcChain xmlns="http://schemas.openxmlformats.org/spreadsheetml/2006/main">
  <c r="B4" i="2" l="1"/>
  <c r="B3" i="2"/>
  <c r="C29" i="2"/>
  <c r="C28" i="2"/>
  <c r="C27" i="2"/>
  <c r="C23" i="2"/>
  <c r="C20" i="2"/>
  <c r="C19" i="2"/>
  <c r="C16" i="2"/>
  <c r="C15" i="2"/>
  <c r="C14" i="2"/>
  <c r="C12" i="2"/>
  <c r="C7" i="2"/>
  <c r="C5" i="2"/>
  <c r="C3" i="2"/>
  <c r="B26" i="2"/>
  <c r="B24" i="2"/>
  <c r="B21" i="2"/>
  <c r="B17" i="2"/>
  <c r="C17" i="2" s="1"/>
  <c r="B15" i="2"/>
  <c r="B13" i="2"/>
  <c r="B6" i="2"/>
  <c r="E5" i="2"/>
  <c r="B23" i="2"/>
  <c r="B9" i="2"/>
  <c r="C9" i="2" s="1"/>
  <c r="B25" i="2"/>
  <c r="D25" i="2"/>
  <c r="E25" i="2"/>
  <c r="D3" i="2"/>
  <c r="E3" i="2"/>
  <c r="D4" i="2"/>
  <c r="E4" i="2"/>
  <c r="B8" i="2"/>
  <c r="C8" i="2" s="1"/>
  <c r="D8" i="2"/>
  <c r="E8" i="2"/>
  <c r="D29" i="2"/>
  <c r="E29" i="2"/>
  <c r="B22" i="2"/>
  <c r="D22" i="2"/>
  <c r="E22" i="2"/>
  <c r="D19" i="2"/>
  <c r="E19" i="2"/>
  <c r="D5" i="2"/>
  <c r="D28" i="2"/>
  <c r="E28" i="2"/>
  <c r="B11" i="2"/>
  <c r="C11" i="2" s="1"/>
  <c r="D11" i="2"/>
  <c r="E11" i="2"/>
  <c r="B18" i="2"/>
  <c r="D18" i="2"/>
  <c r="E18" i="2"/>
  <c r="B10" i="2"/>
  <c r="C10" i="2" s="1"/>
  <c r="D10" i="2"/>
  <c r="E10" i="2"/>
  <c r="D27" i="2"/>
  <c r="E27" i="2"/>
  <c r="D7" i="2"/>
  <c r="E7" i="2"/>
  <c r="D9" i="2"/>
  <c r="E9" i="2"/>
  <c r="B16" i="2"/>
  <c r="D16" i="2"/>
  <c r="E16" i="2"/>
  <c r="B20" i="2"/>
  <c r="D20" i="2"/>
  <c r="E20" i="2"/>
  <c r="H2" i="2"/>
  <c r="I2" i="2" s="1"/>
  <c r="J2" i="2" s="1"/>
  <c r="K2" i="2" s="1"/>
  <c r="L2" i="2" s="1"/>
  <c r="M2" i="2" s="1"/>
  <c r="N2" i="2" s="1"/>
  <c r="O2" i="2" s="1"/>
  <c r="P2" i="2" s="1"/>
  <c r="Q2" i="2" s="1"/>
  <c r="R2" i="2" s="1"/>
  <c r="S2" i="2" s="1"/>
  <c r="T2" i="2" s="1"/>
  <c r="U2" i="2" s="1"/>
  <c r="V2" i="2" s="1"/>
  <c r="W2" i="2" s="1"/>
  <c r="X2" i="2" s="1"/>
  <c r="Y2" i="2" s="1"/>
  <c r="Z2" i="2" s="1"/>
  <c r="AA2" i="2" s="1"/>
  <c r="C25" i="2" l="1"/>
  <c r="C22" i="2"/>
  <c r="C18" i="2"/>
  <c r="C4" i="2"/>
  <c r="B30" i="2"/>
  <c r="C30" i="2" l="1"/>
</calcChain>
</file>

<file path=xl/sharedStrings.xml><?xml version="1.0" encoding="utf-8"?>
<sst xmlns="http://schemas.openxmlformats.org/spreadsheetml/2006/main" count="170" uniqueCount="44">
  <si>
    <t>Conseiller2</t>
  </si>
  <si>
    <t xml:space="preserve">CONSEIL MUNICIPAL
Séances du </t>
  </si>
  <si>
    <t>NOMS</t>
  </si>
  <si>
    <t>Liste des CONSEILLERS</t>
  </si>
  <si>
    <t>Liste pour remplissage du  tableau des séances</t>
  </si>
  <si>
    <t>Présent</t>
  </si>
  <si>
    <t>Absent Excusé</t>
  </si>
  <si>
    <t>Absent non excusé</t>
  </si>
  <si>
    <r>
      <t>Nombre de fois "</t>
    </r>
    <r>
      <rPr>
        <sz val="11"/>
        <color rgb="FFFFFF00"/>
        <rFont val="Calibri"/>
        <family val="2"/>
        <scheme val="minor"/>
      </rPr>
      <t>PRESENTS</t>
    </r>
    <r>
      <rPr>
        <sz val="11"/>
        <color theme="0"/>
        <rFont val="Calibri"/>
        <family val="2"/>
        <scheme val="minor"/>
      </rPr>
      <t xml:space="preserve">"
</t>
    </r>
  </si>
  <si>
    <r>
      <t>Nombre de fois "</t>
    </r>
    <r>
      <rPr>
        <sz val="11"/>
        <color rgb="FFFFFF00"/>
        <rFont val="Calibri"/>
        <family val="2"/>
      </rPr>
      <t>ABSENTS EXCUSES - POUVOIR</t>
    </r>
    <r>
      <rPr>
        <sz val="11"/>
        <color theme="0"/>
        <rFont val="Calibri"/>
        <family val="2"/>
        <scheme val="minor"/>
      </rPr>
      <t xml:space="preserve">"
</t>
    </r>
  </si>
  <si>
    <r>
      <t>Nombre de fois "</t>
    </r>
    <r>
      <rPr>
        <sz val="11"/>
        <color rgb="FFFFFF00"/>
        <rFont val="Calibri"/>
        <family val="2"/>
      </rPr>
      <t>ABSENTS EXCUSES</t>
    </r>
    <r>
      <rPr>
        <sz val="11"/>
        <color theme="0"/>
        <rFont val="Calibri"/>
        <family val="2"/>
        <scheme val="minor"/>
      </rPr>
      <t xml:space="preserve">"
</t>
    </r>
  </si>
  <si>
    <r>
      <t>Nombre de fois "</t>
    </r>
    <r>
      <rPr>
        <sz val="11"/>
        <color rgb="FFFFFF00"/>
        <rFont val="Calibri"/>
        <family val="2"/>
      </rPr>
      <t>ABSENTS NON EXCUSES</t>
    </r>
    <r>
      <rPr>
        <sz val="11"/>
        <color theme="0"/>
        <rFont val="Calibri"/>
        <family val="2"/>
        <scheme val="minor"/>
      </rPr>
      <t xml:space="preserve">"
</t>
    </r>
  </si>
  <si>
    <t>MANDON  Christine</t>
  </si>
  <si>
    <t>FAGONT Alain</t>
  </si>
  <si>
    <t>PIRONIN Maryse</t>
  </si>
  <si>
    <t>PRADIER Eric</t>
  </si>
  <si>
    <t>ALAPETITE Nadine</t>
  </si>
  <si>
    <t>AMAZIGH Hamid</t>
  </si>
  <si>
    <t>CHETTOUH Aicha</t>
  </si>
  <si>
    <t>THABEAU Didier</t>
  </si>
  <si>
    <t>MATHEY Catherine</t>
  </si>
  <si>
    <t>LAZEWSKI René</t>
  </si>
  <si>
    <t>BALICHARD Dominique</t>
  </si>
  <si>
    <t>SOARES Maryse</t>
  </si>
  <si>
    <t>DOS SANTOS Antonio</t>
  </si>
  <si>
    <t>KOWALESWSKI Jean-Marc</t>
  </si>
  <si>
    <t>COUTANSON Pascale</t>
  </si>
  <si>
    <t>REVEILLOUX Françoise</t>
  </si>
  <si>
    <t>BEURIOT Sabine</t>
  </si>
  <si>
    <t>CORREIA Sandra</t>
  </si>
  <si>
    <t>FROMEMT  Sylvain</t>
  </si>
  <si>
    <t>MAHAUT Jessika</t>
  </si>
  <si>
    <t>FRADET Nicolas</t>
  </si>
  <si>
    <t>GESQUIERE Chantal</t>
  </si>
  <si>
    <t>BAYLE Dominique</t>
  </si>
  <si>
    <t>METENIER Séverine</t>
  </si>
  <si>
    <t>PRIEUR Olivier</t>
  </si>
  <si>
    <t>ESPINASSE Philippe</t>
  </si>
  <si>
    <t>FLOQUET Roger</t>
  </si>
  <si>
    <t>A donné pouvoir</t>
  </si>
  <si>
    <t xml:space="preserve">TOTAL : </t>
  </si>
  <si>
    <t>vu</t>
  </si>
  <si>
    <t>0</t>
  </si>
  <si>
    <t>PRESENT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</si>
</sst>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FFFF00"/>
      <name val="Calibri"/>
      <family val="2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3" fillId="2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3" borderId="2" xfId="0" applyFont="1" applyFill="1" applyBorder="1"/>
    <xf numFmtId="0" fontId="0" fillId="4" borderId="2" xfId="0" applyFont="1" applyFill="1" applyBorder="1"/>
    <xf numFmtId="0" fontId="0" fillId="4" borderId="3" xfId="0" applyFont="1" applyFill="1" applyBorder="1"/>
    <xf numFmtId="2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2" fontId="7" fillId="0" borderId="1" xfId="0" quotePrefix="1" applyNumberFormat="1" applyFont="1" applyBorder="1" applyAlignment="1">
      <alignment horizontal="center" vertical="center" wrapText="1"/>
    </xf>
    <xf numFmtId="1" fontId="7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/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horizontal="general" vertical="bottom" textRotation="0" wrapText="1" relativeIndent="0" justifyLastLine="0" shrinkToFit="0" readingOrder="0"/>
    </dxf>
    <dxf>
      <alignment horizontal="general" vertical="bottom" textRotation="0" wrapText="1" relativeIndent="0" justifyLastLine="0" shrinkToFit="0" readingOrder="0"/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C1:C32" totalsRowShown="0" headerRowDxfId="3">
  <autoFilter ref="C1:C32" xr:uid="{00000000-0009-0000-0100-000001000000}"/>
  <sortState xmlns:xlrd2="http://schemas.microsoft.com/office/spreadsheetml/2017/richdata2" ref="C2:C31">
    <sortCondition ref="C5:C31"/>
  </sortState>
  <tableColumns count="1">
    <tableColumn id="1" xr3:uid="{00000000-0010-0000-0000-000001000000}" name="Liste pour remplissage du  tableau des séances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A28" totalsRowShown="0" headerRowDxfId="2">
  <autoFilter ref="A1:A28" xr:uid="{00000000-0009-0000-0100-000002000000}"/>
  <sortState xmlns:xlrd2="http://schemas.microsoft.com/office/spreadsheetml/2017/richdata2" ref="A2:A28">
    <sortCondition ref="A2:A28"/>
  </sortState>
  <tableColumns count="1">
    <tableColumn id="1" xr3:uid="{00000000-0010-0000-0100-000001000000}" name="Liste des CONSEILLER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2"/>
  <sheetViews>
    <sheetView workbookViewId="0">
      <selection activeCell="G19" sqref="G19"/>
    </sheetView>
  </sheetViews>
  <sheetFormatPr baseColWidth="10" defaultRowHeight="15" x14ac:dyDescent="0.25"/>
  <cols>
    <col min="1" max="1" width="26.5703125" customWidth="1"/>
    <col min="3" max="3" width="27.42578125" customWidth="1"/>
  </cols>
  <sheetData>
    <row r="1" spans="1:3" s="1" customFormat="1" ht="30" x14ac:dyDescent="0.25">
      <c r="A1" s="1" t="s">
        <v>3</v>
      </c>
      <c r="C1" s="1" t="s">
        <v>4</v>
      </c>
    </row>
    <row r="2" spans="1:3" x14ac:dyDescent="0.25">
      <c r="A2" t="s">
        <v>16</v>
      </c>
      <c r="C2" s="21" t="s">
        <v>6</v>
      </c>
    </row>
    <row r="3" spans="1:3" x14ac:dyDescent="0.25">
      <c r="A3" t="s">
        <v>17</v>
      </c>
      <c r="C3" s="21" t="s">
        <v>7</v>
      </c>
    </row>
    <row r="4" spans="1:3" x14ac:dyDescent="0.25">
      <c r="A4" t="s">
        <v>22</v>
      </c>
      <c r="C4" s="21" t="s">
        <v>39</v>
      </c>
    </row>
    <row r="5" spans="1:3" x14ac:dyDescent="0.25">
      <c r="A5" t="s">
        <v>34</v>
      </c>
      <c r="C5" s="21" t="s">
        <v>43</v>
      </c>
    </row>
    <row r="6" spans="1:3" x14ac:dyDescent="0.25">
      <c r="A6" t="s">
        <v>28</v>
      </c>
      <c r="C6" t="s">
        <v>16</v>
      </c>
    </row>
    <row r="7" spans="1:3" x14ac:dyDescent="0.25">
      <c r="A7" t="s">
        <v>18</v>
      </c>
      <c r="C7" t="s">
        <v>17</v>
      </c>
    </row>
    <row r="8" spans="1:3" x14ac:dyDescent="0.25">
      <c r="A8" t="s">
        <v>29</v>
      </c>
      <c r="C8" t="s">
        <v>22</v>
      </c>
    </row>
    <row r="9" spans="1:3" x14ac:dyDescent="0.25">
      <c r="A9" t="s">
        <v>26</v>
      </c>
      <c r="C9" t="s">
        <v>34</v>
      </c>
    </row>
    <row r="10" spans="1:3" x14ac:dyDescent="0.25">
      <c r="A10" t="s">
        <v>24</v>
      </c>
      <c r="C10" t="s">
        <v>28</v>
      </c>
    </row>
    <row r="11" spans="1:3" x14ac:dyDescent="0.25">
      <c r="A11" t="s">
        <v>37</v>
      </c>
      <c r="C11" t="s">
        <v>18</v>
      </c>
    </row>
    <row r="12" spans="1:3" x14ac:dyDescent="0.25">
      <c r="A12" t="s">
        <v>13</v>
      </c>
      <c r="C12" t="s">
        <v>29</v>
      </c>
    </row>
    <row r="13" spans="1:3" x14ac:dyDescent="0.25">
      <c r="A13" t="s">
        <v>38</v>
      </c>
      <c r="C13" t="s">
        <v>26</v>
      </c>
    </row>
    <row r="14" spans="1:3" x14ac:dyDescent="0.25">
      <c r="A14" t="s">
        <v>32</v>
      </c>
      <c r="C14" t="s">
        <v>24</v>
      </c>
    </row>
    <row r="15" spans="1:3" x14ac:dyDescent="0.25">
      <c r="A15" t="s">
        <v>30</v>
      </c>
      <c r="C15" t="s">
        <v>37</v>
      </c>
    </row>
    <row r="16" spans="1:3" x14ac:dyDescent="0.25">
      <c r="A16" t="s">
        <v>33</v>
      </c>
      <c r="C16" t="s">
        <v>13</v>
      </c>
    </row>
    <row r="17" spans="1:3" x14ac:dyDescent="0.25">
      <c r="A17" t="s">
        <v>25</v>
      </c>
      <c r="C17" t="s">
        <v>38</v>
      </c>
    </row>
    <row r="18" spans="1:3" x14ac:dyDescent="0.25">
      <c r="A18" t="s">
        <v>21</v>
      </c>
      <c r="C18" t="s">
        <v>32</v>
      </c>
    </row>
    <row r="19" spans="1:3" x14ac:dyDescent="0.25">
      <c r="A19" t="s">
        <v>31</v>
      </c>
      <c r="C19" t="s">
        <v>30</v>
      </c>
    </row>
    <row r="20" spans="1:3" x14ac:dyDescent="0.25">
      <c r="A20" t="s">
        <v>12</v>
      </c>
      <c r="C20" t="s">
        <v>33</v>
      </c>
    </row>
    <row r="21" spans="1:3" x14ac:dyDescent="0.25">
      <c r="A21" t="s">
        <v>20</v>
      </c>
      <c r="C21" t="s">
        <v>25</v>
      </c>
    </row>
    <row r="22" spans="1:3" x14ac:dyDescent="0.25">
      <c r="A22" t="s">
        <v>35</v>
      </c>
      <c r="C22" t="s">
        <v>21</v>
      </c>
    </row>
    <row r="23" spans="1:3" x14ac:dyDescent="0.25">
      <c r="A23" t="s">
        <v>14</v>
      </c>
      <c r="C23" t="s">
        <v>31</v>
      </c>
    </row>
    <row r="24" spans="1:3" x14ac:dyDescent="0.25">
      <c r="A24" t="s">
        <v>15</v>
      </c>
      <c r="C24" t="s">
        <v>12</v>
      </c>
    </row>
    <row r="25" spans="1:3" x14ac:dyDescent="0.25">
      <c r="A25" t="s">
        <v>36</v>
      </c>
      <c r="C25" t="s">
        <v>20</v>
      </c>
    </row>
    <row r="26" spans="1:3" x14ac:dyDescent="0.25">
      <c r="A26" t="s">
        <v>27</v>
      </c>
      <c r="C26" t="s">
        <v>35</v>
      </c>
    </row>
    <row r="27" spans="1:3" x14ac:dyDescent="0.25">
      <c r="A27" t="s">
        <v>23</v>
      </c>
      <c r="C27" t="s">
        <v>14</v>
      </c>
    </row>
    <row r="28" spans="1:3" x14ac:dyDescent="0.25">
      <c r="A28" t="s">
        <v>19</v>
      </c>
      <c r="C28" t="s">
        <v>15</v>
      </c>
    </row>
    <row r="29" spans="1:3" x14ac:dyDescent="0.25">
      <c r="C29" t="s">
        <v>36</v>
      </c>
    </row>
    <row r="30" spans="1:3" x14ac:dyDescent="0.25">
      <c r="C30" t="s">
        <v>27</v>
      </c>
    </row>
    <row r="31" spans="1:3" x14ac:dyDescent="0.25">
      <c r="C31" t="s">
        <v>23</v>
      </c>
    </row>
    <row r="32" spans="1:3" x14ac:dyDescent="0.25">
      <c r="C32" t="s">
        <v>19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31"/>
  <sheetViews>
    <sheetView showZeros="0" tabSelected="1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H13" sqref="H13:P13"/>
    </sheetView>
  </sheetViews>
  <sheetFormatPr baseColWidth="10" defaultColWidth="11.28515625" defaultRowHeight="15" x14ac:dyDescent="0.25"/>
  <cols>
    <col min="1" max="1" width="24.85546875" style="7" customWidth="1"/>
    <col min="2" max="2" width="12.42578125" style="2" bestFit="1" customWidth="1"/>
    <col min="3" max="5" width="11.28515625" style="2"/>
    <col min="6" max="6" width="11.5703125" style="2" customWidth="1"/>
    <col min="7" max="16384" width="11.28515625" style="2"/>
  </cols>
  <sheetData>
    <row r="1" spans="1:27" ht="54.75" customHeight="1" x14ac:dyDescent="0.25">
      <c r="F1" s="10" t="s">
        <v>1</v>
      </c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</row>
    <row r="2" spans="1:27" ht="90" x14ac:dyDescent="0.25">
      <c r="A2" s="8" t="s">
        <v>2</v>
      </c>
      <c r="B2" s="3" t="s">
        <v>8</v>
      </c>
      <c r="C2" s="3" t="s">
        <v>9</v>
      </c>
      <c r="D2" s="3" t="s">
        <v>10</v>
      </c>
      <c r="E2" s="3" t="s">
        <v>11</v>
      </c>
      <c r="F2" s="9">
        <v>44032</v>
      </c>
      <c r="G2" s="9">
        <v>44103</v>
      </c>
      <c r="H2" s="9">
        <f t="shared" ref="H2:AA2" si="0">EDATE(G2,3)</f>
        <v>44194</v>
      </c>
      <c r="I2" s="9">
        <f t="shared" si="0"/>
        <v>44284</v>
      </c>
      <c r="J2" s="9">
        <f t="shared" si="0"/>
        <v>44376</v>
      </c>
      <c r="K2" s="9">
        <f t="shared" si="0"/>
        <v>44468</v>
      </c>
      <c r="L2" s="9">
        <f t="shared" si="0"/>
        <v>44559</v>
      </c>
      <c r="M2" s="9">
        <f t="shared" si="0"/>
        <v>44649</v>
      </c>
      <c r="N2" s="9">
        <f t="shared" si="0"/>
        <v>44741</v>
      </c>
      <c r="O2" s="9">
        <f t="shared" si="0"/>
        <v>44833</v>
      </c>
      <c r="P2" s="9">
        <f t="shared" si="0"/>
        <v>44924</v>
      </c>
      <c r="Q2" s="9">
        <f t="shared" si="0"/>
        <v>45014</v>
      </c>
      <c r="R2" s="9">
        <f t="shared" si="0"/>
        <v>45106</v>
      </c>
      <c r="S2" s="9">
        <f t="shared" si="0"/>
        <v>45198</v>
      </c>
      <c r="T2" s="9">
        <f t="shared" si="0"/>
        <v>45289</v>
      </c>
      <c r="U2" s="9">
        <f t="shared" si="0"/>
        <v>45380</v>
      </c>
      <c r="V2" s="9">
        <f t="shared" si="0"/>
        <v>45472</v>
      </c>
      <c r="W2" s="9">
        <f t="shared" si="0"/>
        <v>45564</v>
      </c>
      <c r="X2" s="9">
        <f t="shared" si="0"/>
        <v>45655</v>
      </c>
      <c r="Y2" s="9">
        <f t="shared" si="0"/>
        <v>45745</v>
      </c>
      <c r="Z2" s="9">
        <f t="shared" si="0"/>
        <v>45837</v>
      </c>
      <c r="AA2" s="9">
        <f t="shared" si="0"/>
        <v>45929</v>
      </c>
    </row>
    <row r="3" spans="1:27" ht="30" x14ac:dyDescent="0.25">
      <c r="A3" s="11" t="s">
        <v>16</v>
      </c>
      <c r="B3" s="16">
        <f>COUNTIF($F3:$AA3,"Présent")</f>
        <v>0</v>
      </c>
      <c r="C3" s="6">
        <f>COUNTA($F23:$AA23)-B23-D23-E23</f>
        <v>1</v>
      </c>
      <c r="D3" s="6">
        <f>COUNTIF($F3:$AA3,"Absent Excusé")</f>
        <v>0</v>
      </c>
      <c r="E3" s="6">
        <f>COUNTIF($F3:$AA3,"Absent non excusé")</f>
        <v>0</v>
      </c>
      <c r="F3" s="18" t="s">
        <v>39</v>
      </c>
      <c r="G3" s="4" t="s">
        <v>43</v>
      </c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ht="30" x14ac:dyDescent="0.25">
      <c r="A4" s="12" t="s">
        <v>17</v>
      </c>
      <c r="B4" s="6">
        <f>COUNTIF($F4:$AA4,"Présent")</f>
        <v>1</v>
      </c>
      <c r="C4" s="6">
        <f t="shared" ref="C4:C29" si="1">COUNTA($F4:$AA4)-B4-D4-E4</f>
        <v>1</v>
      </c>
      <c r="D4" s="6">
        <f>COUNTIF($F4:$AA4,"Absent Excusé")</f>
        <v>0</v>
      </c>
      <c r="E4" s="6">
        <f>COUNTIF($F4:$AA4,"Absent non excusé")</f>
        <v>0</v>
      </c>
      <c r="F4" s="5" t="s">
        <v>5</v>
      </c>
      <c r="G4" s="18" t="s">
        <v>39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spans="1:27" ht="30" x14ac:dyDescent="0.25">
      <c r="A5" s="11" t="s">
        <v>22</v>
      </c>
      <c r="B5" s="6">
        <v>0</v>
      </c>
      <c r="C5" s="6">
        <f>COUNTA($F23:$AA23)-B23-D23-E23</f>
        <v>1</v>
      </c>
      <c r="D5" s="6">
        <f>COUNTIF($F5:$AA5,"Absent Excusé")</f>
        <v>0</v>
      </c>
      <c r="E5" s="6">
        <f>COUNTIF($F5:$AA5,"Absent non excusé")</f>
        <v>0</v>
      </c>
      <c r="F5" s="18" t="s">
        <v>39</v>
      </c>
      <c r="G5" s="4" t="s">
        <v>43</v>
      </c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spans="1:27" ht="18.75" x14ac:dyDescent="0.25">
      <c r="A6" s="11" t="s">
        <v>34</v>
      </c>
      <c r="B6" s="6">
        <f>COUNTIF($F4:$AA4,"Présent")</f>
        <v>1</v>
      </c>
      <c r="C6" s="6">
        <v>0</v>
      </c>
      <c r="D6" s="6"/>
      <c r="E6" s="6"/>
      <c r="F6" s="5" t="s">
        <v>5</v>
      </c>
      <c r="G6" s="4" t="s">
        <v>43</v>
      </c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spans="1:27" ht="30" x14ac:dyDescent="0.25">
      <c r="A7" s="11" t="s">
        <v>28</v>
      </c>
      <c r="B7" s="6">
        <v>0</v>
      </c>
      <c r="C7" s="6">
        <f>COUNTA($F23:$AA23)-B23-D23-E23</f>
        <v>1</v>
      </c>
      <c r="D7" s="6">
        <f>COUNTIF($F7:$AA7,"Absent Excusé")</f>
        <v>0</v>
      </c>
      <c r="E7" s="6">
        <f>COUNTIF($F7:$AA7,"Absent non excusé")</f>
        <v>0</v>
      </c>
      <c r="F7" s="18" t="s">
        <v>39</v>
      </c>
      <c r="G7" s="4" t="s">
        <v>43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1:27" ht="18.75" x14ac:dyDescent="0.25">
      <c r="A8" s="11" t="s">
        <v>18</v>
      </c>
      <c r="B8" s="6">
        <f>COUNTIF($F8:$AA8,"Présent")</f>
        <v>1</v>
      </c>
      <c r="C8" s="6">
        <f t="shared" si="1"/>
        <v>1</v>
      </c>
      <c r="D8" s="6">
        <f>COUNTIF($F8:$AA8,"Absent Excusé")</f>
        <v>0</v>
      </c>
      <c r="E8" s="6">
        <f>COUNTIF($F8:$AA8,"Absent non excusé")</f>
        <v>0</v>
      </c>
      <c r="F8" s="5" t="s">
        <v>5</v>
      </c>
      <c r="G8" s="4" t="s">
        <v>43</v>
      </c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</row>
    <row r="9" spans="1:27" ht="18.75" x14ac:dyDescent="0.25">
      <c r="A9" s="12" t="s">
        <v>29</v>
      </c>
      <c r="B9" s="6">
        <f>COUNTIF($F9:$AA9,"Présent")</f>
        <v>1</v>
      </c>
      <c r="C9" s="6">
        <f t="shared" si="1"/>
        <v>1</v>
      </c>
      <c r="D9" s="6">
        <f>COUNTIF($F9:$AA9,"Absent Excusé")</f>
        <v>0</v>
      </c>
      <c r="E9" s="6">
        <f>COUNTIF($F9:$AA9,"Absent non excusé")</f>
        <v>0</v>
      </c>
      <c r="F9" s="5" t="s">
        <v>5</v>
      </c>
      <c r="G9" s="4" t="s">
        <v>43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</row>
    <row r="10" spans="1:27" ht="18.75" x14ac:dyDescent="0.25">
      <c r="A10" s="11" t="s">
        <v>26</v>
      </c>
      <c r="B10" s="6">
        <f>COUNTIF($F10:$AA10,"Présent")</f>
        <v>1</v>
      </c>
      <c r="C10" s="6">
        <f t="shared" si="1"/>
        <v>1</v>
      </c>
      <c r="D10" s="6">
        <f>COUNTIF($F10:$AA10,"Absent Excusé")</f>
        <v>0</v>
      </c>
      <c r="E10" s="6">
        <f>COUNTIF($F10:$AA10,"Absent non excusé")</f>
        <v>0</v>
      </c>
      <c r="F10" s="5" t="s">
        <v>5</v>
      </c>
      <c r="G10" s="4" t="s">
        <v>43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</row>
    <row r="11" spans="1:27" ht="18.75" x14ac:dyDescent="0.25">
      <c r="A11" s="11" t="s">
        <v>24</v>
      </c>
      <c r="B11" s="6">
        <f>COUNTIF($F11:$AA11,"Présent")</f>
        <v>1</v>
      </c>
      <c r="C11" s="6">
        <f t="shared" si="1"/>
        <v>1</v>
      </c>
      <c r="D11" s="6">
        <f>COUNTIF($F11:$AA11,"Absent Excusé")</f>
        <v>0</v>
      </c>
      <c r="E11" s="6">
        <f>COUNTIF($F11:$AA11,"Absent non excusé")</f>
        <v>0</v>
      </c>
      <c r="F11" s="5" t="s">
        <v>5</v>
      </c>
      <c r="G11" s="4" t="s">
        <v>43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</row>
    <row r="12" spans="1:27" ht="30" x14ac:dyDescent="0.25">
      <c r="A12" s="12" t="s">
        <v>37</v>
      </c>
      <c r="B12" s="6">
        <v>0</v>
      </c>
      <c r="C12" s="6">
        <f>COUNTA($F23:$AA23)-B23-D23-E23</f>
        <v>1</v>
      </c>
      <c r="D12" s="6"/>
      <c r="E12" s="6"/>
      <c r="F12" s="18" t="s">
        <v>39</v>
      </c>
      <c r="G12" s="4" t="s">
        <v>43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</row>
    <row r="13" spans="1:27" ht="18.75" x14ac:dyDescent="0.25">
      <c r="A13" s="12" t="s">
        <v>13</v>
      </c>
      <c r="B13" s="6">
        <f>COUNTIF($F4:$AA4,"Présent")</f>
        <v>1</v>
      </c>
      <c r="C13" s="6">
        <v>0</v>
      </c>
      <c r="D13" s="6">
        <v>0</v>
      </c>
      <c r="E13" s="6">
        <v>0</v>
      </c>
      <c r="F13" s="5" t="s">
        <v>5</v>
      </c>
      <c r="G13" s="4" t="s">
        <v>43</v>
      </c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</row>
    <row r="14" spans="1:27" ht="30" x14ac:dyDescent="0.25">
      <c r="A14" s="11" t="s">
        <v>38</v>
      </c>
      <c r="B14" s="6">
        <v>0</v>
      </c>
      <c r="C14" s="6">
        <f>COUNTA($F23:$AA23)-B23-D23-E23</f>
        <v>1</v>
      </c>
      <c r="D14" s="6"/>
      <c r="E14" s="6"/>
      <c r="F14" s="17" t="s">
        <v>39</v>
      </c>
      <c r="G14" s="4" t="s">
        <v>43</v>
      </c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</row>
    <row r="15" spans="1:27" ht="30" x14ac:dyDescent="0.25">
      <c r="A15" s="11" t="s">
        <v>32</v>
      </c>
      <c r="B15" s="6">
        <f>COUNTIF($F4:$AA4,"Présent")</f>
        <v>1</v>
      </c>
      <c r="C15" s="6">
        <f>COUNTA($F23:$AA23)-B23-D23-E23</f>
        <v>1</v>
      </c>
      <c r="D15" s="6"/>
      <c r="E15" s="6"/>
      <c r="F15" s="5" t="s">
        <v>5</v>
      </c>
      <c r="G15" s="18" t="s">
        <v>39</v>
      </c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</row>
    <row r="16" spans="1:27" ht="30" x14ac:dyDescent="0.25">
      <c r="A16" s="11" t="s">
        <v>30</v>
      </c>
      <c r="B16" s="6">
        <f>COUNTIF($F16:$AA16,"Présent")</f>
        <v>0</v>
      </c>
      <c r="C16" s="6">
        <f>COUNTA($F23:$AA23)-B23-D23-E23</f>
        <v>1</v>
      </c>
      <c r="D16" s="6">
        <f>COUNTIF($F16:$AA16,"Absent Excusé")</f>
        <v>0</v>
      </c>
      <c r="E16" s="6">
        <f>COUNTIF($F16:$AA16,"Absent non excusé")</f>
        <v>0</v>
      </c>
      <c r="F16" s="18" t="s">
        <v>39</v>
      </c>
      <c r="G16" s="4" t="s">
        <v>43</v>
      </c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</row>
    <row r="17" spans="1:27" ht="18.75" x14ac:dyDescent="0.25">
      <c r="A17" s="12" t="s">
        <v>33</v>
      </c>
      <c r="B17" s="6">
        <f>COUNTIF($F4:$AA4,"Présent")</f>
        <v>1</v>
      </c>
      <c r="C17" s="6">
        <f t="shared" si="1"/>
        <v>1</v>
      </c>
      <c r="D17" s="6"/>
      <c r="E17" s="6"/>
      <c r="F17" s="5" t="s">
        <v>5</v>
      </c>
      <c r="G17" s="4" t="s">
        <v>43</v>
      </c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</row>
    <row r="18" spans="1:27" ht="18.75" x14ac:dyDescent="0.25">
      <c r="A18" s="12" t="s">
        <v>25</v>
      </c>
      <c r="B18" s="6">
        <f>COUNTIF($F18:$AA18,"Présent")</f>
        <v>1</v>
      </c>
      <c r="C18" s="6">
        <f t="shared" si="1"/>
        <v>1</v>
      </c>
      <c r="D18" s="6">
        <f>COUNTIF($F18:$AA18,"Absent Excusé")</f>
        <v>0</v>
      </c>
      <c r="E18" s="6">
        <f>COUNTIF($F18:$AA18,"Absent non excusé")</f>
        <v>0</v>
      </c>
      <c r="F18" s="5" t="s">
        <v>5</v>
      </c>
      <c r="G18" s="4" t="s">
        <v>43</v>
      </c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</row>
    <row r="19" spans="1:27" ht="30" x14ac:dyDescent="0.25">
      <c r="A19" s="12" t="s">
        <v>21</v>
      </c>
      <c r="B19" s="6">
        <v>0</v>
      </c>
      <c r="C19" s="6">
        <f>COUNTA($F23:$AA23)-B23-D23-E23</f>
        <v>1</v>
      </c>
      <c r="D19" s="6">
        <f>COUNTIF($F19:$AA19,"Absent Excusé")</f>
        <v>0</v>
      </c>
      <c r="E19" s="6">
        <f>COUNTIF($F19:$AA19,"Absent non excusé")</f>
        <v>0</v>
      </c>
      <c r="F19" s="18" t="s">
        <v>39</v>
      </c>
      <c r="G19" s="4" t="s">
        <v>43</v>
      </c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</row>
    <row r="20" spans="1:27" ht="30" x14ac:dyDescent="0.25">
      <c r="A20" s="12" t="s">
        <v>31</v>
      </c>
      <c r="B20" s="6">
        <f>COUNTIF($F20:$AA20,"Présent")</f>
        <v>0</v>
      </c>
      <c r="C20" s="6">
        <f>COUNTA($F23:$AA23)-B23-D23-E23</f>
        <v>1</v>
      </c>
      <c r="D20" s="6">
        <f>COUNTIF($F20:$AA20,"Absent Excusé")</f>
        <v>0</v>
      </c>
      <c r="E20" s="6">
        <f>COUNTIF($F20:$AA20,"Absent non excusé")</f>
        <v>0</v>
      </c>
      <c r="F20" s="17" t="s">
        <v>39</v>
      </c>
      <c r="G20" s="18" t="s">
        <v>39</v>
      </c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</row>
    <row r="21" spans="1:27" ht="30" x14ac:dyDescent="0.25">
      <c r="A21" s="11" t="s">
        <v>12</v>
      </c>
      <c r="B21" s="6">
        <f>COUNTIF($F4:$AA4,"Présent")</f>
        <v>1</v>
      </c>
      <c r="C21" s="6">
        <v>0</v>
      </c>
      <c r="D21" s="6">
        <v>0</v>
      </c>
      <c r="E21" s="6">
        <v>0</v>
      </c>
      <c r="F21" s="5" t="s">
        <v>5</v>
      </c>
      <c r="G21" s="4" t="s">
        <v>43</v>
      </c>
      <c r="H21" s="4" t="s">
        <v>0</v>
      </c>
      <c r="I21" s="4" t="s">
        <v>5</v>
      </c>
      <c r="J21" s="4" t="s">
        <v>5</v>
      </c>
      <c r="K21" s="4" t="s">
        <v>7</v>
      </c>
      <c r="L21" s="4" t="s">
        <v>5</v>
      </c>
      <c r="M21" s="4" t="s">
        <v>6</v>
      </c>
      <c r="N21" s="4" t="s">
        <v>5</v>
      </c>
      <c r="O21" s="4" t="s">
        <v>5</v>
      </c>
      <c r="P21" s="4" t="s">
        <v>5</v>
      </c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</row>
    <row r="22" spans="1:27" ht="18.75" x14ac:dyDescent="0.25">
      <c r="A22" s="11" t="s">
        <v>20</v>
      </c>
      <c r="B22" s="6">
        <f>COUNTIF($F22:$AA22,"Présent")</f>
        <v>1</v>
      </c>
      <c r="C22" s="6">
        <f t="shared" si="1"/>
        <v>1</v>
      </c>
      <c r="D22" s="6">
        <f>COUNTIF($F22:$AA22,"Absent Excusé")</f>
        <v>0</v>
      </c>
      <c r="E22" s="6">
        <f>COUNTIF($F22:$AA22,"Absent non excusé")</f>
        <v>0</v>
      </c>
      <c r="F22" s="5" t="s">
        <v>5</v>
      </c>
      <c r="G22" s="4" t="s">
        <v>43</v>
      </c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</row>
    <row r="23" spans="1:27" ht="30" x14ac:dyDescent="0.25">
      <c r="A23" s="12" t="s">
        <v>35</v>
      </c>
      <c r="B23" s="6">
        <f>COUNTIF($F17:$AA17,"Présent")</f>
        <v>1</v>
      </c>
      <c r="C23" s="6">
        <f>COUNTA($F23:$AA23)-B23-D23-E23</f>
        <v>1</v>
      </c>
      <c r="D23" s="6"/>
      <c r="E23" s="6"/>
      <c r="F23" s="5" t="s">
        <v>5</v>
      </c>
      <c r="G23" s="18" t="s">
        <v>39</v>
      </c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spans="1:27" ht="30" x14ac:dyDescent="0.25">
      <c r="A24" s="11" t="s">
        <v>14</v>
      </c>
      <c r="B24" s="6">
        <f>COUNTIF($F4:$AA4,"Présent")</f>
        <v>1</v>
      </c>
      <c r="C24" s="6">
        <v>0</v>
      </c>
      <c r="D24" s="6">
        <v>0</v>
      </c>
      <c r="E24" s="6">
        <v>0</v>
      </c>
      <c r="F24" s="5" t="s">
        <v>5</v>
      </c>
      <c r="G24" s="4" t="s">
        <v>43</v>
      </c>
      <c r="H24" s="4" t="s">
        <v>5</v>
      </c>
      <c r="I24" s="4" t="s">
        <v>7</v>
      </c>
      <c r="J24" s="4" t="s">
        <v>5</v>
      </c>
      <c r="K24" s="4" t="s">
        <v>0</v>
      </c>
      <c r="L24" s="4" t="s">
        <v>0</v>
      </c>
      <c r="M24" s="4" t="s">
        <v>5</v>
      </c>
      <c r="N24" s="4" t="s">
        <v>6</v>
      </c>
      <c r="O24" s="4" t="s">
        <v>7</v>
      </c>
      <c r="P24" s="4" t="s">
        <v>5</v>
      </c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spans="1:27" ht="18.75" x14ac:dyDescent="0.25">
      <c r="A25" s="12" t="s">
        <v>15</v>
      </c>
      <c r="B25" s="6">
        <f>COUNTIF($F25:$AA25,"Présent")</f>
        <v>1</v>
      </c>
      <c r="C25" s="6">
        <f t="shared" si="1"/>
        <v>1</v>
      </c>
      <c r="D25" s="6">
        <f>COUNTIF($F25:$AA25,"Absent Excusé")</f>
        <v>0</v>
      </c>
      <c r="E25" s="6">
        <f>COUNTIF($F25:$AA25,"Absent non excusé")</f>
        <v>0</v>
      </c>
      <c r="F25" s="5" t="s">
        <v>5</v>
      </c>
      <c r="G25" s="4" t="s">
        <v>43</v>
      </c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 spans="1:27" ht="18.75" x14ac:dyDescent="0.25">
      <c r="A26" s="11" t="s">
        <v>36</v>
      </c>
      <c r="B26" s="6">
        <f>COUNTIF($F4:$AA4,"Présent")</f>
        <v>1</v>
      </c>
      <c r="C26" s="6">
        <v>0</v>
      </c>
      <c r="D26" s="6"/>
      <c r="E26" s="6"/>
      <c r="F26" s="5" t="s">
        <v>5</v>
      </c>
      <c r="G26" s="4" t="s">
        <v>43</v>
      </c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spans="1:27" ht="30" x14ac:dyDescent="0.25">
      <c r="A27" s="12" t="s">
        <v>27</v>
      </c>
      <c r="B27" s="6">
        <v>0</v>
      </c>
      <c r="C27" s="6">
        <f>COUNTA($F23:$AA23)-B23-D23-E23</f>
        <v>1</v>
      </c>
      <c r="D27" s="6">
        <f>COUNTIF($F27:$AA27,"Absent Excusé")</f>
        <v>0</v>
      </c>
      <c r="E27" s="6">
        <f>COUNTIF($F27:$AA27,"Absent non excusé")</f>
        <v>0</v>
      </c>
      <c r="F27" s="18" t="s">
        <v>39</v>
      </c>
      <c r="G27" s="4" t="s">
        <v>43</v>
      </c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spans="1:27" ht="30" x14ac:dyDescent="0.25">
      <c r="A28" s="12" t="s">
        <v>23</v>
      </c>
      <c r="B28" s="6">
        <v>0</v>
      </c>
      <c r="C28" s="6">
        <f>COUNTA($F23:$AA23)-B23-D23-E23</f>
        <v>1</v>
      </c>
      <c r="D28" s="6">
        <f>COUNTIF($F28:$AA28,"Absent Excusé")</f>
        <v>0</v>
      </c>
      <c r="E28" s="6">
        <f>COUNTIF($F28:$AA28,"Absent non excusé")</f>
        <v>0</v>
      </c>
      <c r="F28" s="18" t="s">
        <v>39</v>
      </c>
      <c r="G28" s="4" t="s">
        <v>43</v>
      </c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spans="1:27" ht="30" x14ac:dyDescent="0.25">
      <c r="A29" s="13" t="s">
        <v>19</v>
      </c>
      <c r="B29" s="6">
        <v>0</v>
      </c>
      <c r="C29" s="6">
        <f>COUNTA($F23:$AA23)-B23-D23-E23</f>
        <v>1</v>
      </c>
      <c r="D29" s="6">
        <f>COUNTIF($F29:$AA29,"Absent Excusé")</f>
        <v>0</v>
      </c>
      <c r="E29" s="6">
        <f>COUNTIF($F29:$AA29,"Absent non excusé")</f>
        <v>0</v>
      </c>
      <c r="F29" s="18" t="s">
        <v>39</v>
      </c>
      <c r="G29" s="4" t="s">
        <v>43</v>
      </c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</row>
    <row r="30" spans="1:27" ht="18.75" x14ac:dyDescent="0.25">
      <c r="A30" s="5" t="s">
        <v>40</v>
      </c>
      <c r="B30" s="16">
        <f>SUM(B3:B29)</f>
        <v>16</v>
      </c>
      <c r="C30" s="16">
        <f>SUM(C3:C29)</f>
        <v>22</v>
      </c>
      <c r="D30" s="19" t="s">
        <v>42</v>
      </c>
      <c r="E30" s="20" t="s">
        <v>42</v>
      </c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 spans="1:27" x14ac:dyDescent="0.25">
      <c r="B31" s="15" t="s">
        <v>41</v>
      </c>
      <c r="C31" s="2" t="s">
        <v>41</v>
      </c>
      <c r="D31" s="14">
        <v>0</v>
      </c>
    </row>
  </sheetData>
  <sortState xmlns:xlrd2="http://schemas.microsoft.com/office/spreadsheetml/2017/richdata2" ref="A3:AA30">
    <sortCondition ref="A3:A30"/>
  </sortState>
  <mergeCells count="1">
    <mergeCell ref="F1:AA1"/>
  </mergeCells>
  <conditionalFormatting sqref="F30:AA30">
    <cfRule type="expression" dxfId="1" priority="1">
      <formula>AND($A30&lt;&gt;"",F30=$A30)</formula>
    </cfRule>
  </conditionalFormatting>
  <conditionalFormatting sqref="F3:AA29">
    <cfRule type="expression" dxfId="0" priority="3">
      <formula>AND(#REF!&lt;&gt;"",F3=#REF!)</formula>
    </cfRule>
  </conditionalFormatting>
  <dataValidations count="4">
    <dataValidation type="list" allowBlank="1" showInputMessage="1" showErrorMessage="1" sqref="A38:A41 F40:F41" xr:uid="{00000000-0002-0000-0100-000000000000}">
      <formula1>CONSEILLER</formula1>
    </dataValidation>
    <dataValidation type="list" allowBlank="1" sqref="A31:A37 F31:AA39" xr:uid="{00000000-0002-0000-0100-000001000000}">
      <formula1>CONSEILLER</formula1>
    </dataValidation>
    <dataValidation type="list" allowBlank="1" sqref="A3:A30" xr:uid="{00000000-0002-0000-0100-000002000000}">
      <formula1>CONSEILLERS</formula1>
    </dataValidation>
    <dataValidation type="list" allowBlank="1" sqref="F3:AA30" xr:uid="{00000000-0002-0000-0100-000003000000}">
      <formula1>Liste_Presence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Liste_des_conseillers</vt:lpstr>
      <vt:lpstr>SEANCES</vt:lpstr>
      <vt:lpstr>CONSEILLERS</vt:lpstr>
      <vt:lpstr>Liste_Presence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JPR_Project</cp:lastModifiedBy>
  <dcterms:created xsi:type="dcterms:W3CDTF">2023-02-03T05:46:10Z</dcterms:created>
  <dcterms:modified xsi:type="dcterms:W3CDTF">2023-02-03T12:02:11Z</dcterms:modified>
</cp:coreProperties>
</file>