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ann Lefevre\Documents\Amicale\Beerpong\"/>
    </mc:Choice>
  </mc:AlternateContent>
  <xr:revisionPtr revIDLastSave="0" documentId="13_ncr:1_{834256B3-1A65-4F7C-AF79-EC96D915E79D}" xr6:coauthVersionLast="47" xr6:coauthVersionMax="47" xr10:uidLastSave="{00000000-0000-0000-0000-000000000000}"/>
  <bookViews>
    <workbookView xWindow="-108" yWindow="-108" windowWidth="23256" windowHeight="12456" activeTab="4" xr2:uid="{D0B7BE89-71F1-453C-85C2-43319CD88FF8}"/>
  </bookViews>
  <sheets>
    <sheet name="1" sheetId="1" r:id="rId1"/>
    <sheet name="2" sheetId="4" r:id="rId2"/>
    <sheet name="3" sheetId="2" r:id="rId3"/>
    <sheet name="4" sheetId="6" r:id="rId4"/>
    <sheet name="5 (3)" sheetId="10" r:id="rId5"/>
    <sheet name="5 (2)" sheetId="9" r:id="rId6"/>
    <sheet name="5" sheetId="8" r:id="rId7"/>
  </sheets>
  <definedNames>
    <definedName name="_xlnm.Print_Area" localSheetId="0">'1'!$A$1:$G$38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0" l="1" a="1"/>
  <c r="E7" i="10" s="1"/>
  <c r="E8" i="10" a="1"/>
  <c r="E8" i="10" s="1"/>
  <c r="E9" i="10" a="1"/>
  <c r="E9" i="10" s="1"/>
  <c r="E6" i="10" a="1"/>
  <c r="E6" i="10" s="1"/>
  <c r="E5" i="10" a="1"/>
  <c r="E5" i="10" s="1"/>
  <c r="C9" i="10"/>
  <c r="C8" i="10"/>
  <c r="C7" i="10"/>
  <c r="G5" i="10" l="1"/>
  <c r="G5" i="9"/>
  <c r="R19" i="8"/>
  <c r="L19" i="8"/>
  <c r="O19" i="8" s="1"/>
  <c r="R18" i="8"/>
  <c r="L18" i="8"/>
  <c r="O18" i="8" s="1"/>
  <c r="R17" i="8"/>
  <c r="L17" i="8"/>
  <c r="O17" i="8" s="1"/>
  <c r="N16" i="8"/>
  <c r="R16" i="8" s="1"/>
  <c r="L16" i="8"/>
  <c r="M16" i="8" s="1"/>
  <c r="N15" i="8"/>
  <c r="R15" i="8" s="1"/>
  <c r="L15" i="8"/>
  <c r="O15" i="8" s="1"/>
  <c r="H19" i="8"/>
  <c r="B19" i="8"/>
  <c r="E19" i="8" s="1"/>
  <c r="H18" i="8"/>
  <c r="B18" i="8"/>
  <c r="E18" i="8" s="1"/>
  <c r="H17" i="8"/>
  <c r="B17" i="8"/>
  <c r="C17" i="8" s="1"/>
  <c r="D16" i="8"/>
  <c r="H16" i="8" s="1"/>
  <c r="B16" i="8"/>
  <c r="E16" i="8" s="1"/>
  <c r="D15" i="8"/>
  <c r="H15" i="8" s="1"/>
  <c r="B15" i="8"/>
  <c r="E15" i="8" s="1"/>
  <c r="R9" i="8"/>
  <c r="L9" i="8"/>
  <c r="O9" i="8" s="1"/>
  <c r="R8" i="8"/>
  <c r="L8" i="8"/>
  <c r="O8" i="8" s="1"/>
  <c r="R7" i="8"/>
  <c r="L7" i="8"/>
  <c r="O7" i="8" s="1"/>
  <c r="N6" i="8"/>
  <c r="R6" i="8" s="1"/>
  <c r="L6" i="8"/>
  <c r="O6" i="8" s="1"/>
  <c r="N5" i="8"/>
  <c r="R5" i="8" s="1"/>
  <c r="L5" i="8"/>
  <c r="O5" i="8" s="1"/>
  <c r="H7" i="8"/>
  <c r="H8" i="8"/>
  <c r="H9" i="8"/>
  <c r="AR9" i="6"/>
  <c r="AN10" i="6"/>
  <c r="AY7" i="6"/>
  <c r="AY8" i="6"/>
  <c r="AY9" i="6"/>
  <c r="AY10" i="6"/>
  <c r="AY6" i="6"/>
  <c r="AS7" i="6"/>
  <c r="AS8" i="6"/>
  <c r="AS9" i="6"/>
  <c r="AS10" i="6"/>
  <c r="AS6" i="6"/>
  <c r="AF6" i="6"/>
  <c r="AH10" i="6"/>
  <c r="AH9" i="6"/>
  <c r="AL7" i="6"/>
  <c r="AB6" i="6"/>
  <c r="AM7" i="6"/>
  <c r="AM8" i="6"/>
  <c r="AM9" i="6"/>
  <c r="AM10" i="6"/>
  <c r="AM6" i="6"/>
  <c r="AG7" i="6"/>
  <c r="AG8" i="6"/>
  <c r="AG9" i="6"/>
  <c r="AG10" i="6"/>
  <c r="AG6" i="6"/>
  <c r="AA7" i="6"/>
  <c r="AA8" i="6"/>
  <c r="AA9" i="6"/>
  <c r="AA10" i="6"/>
  <c r="AA6" i="6"/>
  <c r="U7" i="6"/>
  <c r="U8" i="6"/>
  <c r="U9" i="6"/>
  <c r="U10" i="6"/>
  <c r="U6" i="6"/>
  <c r="O7" i="6"/>
  <c r="I8" i="6"/>
  <c r="C3" i="2"/>
  <c r="B5" i="8" s="1"/>
  <c r="L4" i="2"/>
  <c r="AX9" i="6" s="1"/>
  <c r="L5" i="2"/>
  <c r="AX8" i="6" s="1"/>
  <c r="L6" i="2"/>
  <c r="AT10" i="6" s="1"/>
  <c r="L7" i="2"/>
  <c r="AR6" i="6" s="1"/>
  <c r="L3" i="2"/>
  <c r="AR7" i="6" s="1"/>
  <c r="I4" i="2"/>
  <c r="AL9" i="6" s="1"/>
  <c r="I5" i="2"/>
  <c r="AL8" i="6" s="1"/>
  <c r="I6" i="2"/>
  <c r="AL6" i="6" s="1"/>
  <c r="I7" i="2"/>
  <c r="AL10" i="6" s="1"/>
  <c r="I3" i="2"/>
  <c r="AB10" i="6" s="1"/>
  <c r="F4" i="2"/>
  <c r="P6" i="6" s="1"/>
  <c r="F5" i="2"/>
  <c r="P9" i="6" s="1"/>
  <c r="F6" i="2"/>
  <c r="V10" i="6" s="1"/>
  <c r="F7" i="2"/>
  <c r="T6" i="6" s="1"/>
  <c r="F3" i="2"/>
  <c r="P10" i="6" s="1"/>
  <c r="C5" i="2"/>
  <c r="N8" i="6" s="1"/>
  <c r="O8" i="6" s="1"/>
  <c r="C6" i="2"/>
  <c r="J9" i="6" s="1"/>
  <c r="C7" i="2"/>
  <c r="J8" i="6" s="1"/>
  <c r="C4" i="2"/>
  <c r="H10" i="6" s="1"/>
  <c r="M17" i="8" l="1"/>
  <c r="Q17" i="8" s="1"/>
  <c r="T17" i="8" s="1"/>
  <c r="P7" i="6"/>
  <c r="AB7" i="6"/>
  <c r="AN8" i="6"/>
  <c r="AH8" i="6"/>
  <c r="Z7" i="6"/>
  <c r="AF7" i="6"/>
  <c r="Z9" i="6"/>
  <c r="Z6" i="6"/>
  <c r="N9" i="6"/>
  <c r="O9" i="6" s="1"/>
  <c r="V6" i="6"/>
  <c r="T7" i="6"/>
  <c r="AR8" i="6"/>
  <c r="V7" i="6"/>
  <c r="T9" i="6"/>
  <c r="T10" i="6"/>
  <c r="B5" i="9"/>
  <c r="B6" i="9"/>
  <c r="H6" i="6"/>
  <c r="I6" i="6" s="1"/>
  <c r="AX10" i="6"/>
  <c r="B7" i="9"/>
  <c r="J10" i="6"/>
  <c r="O10" i="6" s="1"/>
  <c r="B8" i="9"/>
  <c r="AX6" i="6"/>
  <c r="T8" i="6"/>
  <c r="AF10" i="6"/>
  <c r="AB8" i="6"/>
  <c r="AN7" i="6"/>
  <c r="B9" i="9"/>
  <c r="V8" i="6"/>
  <c r="AH7" i="6"/>
  <c r="AF9" i="6"/>
  <c r="AN6" i="6"/>
  <c r="B9" i="8"/>
  <c r="E9" i="8" s="1"/>
  <c r="B5" i="10"/>
  <c r="C5" i="10" s="1"/>
  <c r="AT9" i="6"/>
  <c r="D6" i="6"/>
  <c r="P8" i="6"/>
  <c r="Z8" i="6"/>
  <c r="AR10" i="6"/>
  <c r="B8" i="8"/>
  <c r="E8" i="8" s="1"/>
  <c r="AT8" i="6"/>
  <c r="J7" i="6"/>
  <c r="N7" i="6"/>
  <c r="V9" i="6"/>
  <c r="AB9" i="6"/>
  <c r="AT7" i="6"/>
  <c r="B7" i="8"/>
  <c r="E7" i="8" s="1"/>
  <c r="B6" i="10"/>
  <c r="C6" i="10" s="1"/>
  <c r="N10" i="6"/>
  <c r="J6" i="6"/>
  <c r="O6" i="6" s="1"/>
  <c r="D7" i="6"/>
  <c r="I7" i="6" s="1"/>
  <c r="H8" i="6"/>
  <c r="AH6" i="6"/>
  <c r="B6" i="8"/>
  <c r="E6" i="8" s="1"/>
  <c r="B7" i="10"/>
  <c r="B8" i="10"/>
  <c r="AT6" i="6"/>
  <c r="B9" i="10"/>
  <c r="AN9" i="6"/>
  <c r="D9" i="6"/>
  <c r="I9" i="6" s="1"/>
  <c r="AF8" i="6"/>
  <c r="AX7" i="6"/>
  <c r="N6" i="6"/>
  <c r="Z10" i="6"/>
  <c r="M15" i="8"/>
  <c r="Q15" i="8" s="1"/>
  <c r="T15" i="8" s="1"/>
  <c r="M18" i="8"/>
  <c r="Q18" i="8" s="1"/>
  <c r="T18" i="8" s="1"/>
  <c r="M19" i="8"/>
  <c r="Q19" i="8" s="1"/>
  <c r="T19" i="8" s="1"/>
  <c r="O16" i="8"/>
  <c r="Q16" i="8" s="1"/>
  <c r="T16" i="8" s="1"/>
  <c r="M9" i="8"/>
  <c r="Q9" i="8" s="1"/>
  <c r="T9" i="8" s="1"/>
  <c r="E17" i="8"/>
  <c r="G17" i="8" s="1"/>
  <c r="J17" i="8" s="1"/>
  <c r="C15" i="8"/>
  <c r="G15" i="8" s="1"/>
  <c r="J15" i="8" s="1"/>
  <c r="C18" i="8"/>
  <c r="G18" i="8" s="1"/>
  <c r="J18" i="8" s="1"/>
  <c r="C16" i="8"/>
  <c r="G16" i="8" s="1"/>
  <c r="J16" i="8" s="1"/>
  <c r="C19" i="8"/>
  <c r="G19" i="8" s="1"/>
  <c r="J19" i="8" s="1"/>
  <c r="M7" i="8"/>
  <c r="Q7" i="8" s="1"/>
  <c r="T7" i="8" s="1"/>
  <c r="M5" i="8"/>
  <c r="Q5" i="8" s="1"/>
  <c r="T5" i="8" s="1"/>
  <c r="M8" i="8"/>
  <c r="Q8" i="8" s="1"/>
  <c r="T8" i="8" s="1"/>
  <c r="M6" i="8"/>
  <c r="Q6" i="8" s="1"/>
  <c r="T6" i="8" s="1"/>
  <c r="E5" i="8"/>
  <c r="H7" i="6"/>
  <c r="D10" i="6"/>
  <c r="I10" i="6" s="1"/>
  <c r="H9" i="6"/>
  <c r="D8" i="6"/>
  <c r="D5" i="10" l="1"/>
  <c r="D8" i="10"/>
  <c r="D6" i="10"/>
  <c r="D9" i="10"/>
  <c r="D7" i="10"/>
  <c r="C8" i="9"/>
  <c r="E8" i="9"/>
  <c r="H8" i="9"/>
  <c r="K8" i="9" s="1"/>
  <c r="E7" i="9"/>
  <c r="H7" i="9"/>
  <c r="K7" i="9" s="1"/>
  <c r="C7" i="9"/>
  <c r="C9" i="9"/>
  <c r="E9" i="9"/>
  <c r="H9" i="9"/>
  <c r="K9" i="9" s="1"/>
  <c r="E6" i="9"/>
  <c r="H6" i="9"/>
  <c r="K6" i="9" s="1"/>
  <c r="C6" i="9"/>
  <c r="C5" i="9"/>
  <c r="H5" i="9"/>
  <c r="K5" i="9" s="1"/>
  <c r="I5" i="9"/>
  <c r="C6" i="8"/>
  <c r="G6" i="8" s="1"/>
  <c r="D5" i="9"/>
  <c r="D6" i="8"/>
  <c r="H6" i="8" s="1"/>
  <c r="E5" i="9"/>
  <c r="C7" i="8"/>
  <c r="G7" i="8" s="1"/>
  <c r="J7" i="8" s="1"/>
  <c r="C9" i="8"/>
  <c r="G9" i="8" s="1"/>
  <c r="J9" i="8" s="1"/>
  <c r="C8" i="8"/>
  <c r="G8" i="8" s="1"/>
  <c r="J8" i="8" s="1"/>
  <c r="D5" i="8"/>
  <c r="H5" i="8" s="1"/>
  <c r="C5" i="8"/>
  <c r="G5" i="8" s="1"/>
  <c r="J5" i="8" s="1"/>
  <c r="F5" i="10" l="1"/>
  <c r="H7" i="10"/>
  <c r="F7" i="10"/>
  <c r="F6" i="10"/>
  <c r="H6" i="10"/>
  <c r="H5" i="10"/>
  <c r="H8" i="10"/>
  <c r="F8" i="10"/>
  <c r="H9" i="10"/>
  <c r="F9" i="10"/>
  <c r="M5" i="9"/>
  <c r="M9" i="9"/>
  <c r="F9" i="9"/>
  <c r="P9" i="9" s="1"/>
  <c r="F7" i="9"/>
  <c r="P7" i="9" s="1"/>
  <c r="M7" i="9"/>
  <c r="M6" i="9"/>
  <c r="F6" i="9"/>
  <c r="P6" i="9" s="1"/>
  <c r="F8" i="9"/>
  <c r="P8" i="9" s="1"/>
  <c r="M8" i="9"/>
  <c r="N5" i="9"/>
  <c r="F5" i="9"/>
  <c r="P5" i="9" s="1"/>
  <c r="J6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<sst xmlns="http://schemas.openxmlformats.org/spreadsheetml/2006/main" count="256" uniqueCount="74">
  <si>
    <t>INSCRIPTIONS BEERPONG</t>
  </si>
  <si>
    <t>Équipes</t>
  </si>
  <si>
    <t>Participants</t>
  </si>
  <si>
    <t>Amicaliste</t>
  </si>
  <si>
    <t>Liquide</t>
  </si>
  <si>
    <t>CB</t>
  </si>
  <si>
    <t>Non-am</t>
  </si>
  <si>
    <t>POULE A</t>
  </si>
  <si>
    <t>POULE B</t>
  </si>
  <si>
    <t>POULE C</t>
  </si>
  <si>
    <t>VS</t>
  </si>
  <si>
    <t>Horaires</t>
  </si>
  <si>
    <t>POULE D</t>
  </si>
  <si>
    <t>Matchs</t>
  </si>
  <si>
    <t>23h15</t>
  </si>
  <si>
    <t>23h45</t>
  </si>
  <si>
    <t>Finale</t>
  </si>
  <si>
    <t>21h15</t>
  </si>
  <si>
    <t>22h15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</si>
  <si>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</si>
  <si>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</si>
  <si>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</si>
  <si>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</si>
  <si>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</si>
  <si>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</si>
  <si>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</si>
  <si>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</si>
  <si>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</si>
  <si>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</si>
  <si>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</si>
  <si>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</si>
  <si>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</si>
  <si>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</si>
  <si>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</si>
  <si>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</si>
  <si>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</si>
  <si>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</si>
  <si>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</si>
  <si>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</si>
  <si>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Domicile</t>
  </si>
  <si>
    <t>Extérieur</t>
  </si>
  <si>
    <t>Vainqueur</t>
  </si>
  <si>
    <t>Score</t>
  </si>
  <si>
    <t>Poule A</t>
  </si>
  <si>
    <t>Poule D</t>
  </si>
  <si>
    <t>Poule C</t>
  </si>
  <si>
    <t>Table 1</t>
  </si>
  <si>
    <t>Table 2</t>
  </si>
  <si>
    <t>Poule B</t>
  </si>
  <si>
    <t>Table 3</t>
  </si>
  <si>
    <t>Table 4</t>
  </si>
  <si>
    <t>Table 5</t>
  </si>
  <si>
    <t>Table 6</t>
  </si>
  <si>
    <t>Table 7</t>
  </si>
  <si>
    <t>Table 8</t>
  </si>
  <si>
    <t>Demi-finale</t>
  </si>
  <si>
    <t>Quart-de-finale</t>
  </si>
  <si>
    <t>PHASES FINALES</t>
  </si>
  <si>
    <t>PHASES DE GROUPES</t>
  </si>
  <si>
    <t>20h00</t>
  </si>
  <si>
    <t>20h25</t>
  </si>
  <si>
    <t>20h50</t>
  </si>
  <si>
    <t>21h40</t>
  </si>
  <si>
    <t>CLASSEMENT POULE A</t>
  </si>
  <si>
    <t>MG</t>
  </si>
  <si>
    <t>MN</t>
  </si>
  <si>
    <t>Equipes</t>
  </si>
  <si>
    <t>Points</t>
  </si>
  <si>
    <t>Total</t>
  </si>
  <si>
    <t>CLASSEMENT POULE B</t>
  </si>
  <si>
    <t>CLASSEMENT POULE C</t>
  </si>
  <si>
    <t>CLASSEMENT POULE D</t>
  </si>
  <si>
    <t>MP</t>
  </si>
  <si>
    <t>MJ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</si>
</sst>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40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3B3B"/>
        <bgColor indexed="64"/>
      </patternFill>
    </fill>
    <fill>
      <patternFill patternType="solid">
        <fgColor rgb="FFFF7171"/>
        <bgColor indexed="64"/>
      </patternFill>
    </fill>
    <fill>
      <patternFill patternType="solid">
        <fgColor rgb="FFFFA3A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E8240"/>
        <bgColor indexed="64"/>
      </patternFill>
    </fill>
    <fill>
      <patternFill patternType="solid">
        <fgColor rgb="FF547DC8"/>
        <bgColor indexed="64"/>
      </patternFill>
    </fill>
    <fill>
      <patternFill patternType="solid">
        <fgColor rgb="FFEC7328"/>
        <bgColor indexed="64"/>
      </patternFill>
    </fill>
    <fill>
      <patternFill patternType="solid">
        <fgColor rgb="FF68A042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theme="0"/>
      </left>
      <right/>
      <top style="thick">
        <color auto="1"/>
      </top>
      <bottom/>
      <diagonal/>
    </border>
    <border>
      <left/>
      <right style="thick">
        <color theme="0"/>
      </right>
      <top style="thick">
        <color auto="1"/>
      </top>
      <bottom/>
      <diagonal/>
    </border>
    <border>
      <left style="thick">
        <color theme="0"/>
      </left>
      <right/>
      <top/>
      <bottom style="thick">
        <color auto="1"/>
      </bottom>
      <diagonal/>
    </border>
    <border>
      <left/>
      <right style="thick">
        <color theme="0"/>
      </right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5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7" fillId="15" borderId="6" xfId="0" applyFont="1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15" borderId="15" xfId="0" applyFill="1" applyBorder="1" applyAlignment="1">
      <alignment horizontal="center" vertical="center"/>
    </xf>
    <xf numFmtId="0" fontId="0" fillId="15" borderId="9" xfId="0" applyFill="1" applyBorder="1" applyAlignment="1">
      <alignment horizontal="center" vertical="center"/>
    </xf>
    <xf numFmtId="0" fontId="0" fillId="15" borderId="8" xfId="0" applyFill="1" applyBorder="1" applyAlignment="1">
      <alignment horizontal="center" vertical="center"/>
    </xf>
    <xf numFmtId="0" fontId="0" fillId="15" borderId="13" xfId="0" applyFill="1" applyBorder="1" applyAlignment="1">
      <alignment horizontal="center" vertical="center"/>
    </xf>
    <xf numFmtId="0" fontId="0" fillId="15" borderId="16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7" fillId="14" borderId="6" xfId="0" applyFont="1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4" borderId="15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4" borderId="13" xfId="0" applyFill="1" applyBorder="1" applyAlignment="1">
      <alignment horizontal="center" vertical="center"/>
    </xf>
    <xf numFmtId="0" fontId="0" fillId="14" borderId="1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21" borderId="30" xfId="0" applyFont="1" applyFill="1" applyBorder="1" applyAlignment="1">
      <alignment horizontal="center" vertical="center"/>
    </xf>
    <xf numFmtId="0" fontId="5" fillId="21" borderId="31" xfId="0" applyFont="1" applyFill="1" applyBorder="1" applyAlignment="1">
      <alignment horizontal="center" vertical="center"/>
    </xf>
    <xf numFmtId="0" fontId="5" fillId="21" borderId="26" xfId="0" applyFont="1" applyFill="1" applyBorder="1" applyAlignment="1">
      <alignment horizontal="center" vertical="center"/>
    </xf>
    <xf numFmtId="0" fontId="5" fillId="21" borderId="27" xfId="0" applyFont="1" applyFill="1" applyBorder="1" applyAlignment="1">
      <alignment horizontal="center" vertical="center"/>
    </xf>
    <xf numFmtId="0" fontId="5" fillId="21" borderId="32" xfId="0" applyFont="1" applyFill="1" applyBorder="1" applyAlignment="1">
      <alignment horizontal="center" vertical="center"/>
    </xf>
    <xf numFmtId="0" fontId="5" fillId="21" borderId="33" xfId="0" applyFont="1" applyFill="1" applyBorder="1" applyAlignment="1">
      <alignment horizontal="center" vertical="center"/>
    </xf>
    <xf numFmtId="0" fontId="5" fillId="21" borderId="36" xfId="0" applyFont="1" applyFill="1" applyBorder="1" applyAlignment="1">
      <alignment horizontal="center" vertical="center"/>
    </xf>
    <xf numFmtId="0" fontId="5" fillId="21" borderId="37" xfId="0" applyFont="1" applyFill="1" applyBorder="1" applyAlignment="1">
      <alignment horizontal="center" vertical="center"/>
    </xf>
    <xf numFmtId="0" fontId="4" fillId="11" borderId="46" xfId="0" applyFont="1" applyFill="1" applyBorder="1" applyAlignment="1">
      <alignment horizontal="center" vertical="center"/>
    </xf>
    <xf numFmtId="0" fontId="4" fillId="11" borderId="47" xfId="0" applyFont="1" applyFill="1" applyBorder="1" applyAlignment="1">
      <alignment horizontal="center" vertical="center"/>
    </xf>
    <xf numFmtId="0" fontId="4" fillId="11" borderId="45" xfId="0" applyFont="1" applyFill="1" applyBorder="1" applyAlignment="1">
      <alignment horizontal="center" vertical="center"/>
    </xf>
    <xf numFmtId="0" fontId="4" fillId="11" borderId="44" xfId="0" applyFont="1" applyFill="1" applyBorder="1" applyAlignment="1">
      <alignment horizontal="center" vertical="center"/>
    </xf>
    <xf numFmtId="0" fontId="4" fillId="11" borderId="48" xfId="0" applyFont="1" applyFill="1" applyBorder="1" applyAlignment="1">
      <alignment horizontal="center" vertical="center"/>
    </xf>
    <xf numFmtId="0" fontId="4" fillId="10" borderId="46" xfId="0" applyFont="1" applyFill="1" applyBorder="1" applyAlignment="1">
      <alignment horizontal="center" vertical="center"/>
    </xf>
    <xf numFmtId="0" fontId="4" fillId="10" borderId="47" xfId="0" applyFont="1" applyFill="1" applyBorder="1" applyAlignment="1">
      <alignment horizontal="center" vertical="center"/>
    </xf>
    <xf numFmtId="0" fontId="4" fillId="10" borderId="45" xfId="0" applyFont="1" applyFill="1" applyBorder="1" applyAlignment="1">
      <alignment horizontal="center" vertical="center"/>
    </xf>
    <xf numFmtId="0" fontId="4" fillId="10" borderId="44" xfId="0" applyFont="1" applyFill="1" applyBorder="1" applyAlignment="1">
      <alignment horizontal="center" vertical="center"/>
    </xf>
    <xf numFmtId="0" fontId="4" fillId="10" borderId="48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4" fillId="18" borderId="46" xfId="0" applyFont="1" applyFill="1" applyBorder="1" applyAlignment="1">
      <alignment horizontal="center" vertical="center"/>
    </xf>
    <xf numFmtId="0" fontId="4" fillId="18" borderId="47" xfId="0" applyFont="1" applyFill="1" applyBorder="1" applyAlignment="1">
      <alignment horizontal="center" vertical="center"/>
    </xf>
    <xf numFmtId="0" fontId="4" fillId="18" borderId="48" xfId="0" applyFont="1" applyFill="1" applyBorder="1" applyAlignment="1">
      <alignment horizontal="center" vertical="center"/>
    </xf>
    <xf numFmtId="0" fontId="0" fillId="19" borderId="51" xfId="0" applyFill="1" applyBorder="1" applyAlignment="1">
      <alignment horizontal="center" vertical="center"/>
    </xf>
    <xf numFmtId="0" fontId="0" fillId="19" borderId="52" xfId="0" applyFill="1" applyBorder="1" applyAlignment="1">
      <alignment horizontal="center" vertical="center"/>
    </xf>
    <xf numFmtId="0" fontId="7" fillId="19" borderId="52" xfId="0" applyFont="1" applyFill="1" applyBorder="1" applyAlignment="1">
      <alignment horizontal="center" vertical="center"/>
    </xf>
    <xf numFmtId="0" fontId="0" fillId="19" borderId="53" xfId="0" applyFill="1" applyBorder="1" applyAlignment="1">
      <alignment horizontal="center" vertical="center"/>
    </xf>
    <xf numFmtId="0" fontId="0" fillId="19" borderId="54" xfId="0" applyFill="1" applyBorder="1" applyAlignment="1">
      <alignment horizontal="center" vertical="center"/>
    </xf>
    <xf numFmtId="0" fontId="0" fillId="19" borderId="55" xfId="0" applyFill="1" applyBorder="1" applyAlignment="1">
      <alignment horizontal="center" vertical="center"/>
    </xf>
    <xf numFmtId="0" fontId="7" fillId="19" borderId="55" xfId="0" applyFont="1" applyFill="1" applyBorder="1" applyAlignment="1">
      <alignment horizontal="center" vertical="center"/>
    </xf>
    <xf numFmtId="0" fontId="0" fillId="19" borderId="56" xfId="0" applyFill="1" applyBorder="1" applyAlignment="1">
      <alignment horizontal="center" vertical="center"/>
    </xf>
    <xf numFmtId="0" fontId="0" fillId="20" borderId="54" xfId="0" applyFill="1" applyBorder="1" applyAlignment="1">
      <alignment horizontal="center" vertical="center"/>
    </xf>
    <xf numFmtId="0" fontId="0" fillId="20" borderId="55" xfId="0" applyFill="1" applyBorder="1" applyAlignment="1">
      <alignment horizontal="center" vertical="center"/>
    </xf>
    <xf numFmtId="0" fontId="7" fillId="20" borderId="55" xfId="0" applyFont="1" applyFill="1" applyBorder="1" applyAlignment="1">
      <alignment horizontal="center" vertical="center"/>
    </xf>
    <xf numFmtId="0" fontId="0" fillId="20" borderId="5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7" fillId="13" borderId="9" xfId="0" applyFont="1" applyFill="1" applyBorder="1" applyAlignment="1">
      <alignment horizontal="center" vertical="center"/>
    </xf>
    <xf numFmtId="0" fontId="7" fillId="13" borderId="10" xfId="0" applyFont="1" applyFill="1" applyBorder="1" applyAlignment="1">
      <alignment horizontal="center" vertical="center"/>
    </xf>
    <xf numFmtId="0" fontId="0" fillId="13" borderId="62" xfId="0" applyFill="1" applyBorder="1" applyAlignment="1">
      <alignment horizontal="center" vertical="center"/>
    </xf>
    <xf numFmtId="0" fontId="7" fillId="13" borderId="63" xfId="0" applyFont="1" applyFill="1" applyBorder="1" applyAlignment="1">
      <alignment horizontal="center" vertical="center"/>
    </xf>
    <xf numFmtId="0" fontId="1" fillId="12" borderId="44" xfId="0" applyFont="1" applyFill="1" applyBorder="1" applyAlignment="1">
      <alignment horizontal="center" vertical="center"/>
    </xf>
    <xf numFmtId="0" fontId="1" fillId="12" borderId="45" xfId="0" applyFont="1" applyFill="1" applyBorder="1" applyAlignment="1">
      <alignment horizontal="center" vertical="center"/>
    </xf>
    <xf numFmtId="0" fontId="1" fillId="12" borderId="47" xfId="0" applyFont="1" applyFill="1" applyBorder="1" applyAlignment="1">
      <alignment horizontal="center" vertical="center"/>
    </xf>
    <xf numFmtId="0" fontId="1" fillId="12" borderId="48" xfId="0" applyFont="1" applyFill="1" applyBorder="1" applyAlignment="1">
      <alignment horizontal="center" vertical="center"/>
    </xf>
    <xf numFmtId="0" fontId="0" fillId="13" borderId="64" xfId="0" applyFill="1" applyBorder="1" applyAlignment="1">
      <alignment horizontal="center" vertical="center"/>
    </xf>
    <xf numFmtId="0" fontId="0" fillId="13" borderId="61" xfId="0" applyFill="1" applyBorder="1" applyAlignment="1">
      <alignment horizontal="center" vertical="center"/>
    </xf>
    <xf numFmtId="0" fontId="0" fillId="13" borderId="65" xfId="0" applyFill="1" applyBorder="1" applyAlignment="1">
      <alignment horizontal="center" vertical="center"/>
    </xf>
    <xf numFmtId="0" fontId="1" fillId="12" borderId="36" xfId="0" applyFont="1" applyFill="1" applyBorder="1" applyAlignment="1">
      <alignment horizontal="center" vertical="center"/>
    </xf>
    <xf numFmtId="0" fontId="1" fillId="12" borderId="26" xfId="0" applyFont="1" applyFill="1" applyBorder="1" applyAlignment="1">
      <alignment horizontal="center" vertical="center"/>
    </xf>
    <xf numFmtId="0" fontId="1" fillId="12" borderId="32" xfId="0" applyFont="1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0" fillId="13" borderId="13" xfId="0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0" fontId="1" fillId="3" borderId="44" xfId="0" applyFont="1" applyFill="1" applyBorder="1" applyAlignment="1">
      <alignment horizontal="center" vertical="center"/>
    </xf>
    <xf numFmtId="0" fontId="1" fillId="3" borderId="45" xfId="0" applyFont="1" applyFill="1" applyBorder="1" applyAlignment="1">
      <alignment horizontal="center" vertical="center"/>
    </xf>
    <xf numFmtId="0" fontId="1" fillId="3" borderId="47" xfId="0" applyFont="1" applyFill="1" applyBorder="1" applyAlignment="1">
      <alignment horizontal="center" vertical="center"/>
    </xf>
    <xf numFmtId="0" fontId="1" fillId="3" borderId="48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0" fillId="4" borderId="6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62" xfId="0" applyFill="1" applyBorder="1" applyAlignment="1">
      <alignment horizontal="center" vertical="center"/>
    </xf>
    <xf numFmtId="0" fontId="7" fillId="4" borderId="63" xfId="0" applyFont="1" applyFill="1" applyBorder="1" applyAlignment="1">
      <alignment horizontal="center" vertical="center"/>
    </xf>
    <xf numFmtId="0" fontId="0" fillId="4" borderId="61" xfId="0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0" fillId="4" borderId="65" xfId="0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1" fillId="7" borderId="44" xfId="0" applyFont="1" applyFill="1" applyBorder="1" applyAlignment="1">
      <alignment horizontal="center" vertical="center"/>
    </xf>
    <xf numFmtId="0" fontId="1" fillId="7" borderId="45" xfId="0" applyFont="1" applyFill="1" applyBorder="1" applyAlignment="1">
      <alignment horizontal="center" vertical="center"/>
    </xf>
    <xf numFmtId="0" fontId="1" fillId="7" borderId="47" xfId="0" applyFont="1" applyFill="1" applyBorder="1" applyAlignment="1">
      <alignment horizontal="center" vertical="center"/>
    </xf>
    <xf numFmtId="0" fontId="1" fillId="7" borderId="48" xfId="0" applyFont="1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26" xfId="0" applyFont="1" applyFill="1" applyBorder="1" applyAlignment="1">
      <alignment horizontal="center" vertical="center"/>
    </xf>
    <xf numFmtId="0" fontId="1" fillId="7" borderId="32" xfId="0" applyFont="1" applyFill="1" applyBorder="1" applyAlignment="1">
      <alignment horizontal="center" vertical="center"/>
    </xf>
    <xf numFmtId="0" fontId="0" fillId="14" borderId="64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62" xfId="0" applyFill="1" applyBorder="1" applyAlignment="1">
      <alignment horizontal="center" vertical="center"/>
    </xf>
    <xf numFmtId="0" fontId="7" fillId="14" borderId="63" xfId="0" applyFont="1" applyFill="1" applyBorder="1" applyAlignment="1">
      <alignment horizontal="center" vertical="center"/>
    </xf>
    <xf numFmtId="0" fontId="0" fillId="14" borderId="61" xfId="0" applyFill="1" applyBorder="1" applyAlignment="1">
      <alignment horizontal="center" vertical="center"/>
    </xf>
    <xf numFmtId="0" fontId="7" fillId="14" borderId="9" xfId="0" applyFont="1" applyFill="1" applyBorder="1" applyAlignment="1">
      <alignment horizontal="center" vertical="center"/>
    </xf>
    <xf numFmtId="0" fontId="0" fillId="14" borderId="65" xfId="0" applyFill="1" applyBorder="1" applyAlignment="1">
      <alignment horizontal="center" vertical="center"/>
    </xf>
    <xf numFmtId="0" fontId="7" fillId="14" borderId="10" xfId="0" applyFont="1" applyFill="1" applyBorder="1" applyAlignment="1">
      <alignment horizontal="center" vertical="center"/>
    </xf>
    <xf numFmtId="0" fontId="1" fillId="6" borderId="44" xfId="0" applyFont="1" applyFill="1" applyBorder="1" applyAlignment="1">
      <alignment horizontal="center" vertical="center"/>
    </xf>
    <xf numFmtId="0" fontId="1" fillId="6" borderId="45" xfId="0" applyFont="1" applyFill="1" applyBorder="1" applyAlignment="1">
      <alignment horizontal="center" vertical="center"/>
    </xf>
    <xf numFmtId="0" fontId="1" fillId="6" borderId="47" xfId="0" applyFont="1" applyFill="1" applyBorder="1" applyAlignment="1">
      <alignment horizontal="center" vertical="center"/>
    </xf>
    <xf numFmtId="0" fontId="1" fillId="6" borderId="48" xfId="0" applyFont="1" applyFill="1" applyBorder="1" applyAlignment="1">
      <alignment horizontal="center" vertical="center"/>
    </xf>
    <xf numFmtId="0" fontId="1" fillId="6" borderId="36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0" fontId="0" fillId="15" borderId="64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62" xfId="0" applyFill="1" applyBorder="1" applyAlignment="1">
      <alignment horizontal="center" vertical="center"/>
    </xf>
    <xf numFmtId="0" fontId="7" fillId="15" borderId="63" xfId="0" applyFont="1" applyFill="1" applyBorder="1" applyAlignment="1">
      <alignment horizontal="center" vertical="center"/>
    </xf>
    <xf numFmtId="0" fontId="0" fillId="15" borderId="61" xfId="0" applyFill="1" applyBorder="1" applyAlignment="1">
      <alignment horizontal="center" vertical="center"/>
    </xf>
    <xf numFmtId="0" fontId="7" fillId="15" borderId="9" xfId="0" applyFont="1" applyFill="1" applyBorder="1" applyAlignment="1">
      <alignment horizontal="center" vertical="center"/>
    </xf>
    <xf numFmtId="0" fontId="0" fillId="15" borderId="65" xfId="0" applyFill="1" applyBorder="1" applyAlignment="1">
      <alignment horizontal="center" vertical="center"/>
    </xf>
    <xf numFmtId="0" fontId="7" fillId="15" borderId="10" xfId="0" applyFont="1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7" fillId="13" borderId="6" xfId="0" applyFont="1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7" fillId="12" borderId="8" xfId="0" applyFont="1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7" fillId="12" borderId="6" xfId="0" applyFont="1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14" xfId="0" applyFill="1" applyBorder="1" applyAlignment="1">
      <alignment horizontal="center" vertical="center"/>
    </xf>
    <xf numFmtId="0" fontId="4" fillId="9" borderId="46" xfId="0" applyFont="1" applyFill="1" applyBorder="1" applyAlignment="1">
      <alignment horizontal="center" vertical="center"/>
    </xf>
    <xf numFmtId="0" fontId="4" fillId="9" borderId="47" xfId="0" applyFont="1" applyFill="1" applyBorder="1" applyAlignment="1">
      <alignment horizontal="center" vertical="center"/>
    </xf>
    <xf numFmtId="0" fontId="4" fillId="9" borderId="45" xfId="0" applyFont="1" applyFill="1" applyBorder="1" applyAlignment="1">
      <alignment horizontal="center" vertical="center"/>
    </xf>
    <xf numFmtId="0" fontId="4" fillId="9" borderId="44" xfId="0" applyFont="1" applyFill="1" applyBorder="1" applyAlignment="1">
      <alignment horizontal="center" vertical="center"/>
    </xf>
    <xf numFmtId="0" fontId="4" fillId="9" borderId="4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3" fillId="13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2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2" fillId="17" borderId="40" xfId="0" applyFont="1" applyFill="1" applyBorder="1" applyAlignment="1">
      <alignment horizontal="center" vertical="center"/>
    </xf>
    <xf numFmtId="0" fontId="12" fillId="17" borderId="41" xfId="0" applyFont="1" applyFill="1" applyBorder="1" applyAlignment="1">
      <alignment horizontal="center" vertical="center"/>
    </xf>
    <xf numFmtId="0" fontId="12" fillId="17" borderId="42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8" borderId="18" xfId="0" applyFont="1" applyFill="1" applyBorder="1" applyAlignment="1">
      <alignment horizontal="center" vertical="center"/>
    </xf>
    <xf numFmtId="0" fontId="3" fillId="18" borderId="19" xfId="0" applyFont="1" applyFill="1" applyBorder="1" applyAlignment="1">
      <alignment horizontal="center" vertical="center"/>
    </xf>
    <xf numFmtId="0" fontId="3" fillId="18" borderId="20" xfId="0" applyFont="1" applyFill="1" applyBorder="1" applyAlignment="1">
      <alignment horizontal="center" vertical="center"/>
    </xf>
    <xf numFmtId="0" fontId="3" fillId="24" borderId="38" xfId="0" applyFont="1" applyFill="1" applyBorder="1" applyAlignment="1">
      <alignment horizontal="center" vertical="center"/>
    </xf>
    <xf numFmtId="0" fontId="3" fillId="24" borderId="43" xfId="0" applyFont="1" applyFill="1" applyBorder="1" applyAlignment="1">
      <alignment horizontal="center" vertical="center"/>
    </xf>
    <xf numFmtId="0" fontId="3" fillId="24" borderId="39" xfId="0" applyFont="1" applyFill="1" applyBorder="1" applyAlignment="1">
      <alignment horizontal="center" vertical="center"/>
    </xf>
    <xf numFmtId="0" fontId="3" fillId="25" borderId="38" xfId="0" applyFont="1" applyFill="1" applyBorder="1" applyAlignment="1">
      <alignment horizontal="center" vertical="center"/>
    </xf>
    <xf numFmtId="0" fontId="3" fillId="25" borderId="43" xfId="0" applyFont="1" applyFill="1" applyBorder="1" applyAlignment="1">
      <alignment horizontal="center" vertical="center"/>
    </xf>
    <xf numFmtId="0" fontId="3" fillId="25" borderId="39" xfId="0" applyFont="1" applyFill="1" applyBorder="1" applyAlignment="1">
      <alignment horizontal="center" vertical="center"/>
    </xf>
    <xf numFmtId="0" fontId="3" fillId="16" borderId="38" xfId="0" applyFont="1" applyFill="1" applyBorder="1" applyAlignment="1">
      <alignment horizontal="center" vertical="center"/>
    </xf>
    <xf numFmtId="0" fontId="3" fillId="16" borderId="43" xfId="0" applyFont="1" applyFill="1" applyBorder="1" applyAlignment="1">
      <alignment horizontal="center" vertical="center"/>
    </xf>
    <xf numFmtId="0" fontId="3" fillId="16" borderId="39" xfId="0" applyFont="1" applyFill="1" applyBorder="1" applyAlignment="1">
      <alignment horizontal="center" vertical="center"/>
    </xf>
    <xf numFmtId="0" fontId="3" fillId="26" borderId="38" xfId="0" applyFont="1" applyFill="1" applyBorder="1" applyAlignment="1">
      <alignment horizontal="center" vertical="center"/>
    </xf>
    <xf numFmtId="0" fontId="3" fillId="26" borderId="43" xfId="0" applyFont="1" applyFill="1" applyBorder="1" applyAlignment="1">
      <alignment horizontal="center" vertical="center"/>
    </xf>
    <xf numFmtId="0" fontId="3" fillId="26" borderId="39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8" borderId="30" xfId="0" applyFont="1" applyFill="1" applyBorder="1" applyAlignment="1">
      <alignment horizontal="center" vertical="center"/>
    </xf>
    <xf numFmtId="0" fontId="4" fillId="8" borderId="26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8" borderId="31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horizontal="center" vertical="center"/>
    </xf>
    <xf numFmtId="0" fontId="4" fillId="8" borderId="29" xfId="0" applyFont="1" applyFill="1" applyBorder="1" applyAlignment="1">
      <alignment horizontal="center" vertical="center"/>
    </xf>
    <xf numFmtId="0" fontId="4" fillId="8" borderId="38" xfId="0" applyFont="1" applyFill="1" applyBorder="1" applyAlignment="1">
      <alignment horizontal="center" vertical="center"/>
    </xf>
    <xf numFmtId="0" fontId="4" fillId="8" borderId="34" xfId="0" applyFont="1" applyFill="1" applyBorder="1" applyAlignment="1">
      <alignment horizontal="center" vertical="center"/>
    </xf>
    <xf numFmtId="0" fontId="4" fillId="8" borderId="39" xfId="0" applyFont="1" applyFill="1" applyBorder="1" applyAlignment="1">
      <alignment horizontal="center" vertical="center"/>
    </xf>
    <xf numFmtId="0" fontId="4" fillId="8" borderId="35" xfId="0" applyFont="1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1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7" fillId="22" borderId="25" xfId="0" applyFont="1" applyFill="1" applyBorder="1" applyAlignment="1">
      <alignment horizontal="center" vertical="center"/>
    </xf>
    <xf numFmtId="0" fontId="7" fillId="22" borderId="0" xfId="0" applyFont="1" applyFill="1" applyBorder="1" applyAlignment="1">
      <alignment horizontal="center" vertical="center"/>
    </xf>
    <xf numFmtId="0" fontId="7" fillId="22" borderId="22" xfId="0" applyFont="1" applyFill="1" applyBorder="1" applyAlignment="1">
      <alignment horizontal="center" vertical="center"/>
    </xf>
    <xf numFmtId="0" fontId="7" fillId="22" borderId="23" xfId="0" applyFont="1" applyFill="1" applyBorder="1" applyAlignment="1">
      <alignment horizontal="center" vertical="center"/>
    </xf>
    <xf numFmtId="0" fontId="10" fillId="0" borderId="49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5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58" xfId="0" applyFont="1" applyFill="1" applyBorder="1" applyAlignment="1">
      <alignment horizontal="center" vertical="center"/>
    </xf>
    <xf numFmtId="0" fontId="10" fillId="0" borderId="59" xfId="0" applyFont="1" applyFill="1" applyBorder="1" applyAlignment="1">
      <alignment horizontal="center" vertical="center"/>
    </xf>
    <xf numFmtId="0" fontId="10" fillId="0" borderId="60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12" borderId="72" xfId="0" applyFont="1" applyFill="1" applyBorder="1" applyAlignment="1">
      <alignment horizontal="center" vertical="center"/>
    </xf>
    <xf numFmtId="0" fontId="1" fillId="12" borderId="71" xfId="0" applyFont="1" applyFill="1" applyBorder="1" applyAlignment="1">
      <alignment horizontal="center" vertical="center"/>
    </xf>
    <xf numFmtId="0" fontId="1" fillId="12" borderId="61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7" borderId="66" xfId="0" applyFont="1" applyFill="1" applyBorder="1" applyAlignment="1">
      <alignment horizontal="center" vertical="center"/>
    </xf>
    <xf numFmtId="0" fontId="1" fillId="7" borderId="67" xfId="0" applyFont="1" applyFill="1" applyBorder="1" applyAlignment="1">
      <alignment horizontal="center" vertical="center"/>
    </xf>
    <xf numFmtId="0" fontId="1" fillId="7" borderId="62" xfId="0" applyFont="1" applyFill="1" applyBorder="1" applyAlignment="1">
      <alignment horizontal="center" vertical="center"/>
    </xf>
    <xf numFmtId="0" fontId="1" fillId="7" borderId="63" xfId="0" applyFont="1" applyFill="1" applyBorder="1" applyAlignment="1">
      <alignment horizontal="center" vertical="center"/>
    </xf>
    <xf numFmtId="0" fontId="4" fillId="11" borderId="68" xfId="0" applyFont="1" applyFill="1" applyBorder="1" applyAlignment="1">
      <alignment horizontal="center" vertical="center"/>
    </xf>
    <xf numFmtId="0" fontId="4" fillId="11" borderId="69" xfId="0" applyFont="1" applyFill="1" applyBorder="1" applyAlignment="1">
      <alignment horizontal="center" vertical="center"/>
    </xf>
    <xf numFmtId="0" fontId="4" fillId="11" borderId="70" xfId="0" applyFont="1" applyFill="1" applyBorder="1" applyAlignment="1">
      <alignment horizontal="center" vertical="center"/>
    </xf>
    <xf numFmtId="0" fontId="1" fillId="6" borderId="36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66" xfId="0" applyFont="1" applyFill="1" applyBorder="1" applyAlignment="1">
      <alignment horizontal="center" vertical="center"/>
    </xf>
    <xf numFmtId="0" fontId="1" fillId="6" borderId="67" xfId="0" applyFont="1" applyFill="1" applyBorder="1" applyAlignment="1">
      <alignment horizontal="center" vertical="center"/>
    </xf>
    <xf numFmtId="0" fontId="1" fillId="6" borderId="62" xfId="0" applyFont="1" applyFill="1" applyBorder="1" applyAlignment="1">
      <alignment horizontal="center" vertical="center"/>
    </xf>
    <xf numFmtId="0" fontId="1" fillId="6" borderId="63" xfId="0" applyFont="1" applyFill="1" applyBorder="1" applyAlignment="1">
      <alignment horizontal="center" vertical="center"/>
    </xf>
    <xf numFmtId="0" fontId="4" fillId="10" borderId="68" xfId="0" applyFont="1" applyFill="1" applyBorder="1" applyAlignment="1">
      <alignment horizontal="center" vertical="center"/>
    </xf>
    <xf numFmtId="0" fontId="4" fillId="10" borderId="69" xfId="0" applyFont="1" applyFill="1" applyBorder="1" applyAlignment="1">
      <alignment horizontal="center" vertical="center"/>
    </xf>
    <xf numFmtId="0" fontId="4" fillId="10" borderId="70" xfId="0" applyFont="1" applyFill="1" applyBorder="1" applyAlignment="1">
      <alignment horizontal="center" vertical="center"/>
    </xf>
    <xf numFmtId="0" fontId="4" fillId="2" borderId="68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/>
    </xf>
    <xf numFmtId="0" fontId="4" fillId="2" borderId="70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66" xfId="0" applyFont="1" applyFill="1" applyBorder="1" applyAlignment="1">
      <alignment horizontal="center" vertical="center"/>
    </xf>
    <xf numFmtId="0" fontId="1" fillId="3" borderId="67" xfId="0" applyFont="1" applyFill="1" applyBorder="1" applyAlignment="1">
      <alignment horizontal="center" vertical="center"/>
    </xf>
    <xf numFmtId="0" fontId="1" fillId="3" borderId="62" xfId="0" applyFont="1" applyFill="1" applyBorder="1" applyAlignment="1">
      <alignment horizontal="center" vertical="center"/>
    </xf>
    <xf numFmtId="0" fontId="1" fillId="3" borderId="63" xfId="0" applyFont="1" applyFill="1" applyBorder="1" applyAlignment="1">
      <alignment horizontal="center" vertical="center"/>
    </xf>
    <xf numFmtId="0" fontId="1" fillId="12" borderId="66" xfId="0" applyFont="1" applyFill="1" applyBorder="1" applyAlignment="1">
      <alignment horizontal="center" vertical="center"/>
    </xf>
    <xf numFmtId="0" fontId="1" fillId="12" borderId="67" xfId="0" applyFont="1" applyFill="1" applyBorder="1" applyAlignment="1">
      <alignment horizontal="center" vertical="center"/>
    </xf>
    <xf numFmtId="0" fontId="1" fillId="12" borderId="62" xfId="0" applyFont="1" applyFill="1" applyBorder="1" applyAlignment="1">
      <alignment horizontal="center" vertical="center"/>
    </xf>
    <xf numFmtId="0" fontId="1" fillId="12" borderId="63" xfId="0" applyFont="1" applyFill="1" applyBorder="1" applyAlignment="1">
      <alignment horizontal="center" vertical="center"/>
    </xf>
    <xf numFmtId="0" fontId="4" fillId="9" borderId="68" xfId="0" applyFont="1" applyFill="1" applyBorder="1" applyAlignment="1">
      <alignment horizontal="center" vertical="center"/>
    </xf>
    <xf numFmtId="0" fontId="4" fillId="9" borderId="69" xfId="0" applyFont="1" applyFill="1" applyBorder="1" applyAlignment="1">
      <alignment horizontal="center" vertical="center"/>
    </xf>
    <xf numFmtId="0" fontId="4" fillId="9" borderId="70" xfId="0" applyFont="1" applyFill="1" applyBorder="1" applyAlignment="1">
      <alignment horizontal="center" vertical="center"/>
    </xf>
    <xf numFmtId="0" fontId="1" fillId="12" borderId="36" xfId="0" applyFont="1" applyFill="1" applyBorder="1" applyAlignment="1">
      <alignment horizontal="center" vertical="center"/>
    </xf>
    <xf numFmtId="0" fontId="1" fillId="12" borderId="2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8A042"/>
      <color rgb="FFEC7328"/>
      <color rgb="FF547DC8"/>
      <color rgb="FFEE8240"/>
      <color rgb="FFF19861"/>
      <color rgb="FFFF7171"/>
      <color rgb="FFFF5B5B"/>
      <color rgb="FFFF3B3B"/>
      <color rgb="FFFFC1C1"/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B1B8E-A820-428E-BF3D-D514861579B3}">
  <sheetPr>
    <pageSetUpPr fitToPage="1"/>
  </sheetPr>
  <dimension ref="A1:G42"/>
  <sheetViews>
    <sheetView workbookViewId="0">
      <selection activeCell="I10" sqref="I10"/>
    </sheetView>
  </sheetViews>
  <sheetFormatPr baseColWidth="10" defaultColWidth="11.44140625" defaultRowHeight="20.100000000000001" customHeight="1" x14ac:dyDescent="0.3"/>
  <cols>
    <col min="1" max="1" width="5.6640625" style="1" customWidth="1"/>
    <col min="2" max="2" width="30.6640625" style="1" customWidth="1"/>
    <col min="3" max="3" width="25.6640625" style="1" customWidth="1"/>
    <col min="4" max="5" width="12.6640625" style="1" customWidth="1"/>
    <col min="6" max="7" width="8.6640625" style="1" customWidth="1"/>
    <col min="8" max="16384" width="11.44140625" style="1"/>
  </cols>
  <sheetData>
    <row r="1" spans="1:7" ht="30" customHeight="1" thickBot="1" x14ac:dyDescent="0.35">
      <c r="A1" s="248" t="s">
        <v>0</v>
      </c>
      <c r="B1" s="248"/>
      <c r="C1" s="248"/>
      <c r="D1" s="248"/>
      <c r="E1" s="248"/>
      <c r="F1" s="248"/>
      <c r="G1" s="248"/>
    </row>
    <row r="2" spans="1:7" ht="22.05" customHeight="1" thickBot="1" x14ac:dyDescent="0.35">
      <c r="A2" s="2"/>
      <c r="B2" s="3" t="s">
        <v>1</v>
      </c>
      <c r="C2" s="3" t="s">
        <v>2</v>
      </c>
      <c r="D2" s="3" t="s">
        <v>3</v>
      </c>
      <c r="E2" s="3" t="s">
        <v>6</v>
      </c>
      <c r="F2" s="3" t="s">
        <v>4</v>
      </c>
      <c r="G2" s="3" t="s">
        <v>5</v>
      </c>
    </row>
    <row r="3" spans="1:7" ht="22.05" customHeight="1" thickBot="1" x14ac:dyDescent="0.35">
      <c r="A3" s="245">
        <v>1</v>
      </c>
      <c r="B3" s="246"/>
      <c r="C3" s="4"/>
      <c r="D3" s="4"/>
      <c r="E3" s="4"/>
      <c r="F3" s="4"/>
      <c r="G3" s="4"/>
    </row>
    <row r="4" spans="1:7" ht="22.05" customHeight="1" thickBot="1" x14ac:dyDescent="0.35">
      <c r="A4" s="245"/>
      <c r="B4" s="246"/>
      <c r="C4" s="4"/>
      <c r="D4" s="4"/>
      <c r="E4" s="4"/>
      <c r="F4" s="4"/>
      <c r="G4" s="4"/>
    </row>
    <row r="5" spans="1:7" ht="22.05" customHeight="1" thickBot="1" x14ac:dyDescent="0.35">
      <c r="A5" s="245">
        <v>2</v>
      </c>
      <c r="B5" s="247"/>
      <c r="C5" s="5"/>
      <c r="D5" s="5"/>
      <c r="E5" s="5"/>
      <c r="F5" s="5"/>
      <c r="G5" s="5"/>
    </row>
    <row r="6" spans="1:7" ht="22.05" customHeight="1" thickBot="1" x14ac:dyDescent="0.35">
      <c r="A6" s="245"/>
      <c r="B6" s="247"/>
      <c r="C6" s="5"/>
      <c r="D6" s="5"/>
      <c r="E6" s="5"/>
      <c r="F6" s="5"/>
      <c r="G6" s="5"/>
    </row>
    <row r="7" spans="1:7" ht="22.05" customHeight="1" thickBot="1" x14ac:dyDescent="0.35">
      <c r="A7" s="245">
        <v>3</v>
      </c>
      <c r="B7" s="246"/>
      <c r="C7" s="4"/>
      <c r="D7" s="4"/>
      <c r="E7" s="4"/>
      <c r="F7" s="4"/>
      <c r="G7" s="4"/>
    </row>
    <row r="8" spans="1:7" ht="22.05" customHeight="1" thickBot="1" x14ac:dyDescent="0.35">
      <c r="A8" s="245"/>
      <c r="B8" s="246"/>
      <c r="C8" s="4"/>
      <c r="D8" s="4"/>
      <c r="E8" s="4"/>
      <c r="F8" s="4"/>
      <c r="G8" s="4"/>
    </row>
    <row r="9" spans="1:7" ht="22.05" customHeight="1" thickBot="1" x14ac:dyDescent="0.35">
      <c r="A9" s="245">
        <v>4</v>
      </c>
      <c r="B9" s="247"/>
      <c r="C9" s="5"/>
      <c r="D9" s="5"/>
      <c r="E9" s="5"/>
      <c r="F9" s="5"/>
      <c r="G9" s="5"/>
    </row>
    <row r="10" spans="1:7" ht="22.05" customHeight="1" thickBot="1" x14ac:dyDescent="0.35">
      <c r="A10" s="245"/>
      <c r="B10" s="247"/>
      <c r="C10" s="5"/>
      <c r="D10" s="5"/>
      <c r="E10" s="5"/>
      <c r="F10" s="5"/>
      <c r="G10" s="5"/>
    </row>
    <row r="11" spans="1:7" ht="22.05" customHeight="1" thickBot="1" x14ac:dyDescent="0.35">
      <c r="A11" s="245">
        <v>5</v>
      </c>
      <c r="B11" s="246"/>
      <c r="C11" s="4"/>
      <c r="D11" s="4"/>
      <c r="E11" s="4"/>
      <c r="F11" s="4"/>
      <c r="G11" s="4"/>
    </row>
    <row r="12" spans="1:7" ht="22.05" customHeight="1" thickBot="1" x14ac:dyDescent="0.35">
      <c r="A12" s="245"/>
      <c r="B12" s="246"/>
      <c r="C12" s="4"/>
      <c r="D12" s="4"/>
      <c r="E12" s="4"/>
      <c r="F12" s="4"/>
      <c r="G12" s="4"/>
    </row>
    <row r="13" spans="1:7" ht="22.05" customHeight="1" thickBot="1" x14ac:dyDescent="0.35">
      <c r="A13" s="245">
        <v>6</v>
      </c>
      <c r="B13" s="247"/>
      <c r="C13" s="5"/>
      <c r="D13" s="5"/>
      <c r="E13" s="5"/>
      <c r="F13" s="5"/>
      <c r="G13" s="5"/>
    </row>
    <row r="14" spans="1:7" ht="22.05" customHeight="1" thickBot="1" x14ac:dyDescent="0.35">
      <c r="A14" s="245"/>
      <c r="B14" s="247"/>
      <c r="C14" s="5"/>
      <c r="D14" s="5"/>
      <c r="E14" s="5"/>
      <c r="F14" s="5"/>
      <c r="G14" s="5"/>
    </row>
    <row r="15" spans="1:7" ht="22.05" customHeight="1" thickBot="1" x14ac:dyDescent="0.35">
      <c r="A15" s="245">
        <v>7</v>
      </c>
      <c r="B15" s="246"/>
      <c r="C15" s="4"/>
      <c r="D15" s="4"/>
      <c r="E15" s="4"/>
      <c r="F15" s="4"/>
      <c r="G15" s="4"/>
    </row>
    <row r="16" spans="1:7" ht="22.05" customHeight="1" thickBot="1" x14ac:dyDescent="0.35">
      <c r="A16" s="245"/>
      <c r="B16" s="246"/>
      <c r="C16" s="4"/>
      <c r="D16" s="4"/>
      <c r="E16" s="4"/>
      <c r="F16" s="4"/>
      <c r="G16" s="4"/>
    </row>
    <row r="17" spans="1:7" ht="22.05" customHeight="1" thickBot="1" x14ac:dyDescent="0.35">
      <c r="A17" s="245">
        <v>8</v>
      </c>
      <c r="B17" s="247"/>
      <c r="C17" s="5"/>
      <c r="D17" s="5"/>
      <c r="E17" s="5"/>
      <c r="F17" s="5"/>
      <c r="G17" s="5"/>
    </row>
    <row r="18" spans="1:7" ht="22.05" customHeight="1" thickBot="1" x14ac:dyDescent="0.35">
      <c r="A18" s="245"/>
      <c r="B18" s="247"/>
      <c r="C18" s="5"/>
      <c r="D18" s="5"/>
      <c r="E18" s="5"/>
      <c r="F18" s="5"/>
      <c r="G18" s="5"/>
    </row>
    <row r="19" spans="1:7" ht="22.05" customHeight="1" thickBot="1" x14ac:dyDescent="0.35">
      <c r="A19" s="245">
        <v>9</v>
      </c>
      <c r="B19" s="246"/>
      <c r="C19" s="4"/>
      <c r="D19" s="4"/>
      <c r="E19" s="4"/>
      <c r="F19" s="4"/>
      <c r="G19" s="4"/>
    </row>
    <row r="20" spans="1:7" ht="22.05" customHeight="1" thickBot="1" x14ac:dyDescent="0.35">
      <c r="A20" s="245"/>
      <c r="B20" s="246"/>
      <c r="C20" s="4"/>
      <c r="D20" s="4"/>
      <c r="E20" s="4"/>
      <c r="F20" s="4"/>
      <c r="G20" s="4"/>
    </row>
    <row r="21" spans="1:7" ht="22.05" customHeight="1" thickBot="1" x14ac:dyDescent="0.35">
      <c r="A21" s="245">
        <v>10</v>
      </c>
      <c r="B21" s="247"/>
      <c r="C21" s="5"/>
      <c r="D21" s="5"/>
      <c r="E21" s="5"/>
      <c r="F21" s="5"/>
      <c r="G21" s="5"/>
    </row>
    <row r="22" spans="1:7" ht="22.05" customHeight="1" thickBot="1" x14ac:dyDescent="0.35">
      <c r="A22" s="245"/>
      <c r="B22" s="247"/>
      <c r="C22" s="5"/>
      <c r="D22" s="5"/>
      <c r="E22" s="5"/>
      <c r="F22" s="5"/>
      <c r="G22" s="5"/>
    </row>
    <row r="23" spans="1:7" ht="22.05" customHeight="1" thickBot="1" x14ac:dyDescent="0.35">
      <c r="A23" s="245">
        <v>11</v>
      </c>
      <c r="B23" s="246"/>
      <c r="C23" s="4"/>
      <c r="D23" s="4"/>
      <c r="E23" s="4"/>
      <c r="F23" s="4"/>
      <c r="G23" s="4"/>
    </row>
    <row r="24" spans="1:7" ht="22.05" customHeight="1" thickBot="1" x14ac:dyDescent="0.35">
      <c r="A24" s="245"/>
      <c r="B24" s="246"/>
      <c r="C24" s="4"/>
      <c r="D24" s="4"/>
      <c r="E24" s="4"/>
      <c r="F24" s="4"/>
      <c r="G24" s="4"/>
    </row>
    <row r="25" spans="1:7" ht="22.05" customHeight="1" thickBot="1" x14ac:dyDescent="0.35">
      <c r="A25" s="245">
        <v>12</v>
      </c>
      <c r="B25" s="247"/>
      <c r="C25" s="5"/>
      <c r="D25" s="5"/>
      <c r="E25" s="5"/>
      <c r="F25" s="5"/>
      <c r="G25" s="5"/>
    </row>
    <row r="26" spans="1:7" ht="22.05" customHeight="1" thickBot="1" x14ac:dyDescent="0.35">
      <c r="A26" s="245"/>
      <c r="B26" s="247"/>
      <c r="C26" s="5"/>
      <c r="D26" s="5"/>
      <c r="E26" s="5"/>
      <c r="F26" s="5"/>
      <c r="G26" s="5"/>
    </row>
    <row r="27" spans="1:7" ht="22.05" customHeight="1" thickBot="1" x14ac:dyDescent="0.35">
      <c r="A27" s="245">
        <v>13</v>
      </c>
      <c r="B27" s="246"/>
      <c r="C27" s="4"/>
      <c r="D27" s="4"/>
      <c r="E27" s="4"/>
      <c r="F27" s="4"/>
      <c r="G27" s="4"/>
    </row>
    <row r="28" spans="1:7" ht="22.05" customHeight="1" thickBot="1" x14ac:dyDescent="0.35">
      <c r="A28" s="245"/>
      <c r="B28" s="246"/>
      <c r="C28" s="4"/>
      <c r="D28" s="4"/>
      <c r="E28" s="4"/>
      <c r="F28" s="4"/>
      <c r="G28" s="4"/>
    </row>
    <row r="29" spans="1:7" ht="22.05" customHeight="1" thickBot="1" x14ac:dyDescent="0.35">
      <c r="A29" s="245">
        <v>14</v>
      </c>
      <c r="B29" s="247"/>
      <c r="C29" s="5"/>
      <c r="D29" s="5"/>
      <c r="E29" s="5"/>
      <c r="F29" s="5"/>
      <c r="G29" s="5"/>
    </row>
    <row r="30" spans="1:7" ht="22.05" customHeight="1" thickBot="1" x14ac:dyDescent="0.35">
      <c r="A30" s="245"/>
      <c r="B30" s="247"/>
      <c r="C30" s="5"/>
      <c r="D30" s="5"/>
      <c r="E30" s="5"/>
      <c r="F30" s="5"/>
      <c r="G30" s="5"/>
    </row>
    <row r="31" spans="1:7" ht="22.05" customHeight="1" thickBot="1" x14ac:dyDescent="0.35">
      <c r="A31" s="245">
        <v>15</v>
      </c>
      <c r="B31" s="246"/>
      <c r="C31" s="4"/>
      <c r="D31" s="4"/>
      <c r="E31" s="4"/>
      <c r="F31" s="4"/>
      <c r="G31" s="4"/>
    </row>
    <row r="32" spans="1:7" ht="22.05" customHeight="1" thickBot="1" x14ac:dyDescent="0.35">
      <c r="A32" s="245"/>
      <c r="B32" s="246"/>
      <c r="C32" s="4"/>
      <c r="D32" s="4"/>
      <c r="E32" s="4"/>
      <c r="F32" s="4"/>
      <c r="G32" s="4"/>
    </row>
    <row r="33" spans="1:7" ht="22.05" customHeight="1" thickBot="1" x14ac:dyDescent="0.35">
      <c r="A33" s="245">
        <v>16</v>
      </c>
      <c r="B33" s="247"/>
      <c r="C33" s="5"/>
      <c r="D33" s="5"/>
      <c r="E33" s="5"/>
      <c r="F33" s="5"/>
      <c r="G33" s="5"/>
    </row>
    <row r="34" spans="1:7" ht="22.05" customHeight="1" thickBot="1" x14ac:dyDescent="0.35">
      <c r="A34" s="245"/>
      <c r="B34" s="247"/>
      <c r="C34" s="5"/>
      <c r="D34" s="5"/>
      <c r="E34" s="5"/>
      <c r="F34" s="5"/>
      <c r="G34" s="5"/>
    </row>
    <row r="35" spans="1:7" ht="22.05" customHeight="1" thickBot="1" x14ac:dyDescent="0.35">
      <c r="A35" s="245">
        <v>17</v>
      </c>
      <c r="B35" s="246"/>
      <c r="C35" s="4"/>
      <c r="D35" s="4"/>
      <c r="E35" s="4"/>
      <c r="F35" s="4"/>
      <c r="G35" s="4"/>
    </row>
    <row r="36" spans="1:7" ht="22.05" customHeight="1" thickBot="1" x14ac:dyDescent="0.35">
      <c r="A36" s="245"/>
      <c r="B36" s="246"/>
      <c r="C36" s="4"/>
      <c r="D36" s="4"/>
      <c r="E36" s="4"/>
      <c r="F36" s="4"/>
      <c r="G36" s="4"/>
    </row>
    <row r="37" spans="1:7" ht="22.05" customHeight="1" thickBot="1" x14ac:dyDescent="0.35">
      <c r="A37" s="245">
        <v>18</v>
      </c>
      <c r="B37" s="247"/>
      <c r="C37" s="5"/>
      <c r="D37" s="5"/>
      <c r="E37" s="5"/>
      <c r="F37" s="5"/>
      <c r="G37" s="5"/>
    </row>
    <row r="38" spans="1:7" ht="22.05" customHeight="1" thickBot="1" x14ac:dyDescent="0.35">
      <c r="A38" s="245"/>
      <c r="B38" s="247"/>
      <c r="C38" s="5"/>
      <c r="D38" s="5"/>
      <c r="E38" s="5"/>
      <c r="F38" s="5"/>
      <c r="G38" s="5"/>
    </row>
    <row r="39" spans="1:7" ht="22.05" customHeight="1" thickBot="1" x14ac:dyDescent="0.35">
      <c r="A39" s="245">
        <v>19</v>
      </c>
      <c r="B39" s="246"/>
      <c r="C39" s="6"/>
      <c r="D39" s="6"/>
      <c r="E39" s="6"/>
      <c r="F39" s="6"/>
      <c r="G39" s="6"/>
    </row>
    <row r="40" spans="1:7" ht="22.05" customHeight="1" thickBot="1" x14ac:dyDescent="0.35">
      <c r="A40" s="245"/>
      <c r="B40" s="246"/>
      <c r="C40" s="6"/>
      <c r="D40" s="6"/>
      <c r="E40" s="6"/>
      <c r="F40" s="6"/>
      <c r="G40" s="6"/>
    </row>
    <row r="41" spans="1:7" ht="22.05" customHeight="1" thickBot="1" x14ac:dyDescent="0.35">
      <c r="A41" s="245">
        <v>20</v>
      </c>
      <c r="B41" s="247"/>
      <c r="C41" s="7"/>
      <c r="D41" s="7"/>
      <c r="E41" s="7"/>
      <c r="F41" s="7"/>
      <c r="G41" s="7"/>
    </row>
    <row r="42" spans="1:7" ht="22.05" customHeight="1" thickBot="1" x14ac:dyDescent="0.35">
      <c r="A42" s="245"/>
      <c r="B42" s="247"/>
      <c r="C42" s="7"/>
      <c r="D42" s="7"/>
      <c r="E42" s="7"/>
      <c r="F42" s="7"/>
      <c r="G42" s="7"/>
    </row>
  </sheetData>
  <mergeCells count="41">
    <mergeCell ref="A37:A38"/>
    <mergeCell ref="A15:A16"/>
    <mergeCell ref="A17:A18"/>
    <mergeCell ref="A19:A20"/>
    <mergeCell ref="A21:A22"/>
    <mergeCell ref="A23:A24"/>
    <mergeCell ref="A25:A26"/>
    <mergeCell ref="A29:A30"/>
    <mergeCell ref="A31:A32"/>
    <mergeCell ref="A33:A34"/>
    <mergeCell ref="B37:B38"/>
    <mergeCell ref="B15:B16"/>
    <mergeCell ref="B17:B18"/>
    <mergeCell ref="B19:B20"/>
    <mergeCell ref="B21:B22"/>
    <mergeCell ref="B23:B24"/>
    <mergeCell ref="B25:B26"/>
    <mergeCell ref="A3:A4"/>
    <mergeCell ref="B35:B36"/>
    <mergeCell ref="A35:A36"/>
    <mergeCell ref="A5:A6"/>
    <mergeCell ref="A7:A8"/>
    <mergeCell ref="A9:A10"/>
    <mergeCell ref="A11:A12"/>
    <mergeCell ref="A13:A14"/>
    <mergeCell ref="A39:A40"/>
    <mergeCell ref="A41:A42"/>
    <mergeCell ref="B39:B40"/>
    <mergeCell ref="B41:B42"/>
    <mergeCell ref="A1:G1"/>
    <mergeCell ref="B27:B28"/>
    <mergeCell ref="B29:B30"/>
    <mergeCell ref="B31:B32"/>
    <mergeCell ref="B33:B34"/>
    <mergeCell ref="B3:B4"/>
    <mergeCell ref="B5:B6"/>
    <mergeCell ref="B7:B8"/>
    <mergeCell ref="B9:B10"/>
    <mergeCell ref="B11:B12"/>
    <mergeCell ref="B13:B14"/>
    <mergeCell ref="A27:A28"/>
  </mergeCells>
  <phoneticPr fontId="6" type="noConversion"/>
  <printOptions horizontalCentered="1" verticalCentered="1"/>
  <pageMargins left="0.11811023622047245" right="0.11811023622047245" top="0.74803149606299213" bottom="0.74803149606299213" header="0" footer="0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0B29F-AE66-4D32-ADE3-85D0416D3AA5}">
  <dimension ref="A1:B22"/>
  <sheetViews>
    <sheetView workbookViewId="0">
      <selection activeCell="B7" sqref="B7"/>
    </sheetView>
  </sheetViews>
  <sheetFormatPr baseColWidth="10" defaultRowHeight="14.4" x14ac:dyDescent="0.3"/>
  <cols>
    <col min="1" max="1" width="8.33203125" bestFit="1" customWidth="1"/>
    <col min="2" max="2" width="8.44140625" bestFit="1" customWidth="1"/>
  </cols>
  <sheetData>
    <row r="1" spans="1:2" ht="18.600000000000001" thickBot="1" x14ac:dyDescent="0.35">
      <c r="A1" s="249" t="s">
        <v>0</v>
      </c>
      <c r="B1" s="249"/>
    </row>
    <row r="2" spans="1:2" ht="16.2" thickBot="1" x14ac:dyDescent="0.35">
      <c r="A2" s="2"/>
      <c r="B2" s="3" t="s">
        <v>1</v>
      </c>
    </row>
    <row r="3" spans="1:2" ht="15" thickBot="1" x14ac:dyDescent="0.35">
      <c r="A3" s="8">
        <v>1</v>
      </c>
      <c r="B3" s="6" t="s">
        <v>19</v>
      </c>
    </row>
    <row r="4" spans="1:2" ht="15" thickBot="1" x14ac:dyDescent="0.35">
      <c r="A4" s="8">
        <v>2</v>
      </c>
      <c r="B4" s="7" t="s">
        <v>20</v>
      </c>
    </row>
    <row r="5" spans="1:2" ht="15" thickBot="1" x14ac:dyDescent="0.35">
      <c r="A5" s="8">
        <v>3</v>
      </c>
      <c r="B5" s="6" t="s">
        <v>21</v>
      </c>
    </row>
    <row r="6" spans="1:2" ht="15" thickBot="1" x14ac:dyDescent="0.35">
      <c r="A6" s="8">
        <v>4</v>
      </c>
      <c r="B6" s="7" t="s">
        <v>22</v>
      </c>
    </row>
    <row r="7" spans="1:2" ht="15" thickBot="1" x14ac:dyDescent="0.35">
      <c r="A7" s="8">
        <v>5</v>
      </c>
      <c r="B7" s="6" t="s">
        <v>23</v>
      </c>
    </row>
    <row r="8" spans="1:2" ht="15" thickBot="1" x14ac:dyDescent="0.35">
      <c r="A8" s="8">
        <v>6</v>
      </c>
      <c r="B8" s="7" t="s">
        <v>24</v>
      </c>
    </row>
    <row r="9" spans="1:2" ht="15" thickBot="1" x14ac:dyDescent="0.35">
      <c r="A9" s="8">
        <v>7</v>
      </c>
      <c r="B9" s="6" t="s">
        <v>25</v>
      </c>
    </row>
    <row r="10" spans="1:2" ht="15" thickBot="1" x14ac:dyDescent="0.35">
      <c r="A10" s="8">
        <v>8</v>
      </c>
      <c r="B10" s="7" t="s">
        <v>26</v>
      </c>
    </row>
    <row r="11" spans="1:2" ht="15" thickBot="1" x14ac:dyDescent="0.35">
      <c r="A11" s="8">
        <v>9</v>
      </c>
      <c r="B11" s="6" t="s">
        <v>27</v>
      </c>
    </row>
    <row r="12" spans="1:2" ht="15" thickBot="1" x14ac:dyDescent="0.35">
      <c r="A12" s="8">
        <v>10</v>
      </c>
      <c r="B12" s="7" t="s">
        <v>28</v>
      </c>
    </row>
    <row r="13" spans="1:2" ht="15" thickBot="1" x14ac:dyDescent="0.35">
      <c r="A13" s="8">
        <v>11</v>
      </c>
      <c r="B13" s="6" t="s">
        <v>29</v>
      </c>
    </row>
    <row r="14" spans="1:2" ht="15" thickBot="1" x14ac:dyDescent="0.35">
      <c r="A14" s="8">
        <v>12</v>
      </c>
      <c r="B14" s="7" t="s">
        <v>30</v>
      </c>
    </row>
    <row r="15" spans="1:2" ht="15" thickBot="1" x14ac:dyDescent="0.35">
      <c r="A15" s="8">
        <v>13</v>
      </c>
      <c r="B15" s="6" t="s">
        <v>31</v>
      </c>
    </row>
    <row r="16" spans="1:2" ht="15" thickBot="1" x14ac:dyDescent="0.35">
      <c r="A16" s="8">
        <v>14</v>
      </c>
      <c r="B16" s="7" t="s">
        <v>32</v>
      </c>
    </row>
    <row r="17" spans="1:2" ht="15" thickBot="1" x14ac:dyDescent="0.35">
      <c r="A17" s="8">
        <v>15</v>
      </c>
      <c r="B17" s="6" t="s">
        <v>33</v>
      </c>
    </row>
    <row r="18" spans="1:2" ht="15" thickBot="1" x14ac:dyDescent="0.35">
      <c r="A18" s="8">
        <v>16</v>
      </c>
      <c r="B18" s="7" t="s">
        <v>34</v>
      </c>
    </row>
    <row r="19" spans="1:2" ht="15" thickBot="1" x14ac:dyDescent="0.35">
      <c r="A19" s="8">
        <v>17</v>
      </c>
      <c r="B19" s="6" t="s">
        <v>35</v>
      </c>
    </row>
    <row r="20" spans="1:2" ht="15" thickBot="1" x14ac:dyDescent="0.35">
      <c r="A20" s="8">
        <v>18</v>
      </c>
      <c r="B20" s="7" t="s">
        <v>36</v>
      </c>
    </row>
    <row r="21" spans="1:2" ht="15" thickBot="1" x14ac:dyDescent="0.35">
      <c r="A21" s="8">
        <v>19</v>
      </c>
      <c r="B21" s="6" t="s">
        <v>37</v>
      </c>
    </row>
    <row r="22" spans="1:2" ht="15" thickBot="1" x14ac:dyDescent="0.35">
      <c r="A22" s="8">
        <v>20</v>
      </c>
      <c r="B22" s="7" t="s">
        <v>38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F6193-110E-4BFD-BCBB-F1D0E838E7C3}">
  <dimension ref="A1:L7"/>
  <sheetViews>
    <sheetView workbookViewId="0">
      <selection activeCell="C11" sqref="C11"/>
    </sheetView>
  </sheetViews>
  <sheetFormatPr baseColWidth="10" defaultColWidth="11.44140625" defaultRowHeight="20.100000000000001" customHeight="1" x14ac:dyDescent="0.3"/>
  <cols>
    <col min="1" max="1" width="4.77734375" style="142" customWidth="1"/>
    <col min="2" max="2" width="5.6640625" style="1" customWidth="1"/>
    <col min="3" max="3" width="20.6640625" style="1" customWidth="1"/>
    <col min="4" max="4" width="11.44140625" style="1"/>
    <col min="5" max="5" width="5.6640625" style="1" customWidth="1"/>
    <col min="6" max="6" width="20.6640625" style="1" customWidth="1"/>
    <col min="7" max="7" width="11.44140625" style="1"/>
    <col min="8" max="8" width="5.6640625" style="1" customWidth="1"/>
    <col min="9" max="9" width="20.6640625" style="1" customWidth="1"/>
    <col min="10" max="10" width="11.44140625" style="1"/>
    <col min="11" max="11" width="5.6640625" style="1" customWidth="1"/>
    <col min="12" max="12" width="20.6640625" style="1" customWidth="1"/>
    <col min="13" max="16384" width="11.44140625" style="1"/>
  </cols>
  <sheetData>
    <row r="1" spans="2:12" s="142" customFormat="1" ht="19.95" customHeight="1" thickBot="1" x14ac:dyDescent="0.35"/>
    <row r="2" spans="2:12" s="19" customFormat="1" ht="25.05" customHeight="1" thickBot="1" x14ac:dyDescent="0.35">
      <c r="B2" s="250" t="s">
        <v>7</v>
      </c>
      <c r="C2" s="250"/>
      <c r="D2" s="18"/>
      <c r="E2" s="251" t="s">
        <v>8</v>
      </c>
      <c r="F2" s="251"/>
      <c r="G2" s="18"/>
      <c r="H2" s="252" t="s">
        <v>9</v>
      </c>
      <c r="I2" s="252"/>
      <c r="J2" s="18"/>
      <c r="K2" s="253" t="s">
        <v>12</v>
      </c>
      <c r="L2" s="253"/>
    </row>
    <row r="3" spans="2:12" ht="20.100000000000001" customHeight="1" thickBot="1" x14ac:dyDescent="0.35">
      <c r="B3" s="9">
        <v>1</v>
      </c>
      <c r="C3" s="10" t="str">
        <f>'2'!B3</f>
        <v>Equipe 1</v>
      </c>
      <c r="E3" s="11">
        <v>1</v>
      </c>
      <c r="F3" s="7" t="str">
        <f>'2'!B8</f>
        <v>Equipe 6</v>
      </c>
      <c r="H3" s="13">
        <v>1</v>
      </c>
      <c r="I3" s="12" t="str">
        <f>'2'!B13</f>
        <v>Equipe 11</v>
      </c>
      <c r="K3" s="14">
        <v>1</v>
      </c>
      <c r="L3" s="15" t="str">
        <f>'2'!B18</f>
        <v>Equipe 16</v>
      </c>
    </row>
    <row r="4" spans="2:12" ht="20.100000000000001" customHeight="1" thickBot="1" x14ac:dyDescent="0.35">
      <c r="B4" s="9">
        <v>2</v>
      </c>
      <c r="C4" s="10" t="str">
        <f>'2'!B4</f>
        <v>Equipe 2</v>
      </c>
      <c r="E4" s="11">
        <v>2</v>
      </c>
      <c r="F4" s="7" t="str">
        <f>'2'!B9</f>
        <v>Equipe 7</v>
      </c>
      <c r="H4" s="13">
        <v>2</v>
      </c>
      <c r="I4" s="12" t="str">
        <f>'2'!B14</f>
        <v>Equipe 12</v>
      </c>
      <c r="K4" s="14">
        <v>2</v>
      </c>
      <c r="L4" s="15" t="str">
        <f>'2'!B19</f>
        <v>Equipe 17</v>
      </c>
    </row>
    <row r="5" spans="2:12" ht="20.100000000000001" customHeight="1" thickBot="1" x14ac:dyDescent="0.35">
      <c r="B5" s="9">
        <v>3</v>
      </c>
      <c r="C5" s="10" t="str">
        <f>'2'!B5</f>
        <v>Equipe 3</v>
      </c>
      <c r="E5" s="11">
        <v>3</v>
      </c>
      <c r="F5" s="7" t="str">
        <f>'2'!B10</f>
        <v>Equipe 8</v>
      </c>
      <c r="H5" s="13">
        <v>3</v>
      </c>
      <c r="I5" s="12" t="str">
        <f>'2'!B15</f>
        <v>Equipe 13</v>
      </c>
      <c r="K5" s="14">
        <v>3</v>
      </c>
      <c r="L5" s="15" t="str">
        <f>'2'!B20</f>
        <v>Equipe 18</v>
      </c>
    </row>
    <row r="6" spans="2:12" ht="20.100000000000001" customHeight="1" thickBot="1" x14ac:dyDescent="0.35">
      <c r="B6" s="9">
        <v>4</v>
      </c>
      <c r="C6" s="10" t="str">
        <f>'2'!B6</f>
        <v>Equipe 4</v>
      </c>
      <c r="E6" s="11">
        <v>4</v>
      </c>
      <c r="F6" s="7" t="str">
        <f>'2'!B11</f>
        <v>Equipe 9</v>
      </c>
      <c r="H6" s="13">
        <v>4</v>
      </c>
      <c r="I6" s="12" t="str">
        <f>'2'!B16</f>
        <v>Equipe 14</v>
      </c>
      <c r="K6" s="14">
        <v>4</v>
      </c>
      <c r="L6" s="15" t="str">
        <f>'2'!B21</f>
        <v>Equipe 19</v>
      </c>
    </row>
    <row r="7" spans="2:12" ht="20.100000000000001" customHeight="1" thickBot="1" x14ac:dyDescent="0.35">
      <c r="B7" s="9">
        <v>5</v>
      </c>
      <c r="C7" s="10" t="str">
        <f>'2'!B7</f>
        <v>Equipe 5</v>
      </c>
      <c r="E7" s="11">
        <v>5</v>
      </c>
      <c r="F7" s="7" t="str">
        <f>'2'!B12</f>
        <v>Equipe 10</v>
      </c>
      <c r="H7" s="13">
        <v>5</v>
      </c>
      <c r="I7" s="12" t="str">
        <f>'2'!B17</f>
        <v>Equipe 15</v>
      </c>
      <c r="K7" s="14">
        <v>5</v>
      </c>
      <c r="L7" s="15" t="str">
        <f>'2'!B22</f>
        <v>Equipe 20</v>
      </c>
    </row>
  </sheetData>
  <mergeCells count="4">
    <mergeCell ref="B2:C2"/>
    <mergeCell ref="E2:F2"/>
    <mergeCell ref="H2:I2"/>
    <mergeCell ref="K2:L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6AB19-24F6-412D-9918-02B19217D62C}">
  <dimension ref="B1:AY21"/>
  <sheetViews>
    <sheetView zoomScale="90" zoomScaleNormal="90" workbookViewId="0">
      <selection activeCell="N7" sqref="N7"/>
    </sheetView>
  </sheetViews>
  <sheetFormatPr baseColWidth="10" defaultColWidth="11.44140625" defaultRowHeight="20.100000000000001" customHeight="1" x14ac:dyDescent="0.3"/>
  <cols>
    <col min="1" max="1" width="3.6640625" style="16" customWidth="1"/>
    <col min="2" max="2" width="17.6640625" style="16" customWidth="1"/>
    <col min="3" max="3" width="10.6640625" style="16" customWidth="1"/>
    <col min="4" max="4" width="20.6640625" style="16" customWidth="1"/>
    <col min="5" max="5" width="6.6640625" style="16" customWidth="1"/>
    <col min="6" max="6" width="3.6640625" style="16" customWidth="1"/>
    <col min="7" max="7" width="6.6640625" style="16" customWidth="1"/>
    <col min="8" max="10" width="20.6640625" style="16" customWidth="1"/>
    <col min="11" max="11" width="6.6640625" style="16" customWidth="1"/>
    <col min="12" max="12" width="3.6640625" style="17" customWidth="1"/>
    <col min="13" max="13" width="6.6640625" style="16" customWidth="1"/>
    <col min="14" max="16" width="20.6640625" style="16" customWidth="1"/>
    <col min="17" max="17" width="6.6640625" style="16" customWidth="1"/>
    <col min="18" max="18" width="3.6640625" style="16" customWidth="1"/>
    <col min="19" max="19" width="6.6640625" style="16" customWidth="1"/>
    <col min="20" max="22" width="20.6640625" style="16" customWidth="1"/>
    <col min="23" max="23" width="6.6640625" style="16" customWidth="1"/>
    <col min="24" max="24" width="3.6640625" style="17" customWidth="1"/>
    <col min="25" max="25" width="6.6640625" style="16" customWidth="1"/>
    <col min="26" max="28" width="20.6640625" style="16" customWidth="1"/>
    <col min="29" max="29" width="6.6640625" style="16" customWidth="1"/>
    <col min="30" max="30" width="3.6640625" style="16" customWidth="1"/>
    <col min="31" max="31" width="6.6640625" style="16" customWidth="1"/>
    <col min="32" max="34" width="20.6640625" style="16" customWidth="1"/>
    <col min="35" max="35" width="6.6640625" style="16" customWidth="1"/>
    <col min="36" max="36" width="3.6640625" style="17" customWidth="1"/>
    <col min="37" max="37" width="6.6640625" style="16" customWidth="1"/>
    <col min="38" max="40" width="20.6640625" style="16" customWidth="1"/>
    <col min="41" max="41" width="6.6640625" style="16" customWidth="1"/>
    <col min="42" max="42" width="3.6640625" style="16" customWidth="1"/>
    <col min="43" max="43" width="6.6640625" style="16" customWidth="1"/>
    <col min="44" max="46" width="20.6640625" style="16" customWidth="1"/>
    <col min="47" max="47" width="6.6640625" style="16" customWidth="1"/>
    <col min="48" max="48" width="3.6640625" style="17" customWidth="1"/>
    <col min="49" max="49" width="6.6640625" style="16" customWidth="1"/>
    <col min="50" max="51" width="20.6640625" style="16" customWidth="1"/>
    <col min="52" max="16384" width="11.44140625" style="16"/>
  </cols>
  <sheetData>
    <row r="1" spans="2:51" ht="20.100000000000001" customHeight="1" thickBot="1" x14ac:dyDescent="0.35"/>
    <row r="2" spans="2:51" ht="30" customHeight="1" thickTop="1" thickBot="1" x14ac:dyDescent="0.35">
      <c r="B2" s="255" t="s">
        <v>58</v>
      </c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  <c r="AI2" s="256"/>
      <c r="AJ2" s="256"/>
      <c r="AK2" s="256"/>
      <c r="AL2" s="256"/>
      <c r="AM2" s="256"/>
      <c r="AN2" s="256"/>
      <c r="AO2" s="256"/>
      <c r="AP2" s="256"/>
      <c r="AQ2" s="256"/>
      <c r="AR2" s="256"/>
      <c r="AS2" s="256"/>
      <c r="AT2" s="256"/>
      <c r="AU2" s="256"/>
      <c r="AV2" s="256"/>
      <c r="AW2" s="256"/>
      <c r="AX2" s="256"/>
      <c r="AY2" s="257"/>
    </row>
    <row r="3" spans="2:51" s="144" customFormat="1" ht="25.05" customHeight="1" thickBot="1" x14ac:dyDescent="0.35">
      <c r="B3" s="286" t="s">
        <v>13</v>
      </c>
      <c r="C3" s="289" t="s">
        <v>11</v>
      </c>
      <c r="D3" s="266" t="s">
        <v>43</v>
      </c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269" t="s">
        <v>48</v>
      </c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1"/>
      <c r="AB3" s="272" t="s">
        <v>45</v>
      </c>
      <c r="AC3" s="273"/>
      <c r="AD3" s="273"/>
      <c r="AE3" s="273"/>
      <c r="AF3" s="273"/>
      <c r="AG3" s="273"/>
      <c r="AH3" s="273"/>
      <c r="AI3" s="273"/>
      <c r="AJ3" s="273"/>
      <c r="AK3" s="273"/>
      <c r="AL3" s="273"/>
      <c r="AM3" s="274"/>
      <c r="AN3" s="275" t="s">
        <v>44</v>
      </c>
      <c r="AO3" s="276"/>
      <c r="AP3" s="276"/>
      <c r="AQ3" s="276"/>
      <c r="AR3" s="276"/>
      <c r="AS3" s="276"/>
      <c r="AT3" s="276"/>
      <c r="AU3" s="276"/>
      <c r="AV3" s="276"/>
      <c r="AW3" s="276"/>
      <c r="AX3" s="276"/>
      <c r="AY3" s="277"/>
    </row>
    <row r="4" spans="2:51" s="144" customFormat="1" ht="19.95" customHeight="1" x14ac:dyDescent="0.3">
      <c r="B4" s="287"/>
      <c r="C4" s="290"/>
      <c r="D4" s="278" t="s">
        <v>46</v>
      </c>
      <c r="E4" s="279"/>
      <c r="F4" s="279"/>
      <c r="G4" s="279"/>
      <c r="H4" s="279"/>
      <c r="I4" s="280"/>
      <c r="J4" s="281" t="s">
        <v>47</v>
      </c>
      <c r="K4" s="279"/>
      <c r="L4" s="279"/>
      <c r="M4" s="279"/>
      <c r="N4" s="279"/>
      <c r="O4" s="282"/>
      <c r="P4" s="283" t="s">
        <v>49</v>
      </c>
      <c r="Q4" s="284"/>
      <c r="R4" s="284"/>
      <c r="S4" s="284"/>
      <c r="T4" s="284"/>
      <c r="U4" s="285"/>
      <c r="V4" s="297" t="s">
        <v>50</v>
      </c>
      <c r="W4" s="284"/>
      <c r="X4" s="284"/>
      <c r="Y4" s="284"/>
      <c r="Z4" s="284"/>
      <c r="AA4" s="298"/>
      <c r="AB4" s="299" t="s">
        <v>51</v>
      </c>
      <c r="AC4" s="300"/>
      <c r="AD4" s="300"/>
      <c r="AE4" s="300"/>
      <c r="AF4" s="300"/>
      <c r="AG4" s="301"/>
      <c r="AH4" s="302" t="s">
        <v>52</v>
      </c>
      <c r="AI4" s="300"/>
      <c r="AJ4" s="300"/>
      <c r="AK4" s="300"/>
      <c r="AL4" s="300"/>
      <c r="AM4" s="303"/>
      <c r="AN4" s="258" t="s">
        <v>53</v>
      </c>
      <c r="AO4" s="259"/>
      <c r="AP4" s="259"/>
      <c r="AQ4" s="259"/>
      <c r="AR4" s="259"/>
      <c r="AS4" s="260"/>
      <c r="AT4" s="261" t="s">
        <v>54</v>
      </c>
      <c r="AU4" s="259"/>
      <c r="AV4" s="259"/>
      <c r="AW4" s="259"/>
      <c r="AX4" s="259"/>
      <c r="AY4" s="262"/>
    </row>
    <row r="5" spans="2:51" s="143" customFormat="1" ht="19.95" customHeight="1" thickBot="1" x14ac:dyDescent="0.35">
      <c r="B5" s="288"/>
      <c r="C5" s="291"/>
      <c r="D5" s="236" t="s">
        <v>39</v>
      </c>
      <c r="E5" s="237" t="s">
        <v>42</v>
      </c>
      <c r="F5" s="237"/>
      <c r="G5" s="237" t="s">
        <v>42</v>
      </c>
      <c r="H5" s="237" t="s">
        <v>40</v>
      </c>
      <c r="I5" s="238" t="s">
        <v>41</v>
      </c>
      <c r="J5" s="239" t="s">
        <v>39</v>
      </c>
      <c r="K5" s="237" t="s">
        <v>42</v>
      </c>
      <c r="L5" s="237"/>
      <c r="M5" s="237" t="s">
        <v>42</v>
      </c>
      <c r="N5" s="237" t="s">
        <v>40</v>
      </c>
      <c r="O5" s="240" t="s">
        <v>41</v>
      </c>
      <c r="P5" s="104" t="s">
        <v>39</v>
      </c>
      <c r="Q5" s="105" t="s">
        <v>42</v>
      </c>
      <c r="R5" s="105"/>
      <c r="S5" s="105" t="s">
        <v>42</v>
      </c>
      <c r="T5" s="105" t="s">
        <v>40</v>
      </c>
      <c r="U5" s="106" t="s">
        <v>41</v>
      </c>
      <c r="V5" s="107" t="s">
        <v>39</v>
      </c>
      <c r="W5" s="105" t="s">
        <v>42</v>
      </c>
      <c r="X5" s="105"/>
      <c r="Y5" s="105" t="s">
        <v>42</v>
      </c>
      <c r="Z5" s="105" t="s">
        <v>40</v>
      </c>
      <c r="AA5" s="108" t="s">
        <v>41</v>
      </c>
      <c r="AB5" s="99" t="s">
        <v>39</v>
      </c>
      <c r="AC5" s="100" t="s">
        <v>42</v>
      </c>
      <c r="AD5" s="100"/>
      <c r="AE5" s="100" t="s">
        <v>42</v>
      </c>
      <c r="AF5" s="100" t="s">
        <v>40</v>
      </c>
      <c r="AG5" s="101" t="s">
        <v>41</v>
      </c>
      <c r="AH5" s="102" t="s">
        <v>39</v>
      </c>
      <c r="AI5" s="100" t="s">
        <v>42</v>
      </c>
      <c r="AJ5" s="100"/>
      <c r="AK5" s="100" t="s">
        <v>42</v>
      </c>
      <c r="AL5" s="100" t="s">
        <v>40</v>
      </c>
      <c r="AM5" s="103" t="s">
        <v>41</v>
      </c>
      <c r="AN5" s="94" t="s">
        <v>39</v>
      </c>
      <c r="AO5" s="95" t="s">
        <v>42</v>
      </c>
      <c r="AP5" s="95"/>
      <c r="AQ5" s="95" t="s">
        <v>42</v>
      </c>
      <c r="AR5" s="95" t="s">
        <v>40</v>
      </c>
      <c r="AS5" s="96" t="s">
        <v>41</v>
      </c>
      <c r="AT5" s="97" t="s">
        <v>39</v>
      </c>
      <c r="AU5" s="95" t="s">
        <v>42</v>
      </c>
      <c r="AV5" s="95"/>
      <c r="AW5" s="95" t="s">
        <v>42</v>
      </c>
      <c r="AX5" s="95" t="s">
        <v>40</v>
      </c>
      <c r="AY5" s="98" t="s">
        <v>41</v>
      </c>
    </row>
    <row r="6" spans="2:51" ht="19.95" customHeight="1" x14ac:dyDescent="0.3">
      <c r="B6" s="86">
        <v>1</v>
      </c>
      <c r="C6" s="87" t="s">
        <v>59</v>
      </c>
      <c r="D6" s="230" t="str">
        <f>'3'!C4</f>
        <v>Equipe 2</v>
      </c>
      <c r="E6" s="231">
        <v>3</v>
      </c>
      <c r="F6" s="232" t="s">
        <v>10</v>
      </c>
      <c r="G6" s="231">
        <v>3</v>
      </c>
      <c r="H6" s="231" t="str">
        <f>'3'!C7</f>
        <v>Equipe 5</v>
      </c>
      <c r="I6" s="233" t="str">
        <f>IF(E6&lt;G6,D6,IF(E6=G6,"NUL",H6))</f>
        <v>NUL</v>
      </c>
      <c r="J6" s="234" t="str">
        <f>'3'!C5</f>
        <v>Equipe 3</v>
      </c>
      <c r="K6" s="231">
        <v>0</v>
      </c>
      <c r="L6" s="232" t="s">
        <v>10</v>
      </c>
      <c r="M6" s="231">
        <v>1</v>
      </c>
      <c r="N6" s="231" t="str">
        <f>'3'!C6</f>
        <v>Equipe 4</v>
      </c>
      <c r="O6" s="235" t="str">
        <f>IF(K6&lt;M6,J6,IF(K6=M6,"NUL",N6))</f>
        <v>Equipe 3</v>
      </c>
      <c r="P6" s="121" t="str">
        <f>'3'!F4</f>
        <v>Equipe 7</v>
      </c>
      <c r="Q6" s="122"/>
      <c r="R6" s="123" t="s">
        <v>10</v>
      </c>
      <c r="S6" s="122"/>
      <c r="T6" s="122" t="str">
        <f>'3'!F7</f>
        <v>Equipe 10</v>
      </c>
      <c r="U6" s="124" t="str">
        <f>IF(Q6&lt;S6,P6,IF(Q6=S6,"NUL",T6))</f>
        <v>NUL</v>
      </c>
      <c r="V6" s="125" t="str">
        <f>'3'!F5</f>
        <v>Equipe 8</v>
      </c>
      <c r="W6" s="122"/>
      <c r="X6" s="123" t="s">
        <v>10</v>
      </c>
      <c r="Y6" s="122"/>
      <c r="Z6" s="122" t="str">
        <f>'3'!F6</f>
        <v>Equipe 9</v>
      </c>
      <c r="AA6" s="126" t="str">
        <f>IF(W6&lt;Y6,V6,IF(W6=Y6,"NUL",Z6))</f>
        <v>NUL</v>
      </c>
      <c r="AB6" s="115" t="str">
        <f>'3'!I4</f>
        <v>Equipe 12</v>
      </c>
      <c r="AC6" s="116"/>
      <c r="AD6" s="117" t="s">
        <v>10</v>
      </c>
      <c r="AE6" s="116"/>
      <c r="AF6" s="116" t="str">
        <f>'3'!I7</f>
        <v>Equipe 15</v>
      </c>
      <c r="AG6" s="118" t="str">
        <f>IF(AC6&lt;AE6,AB6,IF(AC6=AE6,"NUL",AF6))</f>
        <v>NUL</v>
      </c>
      <c r="AH6" s="119" t="str">
        <f>'3'!I5</f>
        <v>Equipe 13</v>
      </c>
      <c r="AI6" s="116"/>
      <c r="AJ6" s="117" t="s">
        <v>10</v>
      </c>
      <c r="AK6" s="116"/>
      <c r="AL6" s="116" t="str">
        <f>'3'!I6</f>
        <v>Equipe 14</v>
      </c>
      <c r="AM6" s="120" t="str">
        <f>IF(AI6&lt;AK6,AH6,IF(AI6=AK6,"NUL",AL6))</f>
        <v>NUL</v>
      </c>
      <c r="AN6" s="109" t="str">
        <f>'3'!L4</f>
        <v>Equipe 17</v>
      </c>
      <c r="AO6" s="110"/>
      <c r="AP6" s="111" t="s">
        <v>10</v>
      </c>
      <c r="AQ6" s="110"/>
      <c r="AR6" s="110" t="str">
        <f>'3'!L7</f>
        <v>Equipe 20</v>
      </c>
      <c r="AS6" s="112" t="str">
        <f>IF(AO6&lt;AQ6,AN6,IF(AO6=AQ6,"NUL",AR6))</f>
        <v>NUL</v>
      </c>
      <c r="AT6" s="113" t="str">
        <f>'3'!L5</f>
        <v>Equipe 18</v>
      </c>
      <c r="AU6" s="110"/>
      <c r="AV6" s="111" t="s">
        <v>10</v>
      </c>
      <c r="AW6" s="110"/>
      <c r="AX6" s="110" t="str">
        <f>'3'!L6</f>
        <v>Equipe 19</v>
      </c>
      <c r="AY6" s="114" t="str">
        <f>IF(AU6&lt;AW6,AT6,IF(AU6=AW6,"NUL",AX6))</f>
        <v>NUL</v>
      </c>
    </row>
    <row r="7" spans="2:51" ht="19.95" customHeight="1" x14ac:dyDescent="0.3">
      <c r="B7" s="88">
        <v>2</v>
      </c>
      <c r="C7" s="89" t="s">
        <v>60</v>
      </c>
      <c r="D7" s="215" t="str">
        <f>'3'!C7</f>
        <v>Equipe 5</v>
      </c>
      <c r="E7" s="145">
        <v>0</v>
      </c>
      <c r="F7" s="216" t="s">
        <v>10</v>
      </c>
      <c r="G7" s="145">
        <v>2</v>
      </c>
      <c r="H7" s="145" t="str">
        <f>'3'!C3</f>
        <v>Equipe 1</v>
      </c>
      <c r="I7" s="163" t="str">
        <f>IF(E7&lt;G7,D7,IF(E7=G7,"NUL",H7))</f>
        <v>Equipe 5</v>
      </c>
      <c r="J7" s="164" t="str">
        <f>'3'!C4</f>
        <v>Equipe 2</v>
      </c>
      <c r="K7" s="145">
        <v>2</v>
      </c>
      <c r="L7" s="216" t="s">
        <v>10</v>
      </c>
      <c r="M7" s="145">
        <v>2</v>
      </c>
      <c r="N7" s="145" t="str">
        <f>'3'!C5</f>
        <v>Equipe 3</v>
      </c>
      <c r="O7" s="217" t="str">
        <f t="shared" ref="O7:O10" si="0">IF(K7&lt;M7,J7,IF(K7=M7,"NUL",N7))</f>
        <v>NUL</v>
      </c>
      <c r="P7" s="74" t="str">
        <f>'3'!F7</f>
        <v>Equipe 10</v>
      </c>
      <c r="Q7" s="75"/>
      <c r="R7" s="76" t="s">
        <v>10</v>
      </c>
      <c r="S7" s="75"/>
      <c r="T7" s="75" t="str">
        <f>'3'!F3</f>
        <v>Equipe 6</v>
      </c>
      <c r="U7" s="77" t="str">
        <f t="shared" ref="U7:U10" si="1">IF(Q7&lt;S7,P7,IF(Q7=S7,"NUL",T7))</f>
        <v>NUL</v>
      </c>
      <c r="V7" s="78" t="str">
        <f>'3'!F4</f>
        <v>Equipe 7</v>
      </c>
      <c r="W7" s="75"/>
      <c r="X7" s="76" t="s">
        <v>10</v>
      </c>
      <c r="Y7" s="75"/>
      <c r="Z7" s="75" t="str">
        <f>'3'!F5</f>
        <v>Equipe 8</v>
      </c>
      <c r="AA7" s="79" t="str">
        <f t="shared" ref="AA7:AA10" si="2">IF(W7&lt;Y7,V7,IF(W7=Y7,"NUL",Z7))</f>
        <v>NUL</v>
      </c>
      <c r="AB7" s="53" t="str">
        <f>'3'!I7</f>
        <v>Equipe 15</v>
      </c>
      <c r="AC7" s="54"/>
      <c r="AD7" s="55" t="s">
        <v>10</v>
      </c>
      <c r="AE7" s="54"/>
      <c r="AF7" s="54" t="str">
        <f>'3'!I3</f>
        <v>Equipe 11</v>
      </c>
      <c r="AG7" s="56" t="str">
        <f t="shared" ref="AG7:AG10" si="3">IF(AC7&lt;AE7,AB7,IF(AC7=AE7,"NUL",AF7))</f>
        <v>NUL</v>
      </c>
      <c r="AH7" s="57" t="str">
        <f>'3'!I4</f>
        <v>Equipe 12</v>
      </c>
      <c r="AI7" s="54"/>
      <c r="AJ7" s="55" t="s">
        <v>10</v>
      </c>
      <c r="AK7" s="54"/>
      <c r="AL7" s="54" t="str">
        <f>'3'!I5</f>
        <v>Equipe 13</v>
      </c>
      <c r="AM7" s="58" t="str">
        <f t="shared" ref="AM7:AM10" si="4">IF(AI7&lt;AK7,AH7,IF(AI7=AK7,"NUL",AL7))</f>
        <v>NUL</v>
      </c>
      <c r="AN7" s="32" t="str">
        <f>'3'!L7</f>
        <v>Equipe 20</v>
      </c>
      <c r="AO7" s="33"/>
      <c r="AP7" s="34" t="s">
        <v>10</v>
      </c>
      <c r="AQ7" s="33"/>
      <c r="AR7" s="33" t="str">
        <f>'3'!L3</f>
        <v>Equipe 16</v>
      </c>
      <c r="AS7" s="35" t="str">
        <f t="shared" ref="AS7:AS10" si="5">IF(AO7&lt;AQ7,AN7,IF(AO7=AQ7,"NUL",AR7))</f>
        <v>NUL</v>
      </c>
      <c r="AT7" s="36" t="str">
        <f>'3'!L4</f>
        <v>Equipe 17</v>
      </c>
      <c r="AU7" s="33"/>
      <c r="AV7" s="34" t="s">
        <v>10</v>
      </c>
      <c r="AW7" s="33"/>
      <c r="AX7" s="33" t="str">
        <f>'3'!L5</f>
        <v>Equipe 18</v>
      </c>
      <c r="AY7" s="37" t="str">
        <f t="shared" ref="AY7:AY10" si="6">IF(AU7&lt;AW7,AT7,IF(AU7=AW7,"NUL",AX7))</f>
        <v>NUL</v>
      </c>
    </row>
    <row r="8" spans="2:51" ht="19.95" customHeight="1" x14ac:dyDescent="0.3">
      <c r="B8" s="88">
        <v>3</v>
      </c>
      <c r="C8" s="89" t="s">
        <v>61</v>
      </c>
      <c r="D8" s="224" t="str">
        <f>'3'!C3</f>
        <v>Equipe 1</v>
      </c>
      <c r="E8" s="225">
        <v>1</v>
      </c>
      <c r="F8" s="226" t="s">
        <v>10</v>
      </c>
      <c r="G8" s="225">
        <v>1</v>
      </c>
      <c r="H8" s="225" t="str">
        <f>'3'!C6</f>
        <v>Equipe 4</v>
      </c>
      <c r="I8" s="227" t="str">
        <f t="shared" ref="I8:I10" si="7">IF(E8&lt;G8,D8,IF(E8=G8,"NUL",H8))</f>
        <v>NUL</v>
      </c>
      <c r="J8" s="228" t="str">
        <f>'3'!C7</f>
        <v>Equipe 5</v>
      </c>
      <c r="K8" s="225">
        <v>1</v>
      </c>
      <c r="L8" s="226" t="s">
        <v>10</v>
      </c>
      <c r="M8" s="225">
        <v>0</v>
      </c>
      <c r="N8" s="225" t="str">
        <f>'3'!C5</f>
        <v>Equipe 3</v>
      </c>
      <c r="O8" s="229" t="str">
        <f t="shared" si="0"/>
        <v>Equipe 3</v>
      </c>
      <c r="P8" s="62" t="str">
        <f>'3'!F3</f>
        <v>Equipe 6</v>
      </c>
      <c r="Q8" s="63"/>
      <c r="R8" s="64" t="s">
        <v>10</v>
      </c>
      <c r="S8" s="63"/>
      <c r="T8" s="63" t="str">
        <f>'3'!F6</f>
        <v>Equipe 9</v>
      </c>
      <c r="U8" s="65" t="str">
        <f t="shared" si="1"/>
        <v>NUL</v>
      </c>
      <c r="V8" s="66" t="str">
        <f>'3'!F7</f>
        <v>Equipe 10</v>
      </c>
      <c r="W8" s="63"/>
      <c r="X8" s="64" t="s">
        <v>10</v>
      </c>
      <c r="Y8" s="63"/>
      <c r="Z8" s="63" t="str">
        <f>'3'!F5</f>
        <v>Equipe 8</v>
      </c>
      <c r="AA8" s="67" t="str">
        <f t="shared" si="2"/>
        <v>NUL</v>
      </c>
      <c r="AB8" s="41" t="str">
        <f>'3'!I3</f>
        <v>Equipe 11</v>
      </c>
      <c r="AC8" s="42"/>
      <c r="AD8" s="43" t="s">
        <v>10</v>
      </c>
      <c r="AE8" s="42"/>
      <c r="AF8" s="42" t="str">
        <f>'3'!I6</f>
        <v>Equipe 14</v>
      </c>
      <c r="AG8" s="44" t="str">
        <f t="shared" si="3"/>
        <v>NUL</v>
      </c>
      <c r="AH8" s="45" t="str">
        <f>'3'!I7</f>
        <v>Equipe 15</v>
      </c>
      <c r="AI8" s="42"/>
      <c r="AJ8" s="43" t="s">
        <v>10</v>
      </c>
      <c r="AK8" s="42"/>
      <c r="AL8" s="42" t="str">
        <f>'3'!I5</f>
        <v>Equipe 13</v>
      </c>
      <c r="AM8" s="46" t="str">
        <f t="shared" si="4"/>
        <v>NUL</v>
      </c>
      <c r="AN8" s="20" t="str">
        <f>'3'!L3</f>
        <v>Equipe 16</v>
      </c>
      <c r="AO8" s="21"/>
      <c r="AP8" s="22" t="s">
        <v>10</v>
      </c>
      <c r="AQ8" s="21"/>
      <c r="AR8" s="21" t="str">
        <f>'3'!L6</f>
        <v>Equipe 19</v>
      </c>
      <c r="AS8" s="23" t="str">
        <f t="shared" si="5"/>
        <v>NUL</v>
      </c>
      <c r="AT8" s="24" t="str">
        <f>'3'!L7</f>
        <v>Equipe 20</v>
      </c>
      <c r="AU8" s="21"/>
      <c r="AV8" s="22" t="s">
        <v>10</v>
      </c>
      <c r="AW8" s="21"/>
      <c r="AX8" s="21" t="str">
        <f>'3'!L5</f>
        <v>Equipe 18</v>
      </c>
      <c r="AY8" s="25" t="str">
        <f t="shared" si="6"/>
        <v>NUL</v>
      </c>
    </row>
    <row r="9" spans="2:51" ht="19.95" customHeight="1" x14ac:dyDescent="0.3">
      <c r="B9" s="88">
        <v>4</v>
      </c>
      <c r="C9" s="89" t="s">
        <v>17</v>
      </c>
      <c r="D9" s="215" t="str">
        <f>'3'!C5</f>
        <v>Equipe 3</v>
      </c>
      <c r="E9" s="145">
        <v>7</v>
      </c>
      <c r="F9" s="216" t="s">
        <v>10</v>
      </c>
      <c r="G9" s="145">
        <v>7</v>
      </c>
      <c r="H9" s="145" t="str">
        <f>'3'!C3</f>
        <v>Equipe 1</v>
      </c>
      <c r="I9" s="163" t="str">
        <f t="shared" si="7"/>
        <v>NUL</v>
      </c>
      <c r="J9" s="164" t="str">
        <f>'3'!C6</f>
        <v>Equipe 4</v>
      </c>
      <c r="K9" s="145">
        <v>3</v>
      </c>
      <c r="L9" s="216" t="s">
        <v>10</v>
      </c>
      <c r="M9" s="145">
        <v>0</v>
      </c>
      <c r="N9" s="145" t="str">
        <f>'3'!C4</f>
        <v>Equipe 2</v>
      </c>
      <c r="O9" s="217" t="str">
        <f t="shared" si="0"/>
        <v>Equipe 2</v>
      </c>
      <c r="P9" s="74" t="str">
        <f>'3'!F5</f>
        <v>Equipe 8</v>
      </c>
      <c r="Q9" s="75"/>
      <c r="R9" s="76" t="s">
        <v>10</v>
      </c>
      <c r="S9" s="75"/>
      <c r="T9" s="75" t="str">
        <f>'3'!F3</f>
        <v>Equipe 6</v>
      </c>
      <c r="U9" s="77" t="str">
        <f t="shared" si="1"/>
        <v>NUL</v>
      </c>
      <c r="V9" s="78" t="str">
        <f>'3'!F6</f>
        <v>Equipe 9</v>
      </c>
      <c r="W9" s="75"/>
      <c r="X9" s="76" t="s">
        <v>10</v>
      </c>
      <c r="Y9" s="75"/>
      <c r="Z9" s="75" t="str">
        <f>'3'!F4</f>
        <v>Equipe 7</v>
      </c>
      <c r="AA9" s="79" t="str">
        <f t="shared" si="2"/>
        <v>NUL</v>
      </c>
      <c r="AB9" s="53" t="str">
        <f>'3'!I5</f>
        <v>Equipe 13</v>
      </c>
      <c r="AC9" s="54"/>
      <c r="AD9" s="55" t="s">
        <v>10</v>
      </c>
      <c r="AE9" s="54"/>
      <c r="AF9" s="54" t="str">
        <f>'3'!I3</f>
        <v>Equipe 11</v>
      </c>
      <c r="AG9" s="56" t="str">
        <f t="shared" si="3"/>
        <v>NUL</v>
      </c>
      <c r="AH9" s="57" t="str">
        <f>'3'!I6</f>
        <v>Equipe 14</v>
      </c>
      <c r="AI9" s="54"/>
      <c r="AJ9" s="55" t="s">
        <v>10</v>
      </c>
      <c r="AK9" s="54"/>
      <c r="AL9" s="54" t="str">
        <f>'3'!I4</f>
        <v>Equipe 12</v>
      </c>
      <c r="AM9" s="58" t="str">
        <f t="shared" si="4"/>
        <v>NUL</v>
      </c>
      <c r="AN9" s="32" t="str">
        <f>'3'!L5</f>
        <v>Equipe 18</v>
      </c>
      <c r="AO9" s="33"/>
      <c r="AP9" s="34" t="s">
        <v>10</v>
      </c>
      <c r="AQ9" s="33"/>
      <c r="AR9" s="33" t="str">
        <f>'3'!L3</f>
        <v>Equipe 16</v>
      </c>
      <c r="AS9" s="35" t="str">
        <f t="shared" si="5"/>
        <v>NUL</v>
      </c>
      <c r="AT9" s="36" t="str">
        <f>'3'!L6</f>
        <v>Equipe 19</v>
      </c>
      <c r="AU9" s="33"/>
      <c r="AV9" s="34" t="s">
        <v>10</v>
      </c>
      <c r="AW9" s="33"/>
      <c r="AX9" s="33" t="str">
        <f>'3'!L4</f>
        <v>Equipe 17</v>
      </c>
      <c r="AY9" s="37" t="str">
        <f t="shared" si="6"/>
        <v>NUL</v>
      </c>
    </row>
    <row r="10" spans="2:51" ht="19.95" customHeight="1" thickBot="1" x14ac:dyDescent="0.35">
      <c r="B10" s="90">
        <v>5</v>
      </c>
      <c r="C10" s="91" t="s">
        <v>62</v>
      </c>
      <c r="D10" s="218" t="str">
        <f>'3'!C3</f>
        <v>Equipe 1</v>
      </c>
      <c r="E10" s="219">
        <v>1</v>
      </c>
      <c r="F10" s="220" t="s">
        <v>10</v>
      </c>
      <c r="G10" s="219">
        <v>2</v>
      </c>
      <c r="H10" s="219" t="str">
        <f>'3'!C4</f>
        <v>Equipe 2</v>
      </c>
      <c r="I10" s="221" t="str">
        <f t="shared" si="7"/>
        <v>Equipe 1</v>
      </c>
      <c r="J10" s="222" t="str">
        <f>'3'!C6</f>
        <v>Equipe 4</v>
      </c>
      <c r="K10" s="219">
        <v>1</v>
      </c>
      <c r="L10" s="220" t="s">
        <v>10</v>
      </c>
      <c r="M10" s="219">
        <v>2</v>
      </c>
      <c r="N10" s="219" t="str">
        <f>'3'!C7</f>
        <v>Equipe 5</v>
      </c>
      <c r="O10" s="223" t="str">
        <f t="shared" si="0"/>
        <v>Equipe 4</v>
      </c>
      <c r="P10" s="68" t="str">
        <f>'3'!F3</f>
        <v>Equipe 6</v>
      </c>
      <c r="Q10" s="69"/>
      <c r="R10" s="70" t="s">
        <v>10</v>
      </c>
      <c r="S10" s="69"/>
      <c r="T10" s="69" t="str">
        <f>'3'!F4</f>
        <v>Equipe 7</v>
      </c>
      <c r="U10" s="71" t="str">
        <f t="shared" si="1"/>
        <v>NUL</v>
      </c>
      <c r="V10" s="72" t="str">
        <f>'3'!F6</f>
        <v>Equipe 9</v>
      </c>
      <c r="W10" s="69"/>
      <c r="X10" s="70" t="s">
        <v>10</v>
      </c>
      <c r="Y10" s="69"/>
      <c r="Z10" s="69" t="str">
        <f>'3'!F7</f>
        <v>Equipe 10</v>
      </c>
      <c r="AA10" s="73" t="str">
        <f t="shared" si="2"/>
        <v>NUL</v>
      </c>
      <c r="AB10" s="47" t="str">
        <f>'3'!I3</f>
        <v>Equipe 11</v>
      </c>
      <c r="AC10" s="48"/>
      <c r="AD10" s="49" t="s">
        <v>10</v>
      </c>
      <c r="AE10" s="48"/>
      <c r="AF10" s="48" t="str">
        <f>'3'!I4</f>
        <v>Equipe 12</v>
      </c>
      <c r="AG10" s="50" t="str">
        <f t="shared" si="3"/>
        <v>NUL</v>
      </c>
      <c r="AH10" s="51" t="str">
        <f>'3'!I6</f>
        <v>Equipe 14</v>
      </c>
      <c r="AI10" s="48"/>
      <c r="AJ10" s="49" t="s">
        <v>10</v>
      </c>
      <c r="AK10" s="48"/>
      <c r="AL10" s="48" t="str">
        <f>'3'!I7</f>
        <v>Equipe 15</v>
      </c>
      <c r="AM10" s="52" t="str">
        <f t="shared" si="4"/>
        <v>NUL</v>
      </c>
      <c r="AN10" s="26" t="str">
        <f>'3'!L3</f>
        <v>Equipe 16</v>
      </c>
      <c r="AO10" s="27"/>
      <c r="AP10" s="28" t="s">
        <v>10</v>
      </c>
      <c r="AQ10" s="27"/>
      <c r="AR10" s="27" t="str">
        <f>'3'!L4</f>
        <v>Equipe 17</v>
      </c>
      <c r="AS10" s="29" t="str">
        <f t="shared" si="5"/>
        <v>NUL</v>
      </c>
      <c r="AT10" s="30" t="str">
        <f>'3'!L6</f>
        <v>Equipe 19</v>
      </c>
      <c r="AU10" s="27"/>
      <c r="AV10" s="28" t="s">
        <v>10</v>
      </c>
      <c r="AW10" s="27"/>
      <c r="AX10" s="27" t="str">
        <f>'3'!L7</f>
        <v>Equipe 20</v>
      </c>
      <c r="AY10" s="31" t="str">
        <f t="shared" si="6"/>
        <v>NUL</v>
      </c>
    </row>
    <row r="11" spans="2:51" ht="20.100000000000001" customHeight="1" thickTop="1" thickBot="1" x14ac:dyDescent="0.35">
      <c r="B11" s="83"/>
      <c r="C11" s="83"/>
      <c r="D11" s="84"/>
      <c r="E11" s="84"/>
      <c r="F11" s="85"/>
      <c r="G11" s="84"/>
      <c r="H11" s="84"/>
      <c r="I11" s="84"/>
      <c r="J11" s="84"/>
      <c r="K11" s="84"/>
      <c r="L11" s="85"/>
      <c r="M11" s="84"/>
      <c r="N11" s="84"/>
      <c r="O11" s="84"/>
      <c r="P11" s="84"/>
      <c r="Q11" s="84"/>
      <c r="R11" s="85"/>
      <c r="S11" s="84"/>
      <c r="T11" s="84"/>
      <c r="U11" s="84"/>
      <c r="V11" s="84"/>
      <c r="W11" s="84"/>
      <c r="X11" s="85"/>
      <c r="Y11" s="84"/>
      <c r="Z11" s="84"/>
      <c r="AA11" s="84"/>
      <c r="AB11" s="84"/>
      <c r="AC11" s="84"/>
      <c r="AD11" s="85"/>
      <c r="AE11" s="84"/>
      <c r="AF11" s="84"/>
      <c r="AG11" s="84"/>
      <c r="AH11" s="84"/>
      <c r="AI11" s="84"/>
      <c r="AJ11" s="85"/>
      <c r="AK11" s="84"/>
      <c r="AL11" s="84"/>
      <c r="AM11" s="84"/>
      <c r="AN11" s="84"/>
      <c r="AO11" s="84"/>
      <c r="AP11" s="85"/>
      <c r="AQ11" s="84"/>
      <c r="AR11" s="84"/>
      <c r="AS11" s="84"/>
      <c r="AT11" s="84"/>
      <c r="AU11" s="84"/>
      <c r="AV11" s="85"/>
      <c r="AW11" s="84"/>
      <c r="AX11" s="84"/>
      <c r="AY11" s="84"/>
    </row>
    <row r="12" spans="2:51" ht="30" customHeight="1" thickTop="1" thickBot="1" x14ac:dyDescent="0.35">
      <c r="B12" s="255" t="s">
        <v>57</v>
      </c>
      <c r="C12" s="256"/>
      <c r="D12" s="256"/>
      <c r="E12" s="256"/>
      <c r="F12" s="256"/>
      <c r="G12" s="256"/>
      <c r="H12" s="256"/>
      <c r="I12" s="256"/>
      <c r="J12" s="296"/>
      <c r="K12" s="296"/>
      <c r="L12" s="296"/>
      <c r="M12" s="296"/>
      <c r="N12" s="296"/>
      <c r="O12" s="296"/>
      <c r="P12" s="256"/>
      <c r="Q12" s="256"/>
      <c r="R12" s="256"/>
      <c r="S12" s="256"/>
      <c r="T12" s="256"/>
      <c r="U12" s="256"/>
      <c r="V12" s="296"/>
      <c r="W12" s="296"/>
      <c r="X12" s="296"/>
      <c r="Y12" s="296"/>
      <c r="Z12" s="296"/>
      <c r="AA12" s="296"/>
      <c r="AB12" s="256"/>
      <c r="AC12" s="256"/>
      <c r="AD12" s="256"/>
      <c r="AE12" s="256"/>
      <c r="AF12" s="256"/>
      <c r="AG12" s="256"/>
      <c r="AH12" s="256"/>
      <c r="AI12" s="256"/>
      <c r="AJ12" s="256"/>
      <c r="AK12" s="256"/>
      <c r="AL12" s="256"/>
      <c r="AM12" s="256"/>
      <c r="AN12" s="296"/>
      <c r="AO12" s="296"/>
      <c r="AP12" s="296"/>
      <c r="AQ12" s="296"/>
      <c r="AR12" s="296"/>
      <c r="AS12" s="296"/>
      <c r="AT12" s="256"/>
      <c r="AU12" s="256"/>
      <c r="AV12" s="256"/>
      <c r="AW12" s="256"/>
      <c r="AX12" s="256"/>
      <c r="AY12" s="257"/>
    </row>
    <row r="13" spans="2:51" s="144" customFormat="1" ht="20.100000000000001" customHeight="1" thickTop="1" thickBot="1" x14ac:dyDescent="0.35">
      <c r="B13" s="292" t="s">
        <v>13</v>
      </c>
      <c r="C13" s="294" t="s">
        <v>11</v>
      </c>
      <c r="D13" s="263" t="s">
        <v>46</v>
      </c>
      <c r="E13" s="264"/>
      <c r="F13" s="264"/>
      <c r="G13" s="264"/>
      <c r="H13" s="264"/>
      <c r="I13" s="265"/>
      <c r="J13" s="304"/>
      <c r="K13" s="304"/>
      <c r="L13" s="304"/>
      <c r="M13" s="304"/>
      <c r="N13" s="304"/>
      <c r="O13" s="305"/>
      <c r="P13" s="263" t="s">
        <v>49</v>
      </c>
      <c r="Q13" s="264"/>
      <c r="R13" s="264"/>
      <c r="S13" s="264"/>
      <c r="T13" s="264"/>
      <c r="U13" s="265"/>
      <c r="V13" s="308"/>
      <c r="W13" s="309"/>
      <c r="X13" s="309"/>
      <c r="Y13" s="309"/>
      <c r="Z13" s="309"/>
      <c r="AA13" s="309"/>
      <c r="AB13" s="263" t="s">
        <v>51</v>
      </c>
      <c r="AC13" s="264"/>
      <c r="AD13" s="264"/>
      <c r="AE13" s="264"/>
      <c r="AF13" s="264"/>
      <c r="AG13" s="265"/>
      <c r="AH13" s="312"/>
      <c r="AI13" s="312"/>
      <c r="AJ13" s="312"/>
      <c r="AK13" s="312"/>
      <c r="AL13" s="312"/>
      <c r="AM13" s="312"/>
      <c r="AN13" s="263" t="s">
        <v>53</v>
      </c>
      <c r="AO13" s="264"/>
      <c r="AP13" s="264"/>
      <c r="AQ13" s="264"/>
      <c r="AR13" s="264"/>
      <c r="AS13" s="265"/>
      <c r="AT13" s="312"/>
      <c r="AU13" s="312"/>
      <c r="AV13" s="312"/>
      <c r="AW13" s="312"/>
      <c r="AX13" s="312"/>
      <c r="AY13" s="320"/>
    </row>
    <row r="14" spans="2:51" ht="20.100000000000001" customHeight="1" thickBot="1" x14ac:dyDescent="0.35">
      <c r="B14" s="293"/>
      <c r="C14" s="295"/>
      <c r="D14" s="127" t="s">
        <v>39</v>
      </c>
      <c r="E14" s="128" t="s">
        <v>42</v>
      </c>
      <c r="F14" s="128"/>
      <c r="G14" s="128" t="s">
        <v>42</v>
      </c>
      <c r="H14" s="128" t="s">
        <v>40</v>
      </c>
      <c r="I14" s="129" t="s">
        <v>41</v>
      </c>
      <c r="J14" s="304"/>
      <c r="K14" s="304"/>
      <c r="L14" s="304"/>
      <c r="M14" s="304"/>
      <c r="N14" s="304"/>
      <c r="O14" s="305"/>
      <c r="P14" s="127" t="s">
        <v>39</v>
      </c>
      <c r="Q14" s="128" t="s">
        <v>42</v>
      </c>
      <c r="R14" s="128"/>
      <c r="S14" s="128" t="s">
        <v>42</v>
      </c>
      <c r="T14" s="128" t="s">
        <v>40</v>
      </c>
      <c r="U14" s="129" t="s">
        <v>41</v>
      </c>
      <c r="V14" s="308"/>
      <c r="W14" s="309"/>
      <c r="X14" s="309"/>
      <c r="Y14" s="309"/>
      <c r="Z14" s="309"/>
      <c r="AA14" s="309"/>
      <c r="AB14" s="127" t="s">
        <v>39</v>
      </c>
      <c r="AC14" s="128" t="s">
        <v>42</v>
      </c>
      <c r="AD14" s="128"/>
      <c r="AE14" s="128" t="s">
        <v>42</v>
      </c>
      <c r="AF14" s="128" t="s">
        <v>40</v>
      </c>
      <c r="AG14" s="129" t="s">
        <v>41</v>
      </c>
      <c r="AH14" s="313"/>
      <c r="AI14" s="313"/>
      <c r="AJ14" s="313"/>
      <c r="AK14" s="313"/>
      <c r="AL14" s="313"/>
      <c r="AM14" s="313"/>
      <c r="AN14" s="127" t="s">
        <v>39</v>
      </c>
      <c r="AO14" s="128" t="s">
        <v>42</v>
      </c>
      <c r="AP14" s="128"/>
      <c r="AQ14" s="128" t="s">
        <v>42</v>
      </c>
      <c r="AR14" s="128" t="s">
        <v>40</v>
      </c>
      <c r="AS14" s="129" t="s">
        <v>41</v>
      </c>
      <c r="AT14" s="313"/>
      <c r="AU14" s="313"/>
      <c r="AV14" s="313"/>
      <c r="AW14" s="313"/>
      <c r="AX14" s="313"/>
      <c r="AY14" s="321"/>
    </row>
    <row r="15" spans="2:51" ht="20.100000000000001" customHeight="1" thickBot="1" x14ac:dyDescent="0.35">
      <c r="B15" s="92" t="s">
        <v>56</v>
      </c>
      <c r="C15" s="93" t="s">
        <v>18</v>
      </c>
      <c r="D15" s="134"/>
      <c r="E15" s="135"/>
      <c r="F15" s="136" t="s">
        <v>10</v>
      </c>
      <c r="G15" s="135"/>
      <c r="H15" s="135"/>
      <c r="I15" s="137"/>
      <c r="J15" s="304"/>
      <c r="K15" s="304"/>
      <c r="L15" s="304"/>
      <c r="M15" s="304"/>
      <c r="N15" s="304"/>
      <c r="O15" s="305"/>
      <c r="P15" s="134"/>
      <c r="Q15" s="135"/>
      <c r="R15" s="136" t="s">
        <v>10</v>
      </c>
      <c r="S15" s="135"/>
      <c r="T15" s="135"/>
      <c r="U15" s="137"/>
      <c r="V15" s="308"/>
      <c r="W15" s="309"/>
      <c r="X15" s="309"/>
      <c r="Y15" s="309"/>
      <c r="Z15" s="309"/>
      <c r="AA15" s="309"/>
      <c r="AB15" s="130"/>
      <c r="AC15" s="131"/>
      <c r="AD15" s="132" t="s">
        <v>10</v>
      </c>
      <c r="AE15" s="131"/>
      <c r="AF15" s="131"/>
      <c r="AG15" s="133"/>
      <c r="AH15" s="313"/>
      <c r="AI15" s="313"/>
      <c r="AJ15" s="313"/>
      <c r="AK15" s="313"/>
      <c r="AL15" s="313"/>
      <c r="AM15" s="313"/>
      <c r="AN15" s="130"/>
      <c r="AO15" s="131"/>
      <c r="AP15" s="132" t="s">
        <v>10</v>
      </c>
      <c r="AQ15" s="131"/>
      <c r="AR15" s="131"/>
      <c r="AS15" s="133"/>
      <c r="AT15" s="313"/>
      <c r="AU15" s="313"/>
      <c r="AV15" s="313"/>
      <c r="AW15" s="313"/>
      <c r="AX15" s="313"/>
      <c r="AY15" s="321"/>
    </row>
    <row r="16" spans="2:51" ht="20.100000000000001" customHeight="1" thickTop="1" thickBot="1" x14ac:dyDescent="0.35">
      <c r="B16" s="88" t="s">
        <v>55</v>
      </c>
      <c r="C16" s="89" t="s">
        <v>15</v>
      </c>
      <c r="D16" s="138"/>
      <c r="E16" s="139"/>
      <c r="F16" s="140" t="s">
        <v>10</v>
      </c>
      <c r="G16" s="139"/>
      <c r="H16" s="139"/>
      <c r="I16" s="141"/>
      <c r="J16" s="304"/>
      <c r="K16" s="304"/>
      <c r="L16" s="304"/>
      <c r="M16" s="304"/>
      <c r="N16" s="304"/>
      <c r="O16" s="305"/>
      <c r="P16" s="138"/>
      <c r="Q16" s="139"/>
      <c r="R16" s="140" t="s">
        <v>10</v>
      </c>
      <c r="S16" s="139"/>
      <c r="T16" s="139"/>
      <c r="U16" s="141"/>
      <c r="V16" s="308"/>
      <c r="W16" s="309"/>
      <c r="X16" s="309"/>
      <c r="Y16" s="309"/>
      <c r="Z16" s="309"/>
      <c r="AA16" s="309"/>
      <c r="AB16" s="315"/>
      <c r="AC16" s="316"/>
      <c r="AD16" s="316"/>
      <c r="AE16" s="316"/>
      <c r="AF16" s="316"/>
      <c r="AG16" s="317"/>
      <c r="AH16" s="313"/>
      <c r="AI16" s="313"/>
      <c r="AJ16" s="313"/>
      <c r="AK16" s="313"/>
      <c r="AL16" s="313"/>
      <c r="AM16" s="313"/>
      <c r="AN16" s="315"/>
      <c r="AO16" s="316"/>
      <c r="AP16" s="316"/>
      <c r="AQ16" s="316"/>
      <c r="AR16" s="316"/>
      <c r="AS16" s="317"/>
      <c r="AT16" s="313"/>
      <c r="AU16" s="313"/>
      <c r="AV16" s="313"/>
      <c r="AW16" s="313"/>
      <c r="AX16" s="313"/>
      <c r="AY16" s="321"/>
    </row>
    <row r="17" spans="2:51" ht="20.100000000000001" customHeight="1" thickBot="1" x14ac:dyDescent="0.35">
      <c r="B17" s="90" t="s">
        <v>16</v>
      </c>
      <c r="C17" s="91" t="s">
        <v>14</v>
      </c>
      <c r="D17" s="130"/>
      <c r="E17" s="131"/>
      <c r="F17" s="132" t="s">
        <v>10</v>
      </c>
      <c r="G17" s="131"/>
      <c r="H17" s="131"/>
      <c r="I17" s="133"/>
      <c r="J17" s="306"/>
      <c r="K17" s="306"/>
      <c r="L17" s="306"/>
      <c r="M17" s="306"/>
      <c r="N17" s="306"/>
      <c r="O17" s="307"/>
      <c r="P17" s="130"/>
      <c r="Q17" s="131"/>
      <c r="R17" s="132" t="s">
        <v>10</v>
      </c>
      <c r="S17" s="131"/>
      <c r="T17" s="131"/>
      <c r="U17" s="133"/>
      <c r="V17" s="310"/>
      <c r="W17" s="311"/>
      <c r="X17" s="311"/>
      <c r="Y17" s="311"/>
      <c r="Z17" s="311"/>
      <c r="AA17" s="311"/>
      <c r="AB17" s="318"/>
      <c r="AC17" s="314"/>
      <c r="AD17" s="314"/>
      <c r="AE17" s="314"/>
      <c r="AF17" s="314"/>
      <c r="AG17" s="319"/>
      <c r="AH17" s="314"/>
      <c r="AI17" s="314"/>
      <c r="AJ17" s="314"/>
      <c r="AK17" s="314"/>
      <c r="AL17" s="314"/>
      <c r="AM17" s="314"/>
      <c r="AN17" s="318"/>
      <c r="AO17" s="314"/>
      <c r="AP17" s="314"/>
      <c r="AQ17" s="314"/>
      <c r="AR17" s="314"/>
      <c r="AS17" s="319"/>
      <c r="AT17" s="314"/>
      <c r="AU17" s="314"/>
      <c r="AV17" s="314"/>
      <c r="AW17" s="314"/>
      <c r="AX17" s="314"/>
      <c r="AY17" s="322"/>
    </row>
    <row r="18" spans="2:51" ht="20.100000000000001" customHeight="1" thickTop="1" x14ac:dyDescent="0.3"/>
    <row r="21" spans="2:51" ht="20.100000000000001" customHeight="1" x14ac:dyDescent="0.3">
      <c r="B21" s="254"/>
      <c r="C21" s="254"/>
      <c r="D21" s="254"/>
    </row>
  </sheetData>
  <mergeCells count="29">
    <mergeCell ref="C13:C14"/>
    <mergeCell ref="B12:AY12"/>
    <mergeCell ref="V4:AA4"/>
    <mergeCell ref="AB4:AG4"/>
    <mergeCell ref="AH4:AM4"/>
    <mergeCell ref="AB13:AG13"/>
    <mergeCell ref="AN13:AS13"/>
    <mergeCell ref="J13:O17"/>
    <mergeCell ref="V13:AA17"/>
    <mergeCell ref="AH13:AM17"/>
    <mergeCell ref="AN16:AS17"/>
    <mergeCell ref="AT13:AY17"/>
    <mergeCell ref="AB16:AG17"/>
    <mergeCell ref="B21:D21"/>
    <mergeCell ref="B2:AY2"/>
    <mergeCell ref="AN4:AS4"/>
    <mergeCell ref="AT4:AY4"/>
    <mergeCell ref="D13:I13"/>
    <mergeCell ref="P13:U13"/>
    <mergeCell ref="D3:O3"/>
    <mergeCell ref="P3:AA3"/>
    <mergeCell ref="AB3:AM3"/>
    <mergeCell ref="AN3:AY3"/>
    <mergeCell ref="D4:I4"/>
    <mergeCell ref="J4:O4"/>
    <mergeCell ref="P4:U4"/>
    <mergeCell ref="B3:B5"/>
    <mergeCell ref="C3:C5"/>
    <mergeCell ref="B13:B1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F0076-592D-4881-B695-0FE9BB37F7AF}">
  <dimension ref="B2:N19"/>
  <sheetViews>
    <sheetView tabSelected="1" workbookViewId="0">
      <selection activeCell="E5" sqref="E5"/>
    </sheetView>
  </sheetViews>
  <sheetFormatPr baseColWidth="10" defaultRowHeight="19.95" customHeight="1" x14ac:dyDescent="0.3"/>
  <cols>
    <col min="1" max="1" width="11.5546875" style="142"/>
    <col min="2" max="2" width="10.77734375" style="142" customWidth="1"/>
    <col min="3" max="8" width="8.77734375" style="142" customWidth="1"/>
    <col min="9" max="14" width="7.77734375" style="142" customWidth="1"/>
    <col min="15" max="16384" width="11.5546875" style="142"/>
  </cols>
  <sheetData>
    <row r="2" spans="2:14" ht="25.05" customHeight="1" x14ac:dyDescent="0.3">
      <c r="B2" s="327" t="s">
        <v>63</v>
      </c>
      <c r="C2" s="327"/>
      <c r="D2" s="327"/>
      <c r="E2" s="327"/>
      <c r="F2" s="327"/>
      <c r="G2" s="327"/>
      <c r="H2" s="327"/>
      <c r="I2" s="243"/>
      <c r="J2" s="243"/>
      <c r="K2" s="243"/>
      <c r="L2" s="243"/>
      <c r="M2" s="243"/>
      <c r="N2" s="243"/>
    </row>
    <row r="3" spans="2:14" ht="19.95" customHeight="1" x14ac:dyDescent="0.3">
      <c r="B3" s="328" t="s">
        <v>66</v>
      </c>
      <c r="C3" s="324" t="s">
        <v>46</v>
      </c>
      <c r="D3" s="325"/>
      <c r="E3" s="325"/>
      <c r="F3" s="325"/>
      <c r="G3" s="325"/>
      <c r="H3" s="326"/>
      <c r="I3" s="323"/>
      <c r="J3" s="323"/>
      <c r="K3" s="323"/>
      <c r="L3" s="323"/>
      <c r="M3" s="323"/>
      <c r="N3" s="323"/>
    </row>
    <row r="4" spans="2:14" ht="19.95" customHeight="1" x14ac:dyDescent="0.3">
      <c r="B4" s="328"/>
      <c r="C4" s="242" t="s">
        <v>73</v>
      </c>
      <c r="D4" s="242" t="s">
        <v>64</v>
      </c>
      <c r="E4" s="242" t="s">
        <v>65</v>
      </c>
      <c r="F4" s="242" t="s">
        <v>72</v>
      </c>
      <c r="G4" s="242" t="s">
        <v>42</v>
      </c>
      <c r="H4" s="242" t="s">
        <v>67</v>
      </c>
      <c r="I4" s="241"/>
      <c r="J4" s="241"/>
      <c r="K4" s="241"/>
      <c r="L4" s="241"/>
      <c r="M4" s="241"/>
      <c r="N4" s="241"/>
    </row>
    <row r="5" spans="2:14" ht="19.95" customHeight="1" x14ac:dyDescent="0.3">
      <c r="B5" s="242" t="str">
        <f>'3'!C3</f>
        <v>Equipe 1</v>
      </c>
      <c r="C5" s="244">
        <f>COUNTIF('4'!D6:D10,B5)+COUNTIF('4'!H6:H10,B5)+COUNTIF('4'!J6:J10,B5)+COUNTIF('4'!N6:N10,B5)</f>
        <v>4</v>
      </c>
      <c r="D5" s="244">
        <f>COUNTIF('4'!I6:I10,B5)</f>
        <v>1</v>
      </c>
      <c r="E5" s="244" cm="1">
        <f t="array" ref="E5">SUMPRODUCT(N(((('4'!D6:D10=B5)+('4'!H6:H10=B5)+('4'!J6:J10=B5)+('4'!N6:N10=B5)*('4'!I6:I10="NUL"))&gt;=1)))</f>
        <v>4</v>
      </c>
      <c r="F5" s="244">
        <f>C5-D5-E5</f>
        <v>-1</v>
      </c>
      <c r="G5" s="244">
        <f>'4'!G7+'4'!E8+'4'!G9+'4'!E10</f>
        <v>11</v>
      </c>
      <c r="H5" s="244">
        <f>D5*3+E5</f>
        <v>7</v>
      </c>
      <c r="I5" s="84"/>
      <c r="J5" s="84"/>
      <c r="K5" s="84"/>
      <c r="L5" s="84"/>
      <c r="M5" s="84"/>
      <c r="N5" s="85"/>
    </row>
    <row r="6" spans="2:14" ht="19.95" customHeight="1" x14ac:dyDescent="0.3">
      <c r="B6" s="242" t="str">
        <f>'3'!C4</f>
        <v>Equipe 2</v>
      </c>
      <c r="C6" s="244">
        <f>COUNTIF('4'!D6:D10,B6)+COUNTIF('4'!H6:H10,B6)+COUNTIF('4'!J6:J10,B6)+COUNTIF('4'!N6:N10,B6)</f>
        <v>4</v>
      </c>
      <c r="D6" s="244">
        <f>COUNTIF('4'!I6:I10,B6)+COUNTIF('4'!O6:IO10,B6)</f>
        <v>1</v>
      </c>
      <c r="E6" s="244" cm="1">
        <f t="array" ref="E6">SUMPRODUCT(N(((('4'!D7:D11=B6)+('4'!H7:H11=B6)+('4'!J7:J11=B6)+('4'!N7:N11=B6)*('4'!I7:I11="NUL"))&gt;=1)))</f>
        <v>3</v>
      </c>
      <c r="F6" s="244">
        <f t="shared" ref="F6:F9" si="0">C6-D6-E6</f>
        <v>0</v>
      </c>
      <c r="G6" s="244"/>
      <c r="H6" s="244">
        <f t="shared" ref="H6:H9" si="1">D6*3+E6</f>
        <v>6</v>
      </c>
      <c r="I6" s="84"/>
      <c r="J6" s="84"/>
      <c r="K6" s="84"/>
      <c r="L6" s="84"/>
      <c r="M6" s="84"/>
      <c r="N6" s="85"/>
    </row>
    <row r="7" spans="2:14" ht="19.95" customHeight="1" x14ac:dyDescent="0.3">
      <c r="B7" s="242" t="str">
        <f>'3'!C5</f>
        <v>Equipe 3</v>
      </c>
      <c r="C7" s="244">
        <f>COUNTIF('4'!D6:D10,B7)+COUNTIF('4'!H6:H10,B7)+COUNTIF('4'!J6:J10,B7)+COUNTIF('4'!N6:N10,B7)</f>
        <v>4</v>
      </c>
      <c r="D7" s="244">
        <f>COUNTIF('4'!I6:I10,B7)+COUNTIF('4'!O6:IO10,B7)</f>
        <v>2</v>
      </c>
      <c r="E7" s="244" cm="1">
        <f t="array" ref="E7">SUMPRODUCT(N(((('4'!D8:D12=B7)+('4'!H8:H12=B7)+('4'!J8:J12=B7)+('4'!N8:N12=B7)*('4'!I8:I12="NUL"))&gt;=1)))</f>
        <v>2</v>
      </c>
      <c r="F7" s="244">
        <f t="shared" si="0"/>
        <v>0</v>
      </c>
      <c r="G7" s="244"/>
      <c r="H7" s="244">
        <f t="shared" si="1"/>
        <v>8</v>
      </c>
      <c r="I7" s="84"/>
      <c r="J7" s="84"/>
      <c r="K7" s="84"/>
      <c r="L7" s="84"/>
      <c r="M7" s="84"/>
      <c r="N7" s="85"/>
    </row>
    <row r="8" spans="2:14" ht="19.95" customHeight="1" x14ac:dyDescent="0.3">
      <c r="B8" s="242" t="str">
        <f>'3'!C6</f>
        <v>Equipe 4</v>
      </c>
      <c r="C8" s="244">
        <f>COUNTIF('4'!D6:D10,B8)+COUNTIF('4'!H6:H10,B8)+COUNTIF('4'!J6:J10,B8)+COUNTIF('4'!N6:N10,B8)</f>
        <v>4</v>
      </c>
      <c r="D8" s="244">
        <f>COUNTIF('4'!I6:I10,B8)+COUNTIF('4'!O6:IO10,B8)</f>
        <v>1</v>
      </c>
      <c r="E8" s="244" cm="1">
        <f t="array" ref="E8">SUMPRODUCT(N(((('4'!D9:D13=B8)+('4'!H9:H13=B8)+('4'!J9:J13=B8)+('4'!N9:N13=B8)*('4'!I9:I13="NUL"))&gt;=1)))</f>
        <v>2</v>
      </c>
      <c r="F8" s="244">
        <f t="shared" si="0"/>
        <v>1</v>
      </c>
      <c r="G8" s="244"/>
      <c r="H8" s="244">
        <f t="shared" si="1"/>
        <v>5</v>
      </c>
      <c r="I8" s="84"/>
      <c r="J8" s="84"/>
      <c r="K8" s="84"/>
      <c r="L8" s="84"/>
      <c r="M8" s="84"/>
      <c r="N8" s="85"/>
    </row>
    <row r="9" spans="2:14" ht="19.95" customHeight="1" x14ac:dyDescent="0.3">
      <c r="B9" s="242" t="str">
        <f>'3'!C7</f>
        <v>Equipe 5</v>
      </c>
      <c r="C9" s="244">
        <f>COUNTIF('4'!D6:D10,B9)+COUNTIF('4'!H6:H10,B9)+COUNTIF('4'!J6:J10,B9)+COUNTIF('4'!N6:N10,B9)</f>
        <v>4</v>
      </c>
      <c r="D9" s="244">
        <f>COUNTIF('4'!I6:I10,B9)+COUNTIF('4'!O6:IO10,B9)</f>
        <v>1</v>
      </c>
      <c r="E9" s="244" cm="1">
        <f t="array" ref="E9">SUMPRODUCT(N(((('4'!D10:D14=B9)+('4'!H10:H14=B9)+('4'!J10:J14=B9)+('4'!N10:N14=B9)*('4'!I10:I14="NUL"))&gt;=1)))</f>
        <v>0</v>
      </c>
      <c r="F9" s="244">
        <f t="shared" si="0"/>
        <v>3</v>
      </c>
      <c r="G9" s="244"/>
      <c r="H9" s="244">
        <f t="shared" si="1"/>
        <v>3</v>
      </c>
      <c r="I9" s="84"/>
      <c r="J9" s="84"/>
      <c r="K9" s="84"/>
      <c r="L9" s="84"/>
      <c r="M9" s="84"/>
      <c r="N9" s="85"/>
    </row>
    <row r="10" spans="2:14" ht="19.95" customHeight="1" x14ac:dyDescent="0.3">
      <c r="H10" s="84"/>
      <c r="I10" s="84"/>
      <c r="J10" s="84"/>
      <c r="K10" s="84"/>
      <c r="L10" s="84"/>
      <c r="M10" s="84"/>
      <c r="N10" s="84"/>
    </row>
    <row r="11" spans="2:14" ht="19.95" customHeight="1" x14ac:dyDescent="0.3">
      <c r="H11" s="84"/>
      <c r="I11" s="84"/>
      <c r="J11" s="84"/>
      <c r="K11" s="84"/>
      <c r="L11" s="84"/>
      <c r="M11" s="84"/>
      <c r="N11" s="84"/>
    </row>
    <row r="12" spans="2:14" ht="19.95" customHeight="1" x14ac:dyDescent="0.3">
      <c r="B12" s="304"/>
      <c r="C12" s="304"/>
      <c r="D12" s="304"/>
      <c r="E12" s="304"/>
      <c r="F12" s="304"/>
      <c r="G12" s="304"/>
      <c r="H12" s="304"/>
      <c r="I12" s="304"/>
      <c r="J12" s="304"/>
      <c r="K12" s="304"/>
      <c r="L12" s="304"/>
      <c r="M12" s="304"/>
      <c r="N12" s="304"/>
    </row>
    <row r="13" spans="2:14" ht="19.95" customHeight="1" x14ac:dyDescent="0.3">
      <c r="B13" s="323"/>
      <c r="C13" s="241"/>
      <c r="D13" s="323"/>
      <c r="E13" s="323"/>
      <c r="F13" s="241"/>
      <c r="G13" s="241"/>
      <c r="H13" s="241"/>
      <c r="I13" s="323"/>
      <c r="J13" s="323"/>
      <c r="K13" s="323"/>
      <c r="L13" s="323"/>
      <c r="M13" s="323"/>
      <c r="N13" s="323"/>
    </row>
    <row r="14" spans="2:14" ht="19.95" customHeight="1" x14ac:dyDescent="0.3">
      <c r="B14" s="323"/>
      <c r="C14" s="241"/>
      <c r="D14" s="241"/>
      <c r="E14" s="241"/>
      <c r="F14" s="241"/>
      <c r="G14" s="241"/>
      <c r="H14" s="241"/>
      <c r="I14" s="241"/>
      <c r="J14" s="241"/>
      <c r="K14" s="241"/>
      <c r="L14" s="241"/>
      <c r="M14" s="241"/>
      <c r="N14" s="241"/>
    </row>
    <row r="15" spans="2:14" ht="19.95" customHeight="1" x14ac:dyDescent="0.3">
      <c r="B15" s="241"/>
      <c r="C15" s="241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5"/>
    </row>
    <row r="16" spans="2:14" ht="19.95" customHeight="1" x14ac:dyDescent="0.3">
      <c r="B16" s="241"/>
      <c r="C16" s="241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5"/>
    </row>
    <row r="17" spans="2:14" ht="19.95" customHeight="1" x14ac:dyDescent="0.3">
      <c r="B17" s="241"/>
      <c r="C17" s="241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5"/>
    </row>
    <row r="18" spans="2:14" ht="19.95" customHeight="1" x14ac:dyDescent="0.3">
      <c r="B18" s="241"/>
      <c r="C18" s="241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5"/>
    </row>
    <row r="19" spans="2:14" ht="19.95" customHeight="1" x14ac:dyDescent="0.3">
      <c r="B19" s="241"/>
      <c r="C19" s="241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5"/>
    </row>
  </sheetData>
  <mergeCells count="11">
    <mergeCell ref="B2:H2"/>
    <mergeCell ref="B3:B4"/>
    <mergeCell ref="I3:J3"/>
    <mergeCell ref="K13:N13"/>
    <mergeCell ref="C3:H3"/>
    <mergeCell ref="K3:N3"/>
    <mergeCell ref="B12:G12"/>
    <mergeCell ref="H12:N12"/>
    <mergeCell ref="B13:B14"/>
    <mergeCell ref="D13:E13"/>
    <mergeCell ref="I13:J13"/>
  </mergeCells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0A854-F88F-4DC5-B4C9-C1854E15C9D7}">
  <dimension ref="B2:X19"/>
  <sheetViews>
    <sheetView workbookViewId="0">
      <selection activeCell="F14" sqref="F14"/>
    </sheetView>
  </sheetViews>
  <sheetFormatPr baseColWidth="10" defaultRowHeight="19.95" customHeight="1" x14ac:dyDescent="0.3"/>
  <cols>
    <col min="1" max="1" width="11.5546875" style="142"/>
    <col min="2" max="2" width="10.77734375" style="142" customWidth="1"/>
    <col min="3" max="18" width="8.77734375" style="142" customWidth="1"/>
    <col min="19" max="24" width="7.77734375" style="142" customWidth="1"/>
    <col min="25" max="16384" width="11.5546875" style="142"/>
  </cols>
  <sheetData>
    <row r="2" spans="2:24" ht="25.05" customHeight="1" x14ac:dyDescent="0.3">
      <c r="B2" s="327" t="s">
        <v>63</v>
      </c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243"/>
      <c r="T2" s="243"/>
      <c r="U2" s="243"/>
      <c r="V2" s="243"/>
      <c r="W2" s="243"/>
      <c r="X2" s="243"/>
    </row>
    <row r="3" spans="2:24" ht="19.95" customHeight="1" x14ac:dyDescent="0.3">
      <c r="B3" s="328" t="s">
        <v>66</v>
      </c>
      <c r="C3" s="324" t="s">
        <v>46</v>
      </c>
      <c r="D3" s="325"/>
      <c r="E3" s="325"/>
      <c r="F3" s="325"/>
      <c r="G3" s="326"/>
      <c r="H3" s="324" t="s">
        <v>47</v>
      </c>
      <c r="I3" s="325"/>
      <c r="J3" s="325"/>
      <c r="K3" s="325"/>
      <c r="L3" s="326"/>
      <c r="M3" s="324" t="s">
        <v>68</v>
      </c>
      <c r="N3" s="325"/>
      <c r="O3" s="325"/>
      <c r="P3" s="325"/>
      <c r="Q3" s="325"/>
      <c r="R3" s="326"/>
      <c r="S3" s="323"/>
      <c r="T3" s="323"/>
      <c r="U3" s="323"/>
      <c r="V3" s="323"/>
      <c r="W3" s="323"/>
      <c r="X3" s="323"/>
    </row>
    <row r="4" spans="2:24" ht="19.95" customHeight="1" x14ac:dyDescent="0.3">
      <c r="B4" s="328"/>
      <c r="C4" s="242" t="s">
        <v>73</v>
      </c>
      <c r="D4" s="242" t="s">
        <v>64</v>
      </c>
      <c r="E4" s="242" t="s">
        <v>65</v>
      </c>
      <c r="F4" s="242" t="s">
        <v>72</v>
      </c>
      <c r="G4" s="242" t="s">
        <v>42</v>
      </c>
      <c r="H4" s="242" t="s">
        <v>73</v>
      </c>
      <c r="I4" s="242" t="s">
        <v>64</v>
      </c>
      <c r="J4" s="242" t="s">
        <v>65</v>
      </c>
      <c r="K4" s="242" t="s">
        <v>72</v>
      </c>
      <c r="L4" s="242" t="s">
        <v>42</v>
      </c>
      <c r="M4" s="242" t="s">
        <v>73</v>
      </c>
      <c r="N4" s="242" t="s">
        <v>64</v>
      </c>
      <c r="O4" s="242" t="s">
        <v>65</v>
      </c>
      <c r="P4" s="242" t="s">
        <v>72</v>
      </c>
      <c r="Q4" s="242" t="s">
        <v>42</v>
      </c>
      <c r="R4" s="242" t="s">
        <v>67</v>
      </c>
      <c r="S4" s="241"/>
      <c r="T4" s="241"/>
      <c r="U4" s="241"/>
      <c r="V4" s="241"/>
      <c r="W4" s="241"/>
      <c r="X4" s="241"/>
    </row>
    <row r="5" spans="2:24" ht="19.95" customHeight="1" x14ac:dyDescent="0.3">
      <c r="B5" s="242" t="str">
        <f>'3'!C3</f>
        <v>Equipe 1</v>
      </c>
      <c r="C5" s="244">
        <f>COUNTIF('4'!D6:D10,B5)</f>
        <v>2</v>
      </c>
      <c r="D5" s="244">
        <f>COUNTIF('4'!I6:I10,B5)</f>
        <v>1</v>
      </c>
      <c r="E5" s="244">
        <f>COUNTIFS('4'!D6:D10,B5,'4'!I6:I10,"NUL")</f>
        <v>1</v>
      </c>
      <c r="F5" s="244">
        <f>C5-D5-E5</f>
        <v>0</v>
      </c>
      <c r="G5" s="244">
        <f>'4'!G7+'4'!E8+'4'!G9+'4'!E10</f>
        <v>11</v>
      </c>
      <c r="H5" s="244">
        <f>COUNTIF('4'!H6:H10,B5)</f>
        <v>2</v>
      </c>
      <c r="I5" s="244">
        <f>COUNTIF('4'!O6:O10,B5)</f>
        <v>0</v>
      </c>
      <c r="J5" s="244"/>
      <c r="K5" s="244">
        <f>H5-I5-J5</f>
        <v>2</v>
      </c>
      <c r="L5" s="244"/>
      <c r="M5" s="244">
        <f>C5+H5</f>
        <v>4</v>
      </c>
      <c r="N5" s="244">
        <f>D5+I5</f>
        <v>1</v>
      </c>
      <c r="O5" s="244"/>
      <c r="P5" s="244">
        <f>F5+K5</f>
        <v>2</v>
      </c>
      <c r="Q5" s="244"/>
      <c r="R5" s="244"/>
      <c r="S5" s="84"/>
      <c r="T5" s="84"/>
      <c r="U5" s="84"/>
      <c r="V5" s="84"/>
      <c r="W5" s="84"/>
      <c r="X5" s="85"/>
    </row>
    <row r="6" spans="2:24" ht="19.95" customHeight="1" x14ac:dyDescent="0.3">
      <c r="B6" s="242" t="str">
        <f>'3'!C4</f>
        <v>Equipe 2</v>
      </c>
      <c r="C6" s="244">
        <f>COUNTIF('4'!D6:D10,B6)</f>
        <v>1</v>
      </c>
      <c r="D6" s="244"/>
      <c r="E6" s="244">
        <f>COUNTIFS('4'!D6:D10,B6,'4'!I6:I10,"NUL")</f>
        <v>1</v>
      </c>
      <c r="F6" s="244">
        <f t="shared" ref="F6:F9" si="0">C6-D6-E6</f>
        <v>0</v>
      </c>
      <c r="G6" s="244"/>
      <c r="H6" s="244">
        <f>COUNTIF('4'!H6:H10,B6)</f>
        <v>1</v>
      </c>
      <c r="I6" s="244"/>
      <c r="J6" s="244"/>
      <c r="K6" s="244">
        <f t="shared" ref="K6:K9" si="1">H6-I6-J6</f>
        <v>1</v>
      </c>
      <c r="L6" s="244"/>
      <c r="M6" s="244">
        <f t="shared" ref="M6:M9" si="2">C6+H6</f>
        <v>2</v>
      </c>
      <c r="N6" s="244"/>
      <c r="O6" s="244"/>
      <c r="P6" s="244">
        <f t="shared" ref="P6:P9" si="3">F6+K6</f>
        <v>1</v>
      </c>
      <c r="Q6" s="244"/>
      <c r="R6" s="244"/>
      <c r="S6" s="84"/>
      <c r="T6" s="84"/>
      <c r="U6" s="84"/>
      <c r="V6" s="84"/>
      <c r="W6" s="84"/>
      <c r="X6" s="85"/>
    </row>
    <row r="7" spans="2:24" ht="19.95" customHeight="1" x14ac:dyDescent="0.3">
      <c r="B7" s="242" t="str">
        <f>'3'!C5</f>
        <v>Equipe 3</v>
      </c>
      <c r="C7" s="244">
        <f>COUNTIF('4'!D6:D10,B7)</f>
        <v>1</v>
      </c>
      <c r="D7" s="244"/>
      <c r="E7" s="244">
        <f>COUNTIFS('4'!D6:D10,B7,'4'!I6:I10,"NUL")</f>
        <v>1</v>
      </c>
      <c r="F7" s="244">
        <f t="shared" si="0"/>
        <v>0</v>
      </c>
      <c r="G7" s="244"/>
      <c r="H7" s="244">
        <f>COUNTIF('4'!H6:H10,B7)</f>
        <v>0</v>
      </c>
      <c r="I7" s="244"/>
      <c r="J7" s="244"/>
      <c r="K7" s="244">
        <f t="shared" si="1"/>
        <v>0</v>
      </c>
      <c r="L7" s="244"/>
      <c r="M7" s="244">
        <f t="shared" si="2"/>
        <v>1</v>
      </c>
      <c r="N7" s="244"/>
      <c r="O7" s="244"/>
      <c r="P7" s="244">
        <f t="shared" si="3"/>
        <v>0</v>
      </c>
      <c r="Q7" s="244"/>
      <c r="R7" s="244"/>
      <c r="S7" s="84"/>
      <c r="T7" s="84"/>
      <c r="U7" s="84"/>
      <c r="V7" s="84"/>
      <c r="W7" s="84"/>
      <c r="X7" s="85"/>
    </row>
    <row r="8" spans="2:24" ht="19.95" customHeight="1" x14ac:dyDescent="0.3">
      <c r="B8" s="242" t="str">
        <f>'3'!C6</f>
        <v>Equipe 4</v>
      </c>
      <c r="C8" s="244">
        <f>COUNTIF('4'!D6:D10,B8)</f>
        <v>0</v>
      </c>
      <c r="D8" s="244"/>
      <c r="E8" s="244">
        <f>COUNTIFS('4'!D6:D10,B8,'4'!I6:I10,"NUL")</f>
        <v>0</v>
      </c>
      <c r="F8" s="244">
        <f t="shared" si="0"/>
        <v>0</v>
      </c>
      <c r="G8" s="244"/>
      <c r="H8" s="244">
        <f>COUNTIF('4'!H6:H10,B8)</f>
        <v>1</v>
      </c>
      <c r="I8" s="244"/>
      <c r="J8" s="244"/>
      <c r="K8" s="244">
        <f t="shared" si="1"/>
        <v>1</v>
      </c>
      <c r="L8" s="244"/>
      <c r="M8" s="244">
        <f t="shared" si="2"/>
        <v>1</v>
      </c>
      <c r="N8" s="244"/>
      <c r="O8" s="244"/>
      <c r="P8" s="244">
        <f t="shared" si="3"/>
        <v>1</v>
      </c>
      <c r="Q8" s="244"/>
      <c r="R8" s="244"/>
      <c r="S8" s="84"/>
      <c r="T8" s="84"/>
      <c r="U8" s="84"/>
      <c r="V8" s="84"/>
      <c r="W8" s="84"/>
      <c r="X8" s="85"/>
    </row>
    <row r="9" spans="2:24" ht="19.95" customHeight="1" x14ac:dyDescent="0.3">
      <c r="B9" s="242" t="str">
        <f>'3'!C7</f>
        <v>Equipe 5</v>
      </c>
      <c r="C9" s="244">
        <f>COUNTIF('4'!D6:D10,B9)</f>
        <v>1</v>
      </c>
      <c r="D9" s="244"/>
      <c r="E9" s="244">
        <f>COUNTIFS('4'!D6:D10,B9,'4'!I6:I10,"NUL")</f>
        <v>0</v>
      </c>
      <c r="F9" s="244">
        <f t="shared" si="0"/>
        <v>1</v>
      </c>
      <c r="G9" s="244"/>
      <c r="H9" s="244">
        <f>COUNTIF('4'!H6:H10,B9)</f>
        <v>1</v>
      </c>
      <c r="I9" s="244"/>
      <c r="J9" s="244"/>
      <c r="K9" s="244">
        <f t="shared" si="1"/>
        <v>1</v>
      </c>
      <c r="L9" s="244"/>
      <c r="M9" s="244">
        <f t="shared" si="2"/>
        <v>2</v>
      </c>
      <c r="N9" s="244"/>
      <c r="O9" s="244"/>
      <c r="P9" s="244">
        <f t="shared" si="3"/>
        <v>2</v>
      </c>
      <c r="Q9" s="244"/>
      <c r="R9" s="244"/>
      <c r="S9" s="84"/>
      <c r="T9" s="84"/>
      <c r="U9" s="84"/>
      <c r="V9" s="84"/>
      <c r="W9" s="84"/>
      <c r="X9" s="85"/>
    </row>
    <row r="10" spans="2:24" ht="19.95" customHeight="1" x14ac:dyDescent="0.3">
      <c r="P10" s="84"/>
      <c r="Q10" s="84"/>
      <c r="R10" s="84"/>
      <c r="S10" s="84"/>
      <c r="T10" s="84"/>
      <c r="U10" s="84"/>
      <c r="V10" s="84"/>
      <c r="W10" s="84"/>
      <c r="X10" s="84"/>
    </row>
    <row r="11" spans="2:24" ht="19.95" customHeight="1" x14ac:dyDescent="0.3">
      <c r="P11" s="84"/>
      <c r="Q11" s="84"/>
      <c r="R11" s="84"/>
      <c r="S11" s="84"/>
      <c r="T11" s="84"/>
      <c r="U11" s="84"/>
      <c r="V11" s="84"/>
      <c r="W11" s="84"/>
      <c r="X11" s="84"/>
    </row>
    <row r="12" spans="2:24" ht="19.95" customHeight="1" x14ac:dyDescent="0.3">
      <c r="B12" s="304"/>
      <c r="C12" s="304"/>
      <c r="D12" s="304"/>
      <c r="E12" s="304"/>
      <c r="F12" s="304"/>
      <c r="G12" s="304"/>
      <c r="H12" s="304"/>
      <c r="I12" s="304"/>
      <c r="J12" s="304"/>
      <c r="K12" s="304"/>
      <c r="L12" s="304"/>
      <c r="M12" s="304"/>
      <c r="N12" s="304"/>
      <c r="P12" s="304"/>
      <c r="Q12" s="304"/>
      <c r="R12" s="304"/>
      <c r="S12" s="304"/>
      <c r="T12" s="304"/>
      <c r="U12" s="304"/>
      <c r="V12" s="304"/>
      <c r="W12" s="304"/>
      <c r="X12" s="304"/>
    </row>
    <row r="13" spans="2:24" ht="19.95" customHeight="1" x14ac:dyDescent="0.3">
      <c r="B13" s="323"/>
      <c r="C13" s="241"/>
      <c r="D13" s="323"/>
      <c r="E13" s="323"/>
      <c r="F13" s="241"/>
      <c r="G13" s="241"/>
      <c r="H13" s="241"/>
      <c r="I13" s="323"/>
      <c r="J13" s="323"/>
      <c r="K13" s="323"/>
      <c r="L13" s="323"/>
      <c r="M13" s="323"/>
      <c r="N13" s="323"/>
      <c r="P13" s="323"/>
      <c r="Q13" s="323"/>
      <c r="R13" s="323"/>
      <c r="S13" s="323"/>
      <c r="T13" s="323"/>
      <c r="U13" s="323"/>
      <c r="V13" s="323"/>
      <c r="W13" s="323"/>
      <c r="X13" s="323"/>
    </row>
    <row r="14" spans="2:24" ht="19.95" customHeight="1" x14ac:dyDescent="0.3">
      <c r="B14" s="323"/>
      <c r="C14" s="241"/>
      <c r="D14" s="241"/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P14" s="323"/>
      <c r="Q14" s="241"/>
      <c r="R14" s="241"/>
      <c r="S14" s="241"/>
      <c r="T14" s="241"/>
      <c r="U14" s="241"/>
      <c r="V14" s="241"/>
      <c r="W14" s="241"/>
      <c r="X14" s="241"/>
    </row>
    <row r="15" spans="2:24" ht="19.95" customHeight="1" x14ac:dyDescent="0.3">
      <c r="B15" s="241"/>
      <c r="C15" s="241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5"/>
      <c r="P15" s="241"/>
      <c r="Q15" s="84"/>
      <c r="R15" s="84"/>
      <c r="S15" s="84"/>
      <c r="T15" s="84"/>
      <c r="U15" s="84"/>
      <c r="V15" s="84"/>
      <c r="W15" s="84"/>
      <c r="X15" s="85"/>
    </row>
    <row r="16" spans="2:24" ht="19.95" customHeight="1" x14ac:dyDescent="0.3">
      <c r="B16" s="241"/>
      <c r="C16" s="241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5"/>
      <c r="P16" s="241"/>
      <c r="Q16" s="84"/>
      <c r="R16" s="84"/>
      <c r="S16" s="84"/>
      <c r="T16" s="84"/>
      <c r="U16" s="84"/>
      <c r="V16" s="84"/>
      <c r="W16" s="84"/>
      <c r="X16" s="85"/>
    </row>
    <row r="17" spans="2:24" ht="19.95" customHeight="1" x14ac:dyDescent="0.3">
      <c r="B17" s="241"/>
      <c r="C17" s="241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5"/>
      <c r="P17" s="241"/>
      <c r="Q17" s="84"/>
      <c r="R17" s="84"/>
      <c r="S17" s="84"/>
      <c r="T17" s="84"/>
      <c r="U17" s="84"/>
      <c r="V17" s="84"/>
      <c r="W17" s="84"/>
      <c r="X17" s="85"/>
    </row>
    <row r="18" spans="2:24" ht="19.95" customHeight="1" x14ac:dyDescent="0.3">
      <c r="B18" s="241"/>
      <c r="C18" s="241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5"/>
      <c r="P18" s="241"/>
      <c r="Q18" s="84"/>
      <c r="R18" s="84"/>
      <c r="S18" s="84"/>
      <c r="T18" s="84"/>
      <c r="U18" s="84"/>
      <c r="V18" s="84"/>
      <c r="W18" s="84"/>
      <c r="X18" s="85"/>
    </row>
    <row r="19" spans="2:24" ht="19.95" customHeight="1" x14ac:dyDescent="0.3">
      <c r="B19" s="241"/>
      <c r="C19" s="241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5"/>
      <c r="P19" s="241"/>
      <c r="Q19" s="84"/>
      <c r="R19" s="84"/>
      <c r="S19" s="84"/>
      <c r="T19" s="84"/>
      <c r="U19" s="84"/>
      <c r="V19" s="84"/>
      <c r="W19" s="84"/>
      <c r="X19" s="85"/>
    </row>
  </sheetData>
  <mergeCells count="17">
    <mergeCell ref="Q13:R13"/>
    <mergeCell ref="S13:T13"/>
    <mergeCell ref="U13:X13"/>
    <mergeCell ref="B3:B4"/>
    <mergeCell ref="S3:T3"/>
    <mergeCell ref="U3:X3"/>
    <mergeCell ref="B13:B14"/>
    <mergeCell ref="D13:E13"/>
    <mergeCell ref="I13:J13"/>
    <mergeCell ref="K13:N13"/>
    <mergeCell ref="P13:P14"/>
    <mergeCell ref="B2:R2"/>
    <mergeCell ref="M3:R3"/>
    <mergeCell ref="H3:L3"/>
    <mergeCell ref="C3:G3"/>
    <mergeCell ref="B12:N12"/>
    <mergeCell ref="P12:X12"/>
  </mergeCells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3C955-DC20-44D5-B633-D7B4AB2DCBB6}">
  <dimension ref="B1:T20"/>
  <sheetViews>
    <sheetView workbookViewId="0">
      <selection activeCell="E20" sqref="E20"/>
    </sheetView>
  </sheetViews>
  <sheetFormatPr baseColWidth="10" defaultRowHeight="19.95" customHeight="1" x14ac:dyDescent="0.3"/>
  <cols>
    <col min="1" max="1" width="11.5546875" style="142"/>
    <col min="2" max="2" width="10.77734375" style="142" customWidth="1"/>
    <col min="3" max="10" width="7.77734375" style="142" customWidth="1"/>
    <col min="11" max="11" width="11.5546875" style="142"/>
    <col min="12" max="12" width="10.77734375" style="142" customWidth="1"/>
    <col min="13" max="20" width="7.77734375" style="142" customWidth="1"/>
    <col min="21" max="16384" width="11.5546875" style="142"/>
  </cols>
  <sheetData>
    <row r="1" spans="2:20" ht="19.95" customHeight="1" thickBot="1" x14ac:dyDescent="0.35"/>
    <row r="2" spans="2:20" ht="19.95" customHeight="1" thickTop="1" thickBot="1" x14ac:dyDescent="0.35">
      <c r="B2" s="360" t="s">
        <v>63</v>
      </c>
      <c r="C2" s="361"/>
      <c r="D2" s="361"/>
      <c r="E2" s="361"/>
      <c r="F2" s="361"/>
      <c r="G2" s="361"/>
      <c r="H2" s="361"/>
      <c r="I2" s="361"/>
      <c r="J2" s="362"/>
      <c r="L2" s="347" t="s">
        <v>69</v>
      </c>
      <c r="M2" s="348"/>
      <c r="N2" s="348"/>
      <c r="O2" s="348"/>
      <c r="P2" s="348"/>
      <c r="Q2" s="348"/>
      <c r="R2" s="348"/>
      <c r="S2" s="348"/>
      <c r="T2" s="349"/>
    </row>
    <row r="3" spans="2:20" ht="19.95" customHeight="1" x14ac:dyDescent="0.3">
      <c r="B3" s="363" t="s">
        <v>66</v>
      </c>
      <c r="C3" s="356" t="s">
        <v>46</v>
      </c>
      <c r="D3" s="357"/>
      <c r="E3" s="356" t="s">
        <v>47</v>
      </c>
      <c r="F3" s="357"/>
      <c r="G3" s="356" t="s">
        <v>68</v>
      </c>
      <c r="H3" s="358"/>
      <c r="I3" s="358"/>
      <c r="J3" s="359"/>
      <c r="L3" s="350" t="s">
        <v>66</v>
      </c>
      <c r="M3" s="352" t="s">
        <v>46</v>
      </c>
      <c r="N3" s="353"/>
      <c r="O3" s="352" t="s">
        <v>47</v>
      </c>
      <c r="P3" s="353"/>
      <c r="Q3" s="352" t="s">
        <v>68</v>
      </c>
      <c r="R3" s="354"/>
      <c r="S3" s="354"/>
      <c r="T3" s="355"/>
    </row>
    <row r="4" spans="2:20" ht="19.95" customHeight="1" thickBot="1" x14ac:dyDescent="0.35">
      <c r="B4" s="364"/>
      <c r="C4" s="151" t="s">
        <v>64</v>
      </c>
      <c r="D4" s="152" t="s">
        <v>65</v>
      </c>
      <c r="E4" s="151" t="s">
        <v>64</v>
      </c>
      <c r="F4" s="152" t="s">
        <v>65</v>
      </c>
      <c r="G4" s="151" t="s">
        <v>64</v>
      </c>
      <c r="H4" s="153" t="s">
        <v>65</v>
      </c>
      <c r="I4" s="153" t="s">
        <v>42</v>
      </c>
      <c r="J4" s="154" t="s">
        <v>67</v>
      </c>
      <c r="L4" s="351"/>
      <c r="M4" s="167" t="s">
        <v>64</v>
      </c>
      <c r="N4" s="168" t="s">
        <v>65</v>
      </c>
      <c r="O4" s="167" t="s">
        <v>64</v>
      </c>
      <c r="P4" s="168" t="s">
        <v>65</v>
      </c>
      <c r="Q4" s="167" t="s">
        <v>64</v>
      </c>
      <c r="R4" s="169" t="s">
        <v>65</v>
      </c>
      <c r="S4" s="169" t="s">
        <v>42</v>
      </c>
      <c r="T4" s="170" t="s">
        <v>67</v>
      </c>
    </row>
    <row r="5" spans="2:20" ht="19.95" customHeight="1" x14ac:dyDescent="0.3">
      <c r="B5" s="158" t="str">
        <f>'3'!C3</f>
        <v>Equipe 1</v>
      </c>
      <c r="C5" s="155">
        <f>COUNTIF('4'!I6:I10,'5'!B5)</f>
        <v>1</v>
      </c>
      <c r="D5" s="161">
        <f>COUNTIF('4'!I7:I10,"NUL")</f>
        <v>2</v>
      </c>
      <c r="E5" s="162">
        <f>COUNTIF('4'!O6:O10,'5'!B5)</f>
        <v>0</v>
      </c>
      <c r="F5" s="161">
        <v>0</v>
      </c>
      <c r="G5" s="162">
        <f>C5+E5</f>
        <v>1</v>
      </c>
      <c r="H5" s="149">
        <f>D5+F5</f>
        <v>2</v>
      </c>
      <c r="I5" s="149"/>
      <c r="J5" s="150">
        <f>G5*3+H5</f>
        <v>5</v>
      </c>
      <c r="L5" s="171">
        <f>'3'!M3</f>
        <v>0</v>
      </c>
      <c r="M5" s="174">
        <f>COUNTIF('4'!S6:S10,'5'!L5)</f>
        <v>0</v>
      </c>
      <c r="N5" s="175">
        <f>COUNTIF('4'!S7:S10,"NUL")</f>
        <v>0</v>
      </c>
      <c r="O5" s="176">
        <f>COUNTIF('4'!Y6:Y10,'5'!L5)</f>
        <v>0</v>
      </c>
      <c r="P5" s="175">
        <v>0</v>
      </c>
      <c r="Q5" s="176">
        <f>M5+O5</f>
        <v>0</v>
      </c>
      <c r="R5" s="177">
        <f>N5+P5</f>
        <v>0</v>
      </c>
      <c r="S5" s="177"/>
      <c r="T5" s="178">
        <f>Q5*3+R5</f>
        <v>0</v>
      </c>
    </row>
    <row r="6" spans="2:20" ht="19.95" customHeight="1" x14ac:dyDescent="0.3">
      <c r="B6" s="159" t="str">
        <f>'3'!C4</f>
        <v>Equipe 2</v>
      </c>
      <c r="C6" s="156">
        <f>COUNTIF('4'!I6:I10,'5'!B6)</f>
        <v>0</v>
      </c>
      <c r="D6" s="163" t="b">
        <f>AND(COUNTIF('4'!I6,"NUL"),COUNTIF('4'!I10,"NUL"))</f>
        <v>0</v>
      </c>
      <c r="E6" s="164">
        <f>COUNTIF('4'!O6:O10,'5'!B6)</f>
        <v>1</v>
      </c>
      <c r="F6" s="163"/>
      <c r="G6" s="164">
        <f t="shared" ref="G6:G8" si="0">C6+E6</f>
        <v>1</v>
      </c>
      <c r="H6" s="145">
        <f t="shared" ref="H6:H9" si="1">D6+F6</f>
        <v>0</v>
      </c>
      <c r="I6" s="145"/>
      <c r="J6" s="147">
        <f t="shared" ref="J6:J9" si="2">G6*3+H6</f>
        <v>3</v>
      </c>
      <c r="L6" s="172">
        <f>'3'!M4</f>
        <v>0</v>
      </c>
      <c r="M6" s="179">
        <f>COUNTIF('4'!S6:S10,'5'!L6)</f>
        <v>0</v>
      </c>
      <c r="N6" s="77" t="b">
        <f>AND(COUNTIF('4'!S6,"NUL"),COUNTIF('4'!S10,"NUL"))</f>
        <v>0</v>
      </c>
      <c r="O6" s="78">
        <f>COUNTIF('4'!Y6:Y10,'5'!L6)</f>
        <v>0</v>
      </c>
      <c r="P6" s="77"/>
      <c r="Q6" s="78">
        <f t="shared" ref="Q6:Q8" si="3">M6+O6</f>
        <v>0</v>
      </c>
      <c r="R6" s="75">
        <f t="shared" ref="R6:R9" si="4">N6+P6</f>
        <v>0</v>
      </c>
      <c r="S6" s="75"/>
      <c r="T6" s="180">
        <f t="shared" ref="T6:T9" si="5">Q6*3+R6</f>
        <v>0</v>
      </c>
    </row>
    <row r="7" spans="2:20" ht="19.95" customHeight="1" x14ac:dyDescent="0.3">
      <c r="B7" s="159" t="str">
        <f>'3'!C5</f>
        <v>Equipe 3</v>
      </c>
      <c r="C7" s="156">
        <f>COUNTIF('4'!I6:I10,'5'!B7)</f>
        <v>0</v>
      </c>
      <c r="D7" s="163"/>
      <c r="E7" s="164">
        <f>COUNTIF('4'!O6:O10,'5'!B7)</f>
        <v>2</v>
      </c>
      <c r="F7" s="163"/>
      <c r="G7" s="164">
        <f t="shared" si="0"/>
        <v>2</v>
      </c>
      <c r="H7" s="145">
        <f t="shared" si="1"/>
        <v>0</v>
      </c>
      <c r="I7" s="145"/>
      <c r="J7" s="147">
        <f t="shared" si="2"/>
        <v>6</v>
      </c>
      <c r="L7" s="172">
        <f>'3'!M5</f>
        <v>0</v>
      </c>
      <c r="M7" s="179">
        <f>COUNTIF('4'!S6:S10,'5'!L7)</f>
        <v>0</v>
      </c>
      <c r="N7" s="77"/>
      <c r="O7" s="78">
        <f>COUNTIF('4'!Y6:Y10,'5'!L7)</f>
        <v>0</v>
      </c>
      <c r="P7" s="77"/>
      <c r="Q7" s="78">
        <f t="shared" si="3"/>
        <v>0</v>
      </c>
      <c r="R7" s="75">
        <f t="shared" si="4"/>
        <v>0</v>
      </c>
      <c r="S7" s="75"/>
      <c r="T7" s="180">
        <f t="shared" si="5"/>
        <v>0</v>
      </c>
    </row>
    <row r="8" spans="2:20" ht="19.95" customHeight="1" x14ac:dyDescent="0.3">
      <c r="B8" s="159" t="str">
        <f>'3'!C6</f>
        <v>Equipe 4</v>
      </c>
      <c r="C8" s="156">
        <f>COUNTIF('4'!I6:I10,'5'!B8)</f>
        <v>0</v>
      </c>
      <c r="D8" s="163"/>
      <c r="E8" s="164">
        <f>COUNTIF('4'!O6:O10,'5'!B8)</f>
        <v>1</v>
      </c>
      <c r="F8" s="163"/>
      <c r="G8" s="164">
        <f t="shared" si="0"/>
        <v>1</v>
      </c>
      <c r="H8" s="145">
        <f t="shared" si="1"/>
        <v>0</v>
      </c>
      <c r="I8" s="145"/>
      <c r="J8" s="147">
        <f t="shared" si="2"/>
        <v>3</v>
      </c>
      <c r="L8" s="172">
        <f>'3'!M6</f>
        <v>0</v>
      </c>
      <c r="M8" s="179">
        <f>COUNTIF('4'!S6:S10,'5'!L8)</f>
        <v>0</v>
      </c>
      <c r="N8" s="77"/>
      <c r="O8" s="78">
        <f>COUNTIF('4'!Y6:Y10,'5'!L8)</f>
        <v>0</v>
      </c>
      <c r="P8" s="77"/>
      <c r="Q8" s="78">
        <f t="shared" si="3"/>
        <v>0</v>
      </c>
      <c r="R8" s="75">
        <f t="shared" si="4"/>
        <v>0</v>
      </c>
      <c r="S8" s="75"/>
      <c r="T8" s="180">
        <f t="shared" si="5"/>
        <v>0</v>
      </c>
    </row>
    <row r="9" spans="2:20" ht="19.95" customHeight="1" thickBot="1" x14ac:dyDescent="0.35">
      <c r="B9" s="160" t="str">
        <f>'3'!C7</f>
        <v>Equipe 5</v>
      </c>
      <c r="C9" s="157">
        <f>COUNTIF('4'!I6:I10,'5'!B9)</f>
        <v>1</v>
      </c>
      <c r="D9" s="165"/>
      <c r="E9" s="166">
        <f>COUNTIF('4'!O6:O10,'5'!B9)</f>
        <v>0</v>
      </c>
      <c r="F9" s="165"/>
      <c r="G9" s="166">
        <f>C9+E9</f>
        <v>1</v>
      </c>
      <c r="H9" s="146">
        <f t="shared" si="1"/>
        <v>0</v>
      </c>
      <c r="I9" s="146"/>
      <c r="J9" s="148">
        <f t="shared" si="2"/>
        <v>3</v>
      </c>
      <c r="L9" s="173">
        <f>'3'!M7</f>
        <v>0</v>
      </c>
      <c r="M9" s="181">
        <f>COUNTIF('4'!S6:S10,'5'!L9)</f>
        <v>0</v>
      </c>
      <c r="N9" s="81"/>
      <c r="O9" s="82">
        <f>COUNTIF('4'!Y6:Y10,'5'!L9)</f>
        <v>0</v>
      </c>
      <c r="P9" s="81"/>
      <c r="Q9" s="82">
        <f>M9+O9</f>
        <v>0</v>
      </c>
      <c r="R9" s="80">
        <f t="shared" si="4"/>
        <v>0</v>
      </c>
      <c r="S9" s="80"/>
      <c r="T9" s="182">
        <f t="shared" si="5"/>
        <v>0</v>
      </c>
    </row>
    <row r="10" spans="2:20" ht="19.95" customHeight="1" thickTop="1" x14ac:dyDescent="0.3"/>
    <row r="11" spans="2:20" ht="19.95" customHeight="1" thickBot="1" x14ac:dyDescent="0.35"/>
    <row r="12" spans="2:20" ht="19.95" customHeight="1" thickTop="1" thickBot="1" x14ac:dyDescent="0.35">
      <c r="B12" s="344" t="s">
        <v>70</v>
      </c>
      <c r="C12" s="345"/>
      <c r="D12" s="345"/>
      <c r="E12" s="345"/>
      <c r="F12" s="345"/>
      <c r="G12" s="345"/>
      <c r="H12" s="345"/>
      <c r="I12" s="345"/>
      <c r="J12" s="346"/>
      <c r="L12" s="335" t="s">
        <v>71</v>
      </c>
      <c r="M12" s="336"/>
      <c r="N12" s="336"/>
      <c r="O12" s="336"/>
      <c r="P12" s="336"/>
      <c r="Q12" s="336"/>
      <c r="R12" s="336"/>
      <c r="S12" s="336"/>
      <c r="T12" s="337"/>
    </row>
    <row r="13" spans="2:20" ht="19.95" customHeight="1" x14ac:dyDescent="0.3">
      <c r="B13" s="329" t="s">
        <v>66</v>
      </c>
      <c r="C13" s="331" t="s">
        <v>46</v>
      </c>
      <c r="D13" s="332"/>
      <c r="E13" s="331" t="s">
        <v>47</v>
      </c>
      <c r="F13" s="332"/>
      <c r="G13" s="331" t="s">
        <v>68</v>
      </c>
      <c r="H13" s="333"/>
      <c r="I13" s="333"/>
      <c r="J13" s="334"/>
      <c r="L13" s="338" t="s">
        <v>66</v>
      </c>
      <c r="M13" s="340" t="s">
        <v>46</v>
      </c>
      <c r="N13" s="341"/>
      <c r="O13" s="340" t="s">
        <v>47</v>
      </c>
      <c r="P13" s="341"/>
      <c r="Q13" s="340" t="s">
        <v>68</v>
      </c>
      <c r="R13" s="342"/>
      <c r="S13" s="342"/>
      <c r="T13" s="343"/>
    </row>
    <row r="14" spans="2:20" ht="19.95" customHeight="1" thickBot="1" x14ac:dyDescent="0.35">
      <c r="B14" s="330"/>
      <c r="C14" s="183" t="s">
        <v>64</v>
      </c>
      <c r="D14" s="184" t="s">
        <v>65</v>
      </c>
      <c r="E14" s="183" t="s">
        <v>64</v>
      </c>
      <c r="F14" s="184" t="s">
        <v>65</v>
      </c>
      <c r="G14" s="183" t="s">
        <v>64</v>
      </c>
      <c r="H14" s="185" t="s">
        <v>65</v>
      </c>
      <c r="I14" s="185" t="s">
        <v>42</v>
      </c>
      <c r="J14" s="186" t="s">
        <v>67</v>
      </c>
      <c r="L14" s="339"/>
      <c r="M14" s="199" t="s">
        <v>64</v>
      </c>
      <c r="N14" s="200" t="s">
        <v>65</v>
      </c>
      <c r="O14" s="199" t="s">
        <v>64</v>
      </c>
      <c r="P14" s="200" t="s">
        <v>65</v>
      </c>
      <c r="Q14" s="199" t="s">
        <v>64</v>
      </c>
      <c r="R14" s="201" t="s">
        <v>65</v>
      </c>
      <c r="S14" s="201" t="s">
        <v>42</v>
      </c>
      <c r="T14" s="202" t="s">
        <v>67</v>
      </c>
    </row>
    <row r="15" spans="2:20" ht="19.95" customHeight="1" x14ac:dyDescent="0.3">
      <c r="B15" s="187">
        <f>'3'!C14</f>
        <v>0</v>
      </c>
      <c r="C15" s="190">
        <f>COUNTIF('4'!I17:I21,'5'!B15)</f>
        <v>0</v>
      </c>
      <c r="D15" s="191">
        <f>COUNTIF('4'!I18:I21,"NUL")</f>
        <v>0</v>
      </c>
      <c r="E15" s="192">
        <f>COUNTIF('4'!O17:O21,'5'!B15)</f>
        <v>0</v>
      </c>
      <c r="F15" s="191">
        <v>0</v>
      </c>
      <c r="G15" s="192">
        <f>C15+E15</f>
        <v>0</v>
      </c>
      <c r="H15" s="193">
        <f>D15+F15</f>
        <v>0</v>
      </c>
      <c r="I15" s="193"/>
      <c r="J15" s="194">
        <f>G15*3+H15</f>
        <v>0</v>
      </c>
      <c r="L15" s="203">
        <f>'3'!M14</f>
        <v>0</v>
      </c>
      <c r="M15" s="206">
        <f>COUNTIF('4'!S17:S21,'5'!L15)</f>
        <v>0</v>
      </c>
      <c r="N15" s="207">
        <f>COUNTIF('4'!S18:S21,"NUL")</f>
        <v>0</v>
      </c>
      <c r="O15" s="208">
        <f>COUNTIF('4'!Y17:Y21,'5'!L15)</f>
        <v>0</v>
      </c>
      <c r="P15" s="207">
        <v>0</v>
      </c>
      <c r="Q15" s="208">
        <f>M15+O15</f>
        <v>0</v>
      </c>
      <c r="R15" s="209">
        <f>N15+P15</f>
        <v>0</v>
      </c>
      <c r="S15" s="209"/>
      <c r="T15" s="210">
        <f>Q15*3+R15</f>
        <v>0</v>
      </c>
    </row>
    <row r="16" spans="2:20" ht="19.95" customHeight="1" x14ac:dyDescent="0.3">
      <c r="B16" s="188">
        <f>'3'!C15</f>
        <v>0</v>
      </c>
      <c r="C16" s="195">
        <f>COUNTIF('4'!I17:I21,'5'!B16)</f>
        <v>0</v>
      </c>
      <c r="D16" s="56" t="b">
        <f>AND(COUNTIF('4'!I17,"NUL"),COUNTIF('4'!I21,"NUL"))</f>
        <v>0</v>
      </c>
      <c r="E16" s="57">
        <f>COUNTIF('4'!O17:O21,'5'!B16)</f>
        <v>0</v>
      </c>
      <c r="F16" s="56"/>
      <c r="G16" s="57">
        <f t="shared" ref="G16:G18" si="6">C16+E16</f>
        <v>0</v>
      </c>
      <c r="H16" s="54">
        <f t="shared" ref="H16:H19" si="7">D16+F16</f>
        <v>0</v>
      </c>
      <c r="I16" s="54"/>
      <c r="J16" s="196">
        <f t="shared" ref="J16:J19" si="8">G16*3+H16</f>
        <v>0</v>
      </c>
      <c r="L16" s="204">
        <f>'3'!M15</f>
        <v>0</v>
      </c>
      <c r="M16" s="211">
        <f>COUNTIF('4'!S17:S21,'5'!L16)</f>
        <v>0</v>
      </c>
      <c r="N16" s="35" t="b">
        <f>AND(COUNTIF('4'!S17,"NUL"),COUNTIF('4'!S21,"NUL"))</f>
        <v>0</v>
      </c>
      <c r="O16" s="36">
        <f>COUNTIF('4'!Y17:Y21,'5'!L16)</f>
        <v>0</v>
      </c>
      <c r="P16" s="35"/>
      <c r="Q16" s="36">
        <f t="shared" ref="Q16:Q18" si="9">M16+O16</f>
        <v>0</v>
      </c>
      <c r="R16" s="33">
        <f t="shared" ref="R16:R19" si="10">N16+P16</f>
        <v>0</v>
      </c>
      <c r="S16" s="33"/>
      <c r="T16" s="212">
        <f t="shared" ref="T16:T19" si="11">Q16*3+R16</f>
        <v>0</v>
      </c>
    </row>
    <row r="17" spans="2:20" ht="19.95" customHeight="1" x14ac:dyDescent="0.3">
      <c r="B17" s="188">
        <f>'3'!C16</f>
        <v>0</v>
      </c>
      <c r="C17" s="195">
        <f>COUNTIF('4'!I17:I21,'5'!B17)</f>
        <v>0</v>
      </c>
      <c r="D17" s="56"/>
      <c r="E17" s="57">
        <f>COUNTIF('4'!O17:O21,'5'!B17)</f>
        <v>0</v>
      </c>
      <c r="F17" s="56"/>
      <c r="G17" s="57">
        <f t="shared" si="6"/>
        <v>0</v>
      </c>
      <c r="H17" s="54">
        <f t="shared" si="7"/>
        <v>0</v>
      </c>
      <c r="I17" s="54"/>
      <c r="J17" s="196">
        <f t="shared" si="8"/>
        <v>0</v>
      </c>
      <c r="L17" s="204">
        <f>'3'!M16</f>
        <v>0</v>
      </c>
      <c r="M17" s="211">
        <f>COUNTIF('4'!S17:S21,'5'!L17)</f>
        <v>0</v>
      </c>
      <c r="N17" s="35"/>
      <c r="O17" s="36">
        <f>COUNTIF('4'!Y17:Y21,'5'!L17)</f>
        <v>0</v>
      </c>
      <c r="P17" s="35"/>
      <c r="Q17" s="36">
        <f t="shared" si="9"/>
        <v>0</v>
      </c>
      <c r="R17" s="33">
        <f t="shared" si="10"/>
        <v>0</v>
      </c>
      <c r="S17" s="33"/>
      <c r="T17" s="212">
        <f t="shared" si="11"/>
        <v>0</v>
      </c>
    </row>
    <row r="18" spans="2:20" ht="19.95" customHeight="1" x14ac:dyDescent="0.3">
      <c r="B18" s="188">
        <f>'3'!C17</f>
        <v>0</v>
      </c>
      <c r="C18" s="195">
        <f>COUNTIF('4'!I17:I21,'5'!B18)</f>
        <v>0</v>
      </c>
      <c r="D18" s="56"/>
      <c r="E18" s="57">
        <f>COUNTIF('4'!O17:O21,'5'!B18)</f>
        <v>0</v>
      </c>
      <c r="F18" s="56"/>
      <c r="G18" s="57">
        <f t="shared" si="6"/>
        <v>0</v>
      </c>
      <c r="H18" s="54">
        <f t="shared" si="7"/>
        <v>0</v>
      </c>
      <c r="I18" s="54"/>
      <c r="J18" s="196">
        <f t="shared" si="8"/>
        <v>0</v>
      </c>
      <c r="L18" s="204">
        <f>'3'!M17</f>
        <v>0</v>
      </c>
      <c r="M18" s="211">
        <f>COUNTIF('4'!S17:S21,'5'!L18)</f>
        <v>0</v>
      </c>
      <c r="N18" s="35"/>
      <c r="O18" s="36">
        <f>COUNTIF('4'!Y17:Y21,'5'!L18)</f>
        <v>0</v>
      </c>
      <c r="P18" s="35"/>
      <c r="Q18" s="36">
        <f t="shared" si="9"/>
        <v>0</v>
      </c>
      <c r="R18" s="33">
        <f t="shared" si="10"/>
        <v>0</v>
      </c>
      <c r="S18" s="33"/>
      <c r="T18" s="212">
        <f t="shared" si="11"/>
        <v>0</v>
      </c>
    </row>
    <row r="19" spans="2:20" ht="19.95" customHeight="1" thickBot="1" x14ac:dyDescent="0.35">
      <c r="B19" s="189">
        <f>'3'!C18</f>
        <v>0</v>
      </c>
      <c r="C19" s="197">
        <f>COUNTIF('4'!I17:I21,'5'!B19)</f>
        <v>0</v>
      </c>
      <c r="D19" s="60"/>
      <c r="E19" s="61">
        <f>COUNTIF('4'!O17:O21,'5'!B19)</f>
        <v>0</v>
      </c>
      <c r="F19" s="60"/>
      <c r="G19" s="61">
        <f>C19+E19</f>
        <v>0</v>
      </c>
      <c r="H19" s="59">
        <f t="shared" si="7"/>
        <v>0</v>
      </c>
      <c r="I19" s="59"/>
      <c r="J19" s="198">
        <f t="shared" si="8"/>
        <v>0</v>
      </c>
      <c r="L19" s="205">
        <f>'3'!M18</f>
        <v>0</v>
      </c>
      <c r="M19" s="213">
        <f>COUNTIF('4'!S17:S21,'5'!L19)</f>
        <v>0</v>
      </c>
      <c r="N19" s="39"/>
      <c r="O19" s="40">
        <f>COUNTIF('4'!Y17:Y21,'5'!L19)</f>
        <v>0</v>
      </c>
      <c r="P19" s="39"/>
      <c r="Q19" s="40">
        <f>M19+O19</f>
        <v>0</v>
      </c>
      <c r="R19" s="38">
        <f t="shared" si="10"/>
        <v>0</v>
      </c>
      <c r="S19" s="38"/>
      <c r="T19" s="214">
        <f t="shared" si="11"/>
        <v>0</v>
      </c>
    </row>
    <row r="20" spans="2:20" ht="19.95" customHeight="1" thickTop="1" x14ac:dyDescent="0.3"/>
  </sheetData>
  <mergeCells count="20">
    <mergeCell ref="C3:D3"/>
    <mergeCell ref="E3:F3"/>
    <mergeCell ref="G3:J3"/>
    <mergeCell ref="B2:J2"/>
    <mergeCell ref="B3:B4"/>
    <mergeCell ref="L2:T2"/>
    <mergeCell ref="L3:L4"/>
    <mergeCell ref="M3:N3"/>
    <mergeCell ref="O3:P3"/>
    <mergeCell ref="Q3:T3"/>
    <mergeCell ref="B13:B14"/>
    <mergeCell ref="C13:D13"/>
    <mergeCell ref="E13:F13"/>
    <mergeCell ref="G13:J13"/>
    <mergeCell ref="L12:T12"/>
    <mergeCell ref="L13:L14"/>
    <mergeCell ref="M13:N13"/>
    <mergeCell ref="O13:P13"/>
    <mergeCell ref="Q13:T13"/>
    <mergeCell ref="B12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 (3)</vt:lpstr>
      <vt:lpstr>5 (2)</vt:lpstr>
      <vt:lpstr>5</vt:lpstr>
      <vt:lpstr>'1'!Zone_d_impression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Amicale STAPS</dc:creator>
  <cp:lastModifiedBy>Yoann Lefevre</cp:lastModifiedBy>
  <cp:lastPrinted>2022-11-24T09:42:49Z</cp:lastPrinted>
  <dcterms:created xsi:type="dcterms:W3CDTF">2022-11-24T09:30:05Z</dcterms:created>
  <dcterms:modified xsi:type="dcterms:W3CDTF">2022-11-26T12:06:19Z</dcterms:modified>
</cp:coreProperties>
</file>