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13_ncr:1_{3C2A7CEF-4DDC-44A9-AF44-B6E88358129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ableau pour gantt" sheetId="48" r:id="rId1"/>
    <sheet name="Gantt MFC" sheetId="47" r:id="rId2"/>
    <sheet name="Proposition " sheetId="50" r:id="rId3"/>
  </sheets>
  <externalReferences>
    <externalReference r:id="rId4"/>
  </externalReferences>
  <definedNames>
    <definedName name="Férié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50" l="1"/>
  <c r="D11" i="50"/>
  <c r="C11" i="50"/>
  <c r="F10" i="50"/>
  <c r="E10" i="50"/>
  <c r="D10" i="50"/>
  <c r="G10" i="50" s="1"/>
  <c r="F11" i="50" s="1"/>
  <c r="C10" i="50"/>
  <c r="I9" i="50"/>
  <c r="J9" i="50" s="1"/>
  <c r="K9" i="50" s="1"/>
  <c r="L9" i="50" s="1"/>
  <c r="M9" i="50" s="1"/>
  <c r="N9" i="50" s="1"/>
  <c r="O9" i="50" s="1"/>
  <c r="P9" i="50" s="1"/>
  <c r="Q9" i="50" s="1"/>
  <c r="R9" i="50" s="1"/>
  <c r="S9" i="50" s="1"/>
  <c r="T9" i="50" s="1"/>
  <c r="U9" i="50" s="1"/>
  <c r="V9" i="50" s="1"/>
  <c r="W9" i="50" s="1"/>
  <c r="X9" i="50" s="1"/>
  <c r="Y9" i="50" s="1"/>
  <c r="Z9" i="50" s="1"/>
  <c r="AA9" i="50" s="1"/>
  <c r="AB9" i="50" s="1"/>
  <c r="AC9" i="50" s="1"/>
  <c r="AD9" i="50" s="1"/>
  <c r="AE9" i="50" s="1"/>
  <c r="I7" i="50"/>
  <c r="J7" i="50" s="1"/>
  <c r="C2" i="50"/>
  <c r="G11" i="50" l="1"/>
  <c r="J8" i="50"/>
  <c r="K7" i="50"/>
  <c r="J6" i="50"/>
  <c r="I8" i="50"/>
  <c r="I6" i="50"/>
  <c r="K8" i="50" l="1"/>
  <c r="L7" i="50"/>
  <c r="K6" i="50"/>
  <c r="M7" i="50" l="1"/>
  <c r="L6" i="50"/>
  <c r="L8" i="50"/>
  <c r="N7" i="50" l="1"/>
  <c r="M6" i="50"/>
  <c r="M8" i="50"/>
  <c r="N8" i="50" l="1"/>
  <c r="N6" i="50"/>
  <c r="O7" i="50"/>
  <c r="O8" i="50" l="1"/>
  <c r="P7" i="50"/>
  <c r="O6" i="50"/>
  <c r="Q7" i="50" l="1"/>
  <c r="P6" i="50"/>
  <c r="P8" i="50"/>
  <c r="R7" i="50" l="1"/>
  <c r="Q6" i="50"/>
  <c r="Q8" i="50"/>
  <c r="R8" i="50" l="1"/>
  <c r="S7" i="50"/>
  <c r="R6" i="50"/>
  <c r="S8" i="50" l="1"/>
  <c r="T7" i="50"/>
  <c r="S6" i="50"/>
  <c r="U7" i="50" l="1"/>
  <c r="T6" i="50"/>
  <c r="T8" i="50"/>
  <c r="V7" i="50" l="1"/>
  <c r="U6" i="50"/>
  <c r="U8" i="50"/>
  <c r="V8" i="50" l="1"/>
  <c r="V6" i="50"/>
  <c r="W7" i="50"/>
  <c r="W8" i="50" l="1"/>
  <c r="X7" i="50"/>
  <c r="W6" i="50"/>
  <c r="Y7" i="50" l="1"/>
  <c r="X6" i="50"/>
  <c r="X8" i="50"/>
  <c r="Z7" i="50" l="1"/>
  <c r="Y6" i="50"/>
  <c r="Y8" i="50"/>
  <c r="Z8" i="50" l="1"/>
  <c r="AA7" i="50"/>
  <c r="Z6" i="50"/>
  <c r="AA8" i="50" l="1"/>
  <c r="AB7" i="50"/>
  <c r="AA6" i="50"/>
  <c r="AC7" i="50" l="1"/>
  <c r="AB6" i="50"/>
  <c r="AB8" i="50"/>
  <c r="AD7" i="50" l="1"/>
  <c r="AC6" i="50"/>
  <c r="AC8" i="50"/>
  <c r="AD8" i="50" l="1"/>
  <c r="AE7" i="50"/>
  <c r="AD6" i="50"/>
  <c r="AE8" i="50" l="1"/>
  <c r="AE6" i="50"/>
  <c r="DH3" i="47" l="1"/>
  <c r="DI3" i="47"/>
  <c r="DJ3" i="47"/>
  <c r="DK3" i="47"/>
  <c r="DL3" i="47"/>
  <c r="DM3" i="47"/>
  <c r="DN3" i="47"/>
  <c r="DO3" i="47"/>
  <c r="DG3" i="47"/>
  <c r="CY3" i="47"/>
  <c r="CZ3" i="47"/>
  <c r="DA3" i="47"/>
  <c r="DB3" i="47"/>
  <c r="DC3" i="47"/>
  <c r="DD3" i="47"/>
  <c r="DE3" i="47"/>
  <c r="DF3" i="47"/>
  <c r="CX3" i="47"/>
  <c r="CW3" i="47"/>
  <c r="CP3" i="47"/>
  <c r="CQ3" i="47"/>
  <c r="CR3" i="47"/>
  <c r="CS3" i="47"/>
  <c r="CT3" i="47"/>
  <c r="CU3" i="47"/>
  <c r="CV3" i="47"/>
  <c r="CO3" i="47"/>
  <c r="CG3" i="47"/>
  <c r="CH3" i="47"/>
  <c r="CI3" i="47"/>
  <c r="CJ3" i="47"/>
  <c r="CK3" i="47"/>
  <c r="CL3" i="47"/>
  <c r="CM3" i="47"/>
  <c r="CN3" i="47"/>
  <c r="CF3" i="47"/>
  <c r="BX3" i="47"/>
  <c r="BY3" i="47"/>
  <c r="BZ3" i="47"/>
  <c r="CA3" i="47"/>
  <c r="CB3" i="47"/>
  <c r="CC3" i="47"/>
  <c r="CD3" i="47"/>
  <c r="CE3" i="47"/>
  <c r="BW3" i="47"/>
  <c r="BO3" i="47"/>
  <c r="BP3" i="47"/>
  <c r="BQ3" i="47"/>
  <c r="BR3" i="47"/>
  <c r="BS3" i="47"/>
  <c r="BT3" i="47"/>
  <c r="BU3" i="47"/>
  <c r="BV3" i="47"/>
  <c r="BN3" i="47"/>
  <c r="D3" i="47"/>
  <c r="E3" i="47"/>
  <c r="F3" i="47"/>
  <c r="F4" i="47" s="1"/>
  <c r="G3" i="47"/>
  <c r="G4" i="47" s="1"/>
  <c r="H3" i="47"/>
  <c r="I3" i="47"/>
  <c r="J3" i="47"/>
  <c r="K3" i="47"/>
  <c r="BF3" i="47"/>
  <c r="BF4" i="47" s="1"/>
  <c r="BG3" i="47"/>
  <c r="BG4" i="47" s="1"/>
  <c r="BH3" i="47"/>
  <c r="BH4" i="47" s="1"/>
  <c r="BI3" i="47"/>
  <c r="BI4" i="47" s="1"/>
  <c r="BJ3" i="47"/>
  <c r="BJ4" i="47" s="1"/>
  <c r="BK3" i="47"/>
  <c r="BK4" i="47" s="1"/>
  <c r="BL3" i="47"/>
  <c r="BL4" i="47" s="1"/>
  <c r="BM3" i="47"/>
  <c r="BM4" i="47" s="1"/>
  <c r="BE3" i="47"/>
  <c r="BE4" i="47" s="1"/>
  <c r="BD3" i="47"/>
  <c r="BD4" i="47" s="1"/>
  <c r="BC3" i="47"/>
  <c r="BC4" i="47" s="1"/>
  <c r="AW3" i="47"/>
  <c r="AW4" i="47" s="1"/>
  <c r="AX3" i="47"/>
  <c r="AX4" i="47" s="1"/>
  <c r="AY3" i="47"/>
  <c r="AY4" i="47" s="1"/>
  <c r="AZ3" i="47"/>
  <c r="AZ4" i="47" s="1"/>
  <c r="BA3" i="47"/>
  <c r="BA4" i="47" s="1"/>
  <c r="BB3" i="47"/>
  <c r="BB4" i="47" s="1"/>
  <c r="AV3" i="47"/>
  <c r="AV4" i="47" s="1"/>
  <c r="AN3" i="47"/>
  <c r="AN4" i="47" s="1"/>
  <c r="AO3" i="47"/>
  <c r="AO4" i="47" s="1"/>
  <c r="AP3" i="47"/>
  <c r="AP4" i="47" s="1"/>
  <c r="AQ3" i="47"/>
  <c r="AQ4" i="47" s="1"/>
  <c r="AR3" i="47"/>
  <c r="AR4" i="47" s="1"/>
  <c r="AS3" i="47"/>
  <c r="AS4" i="47" s="1"/>
  <c r="AT3" i="47"/>
  <c r="AT4" i="47" s="1"/>
  <c r="AU3" i="47"/>
  <c r="AU4" i="47" s="1"/>
  <c r="AM3" i="47"/>
  <c r="AM4" i="47" s="1"/>
  <c r="AE3" i="47"/>
  <c r="AE4" i="47" s="1"/>
  <c r="AF3" i="47"/>
  <c r="AF4" i="47" s="1"/>
  <c r="AG3" i="47"/>
  <c r="AG4" i="47" s="1"/>
  <c r="AH3" i="47"/>
  <c r="AH4" i="47" s="1"/>
  <c r="AI3" i="47"/>
  <c r="AI4" i="47" s="1"/>
  <c r="AJ3" i="47"/>
  <c r="AJ4" i="47" s="1"/>
  <c r="AK3" i="47"/>
  <c r="AK4" i="47" s="1"/>
  <c r="AL3" i="47"/>
  <c r="AL4" i="47" s="1"/>
  <c r="AD3" i="47"/>
  <c r="AD4" i="47" s="1"/>
  <c r="V3" i="47"/>
  <c r="V4" i="47" s="1"/>
  <c r="W3" i="47"/>
  <c r="W4" i="47" s="1"/>
  <c r="X3" i="47"/>
  <c r="X4" i="47" s="1"/>
  <c r="Y3" i="47"/>
  <c r="Y4" i="47" s="1"/>
  <c r="Z3" i="47"/>
  <c r="Z4" i="47" s="1"/>
  <c r="AA3" i="47"/>
  <c r="AA4" i="47" s="1"/>
  <c r="AB3" i="47"/>
  <c r="AB4" i="47" s="1"/>
  <c r="AC3" i="47"/>
  <c r="AC4" i="47" s="1"/>
  <c r="U3" i="47"/>
  <c r="U4" i="47" s="1"/>
  <c r="M3" i="47"/>
  <c r="M4" i="47" s="1"/>
  <c r="N3" i="47"/>
  <c r="N4" i="47" s="1"/>
  <c r="O3" i="47"/>
  <c r="O4" i="47" s="1"/>
  <c r="P3" i="47"/>
  <c r="P4" i="47" s="1"/>
  <c r="Q3" i="47"/>
  <c r="Q4" i="47" s="1"/>
  <c r="R3" i="47"/>
  <c r="S3" i="47"/>
  <c r="S4" i="47" s="1"/>
  <c r="T3" i="47"/>
  <c r="T4" i="47" s="1"/>
  <c r="L3" i="47"/>
  <c r="L4" i="47" s="1"/>
  <c r="C3" i="47"/>
  <c r="D5" i="47"/>
  <c r="E5" i="47" s="1"/>
  <c r="F5" i="47" s="1"/>
  <c r="G5" i="47" s="1"/>
  <c r="H5" i="47" s="1"/>
  <c r="I5" i="47" s="1"/>
  <c r="J5" i="47" s="1"/>
  <c r="K5" i="47" s="1"/>
  <c r="D4" i="47"/>
  <c r="E4" i="47"/>
  <c r="H4" i="47"/>
  <c r="I4" i="47"/>
  <c r="J4" i="47"/>
  <c r="R4" i="47"/>
  <c r="C4" i="47"/>
  <c r="L5" i="47" l="1"/>
  <c r="M5" i="47" s="1"/>
  <c r="N5" i="47" s="1"/>
  <c r="O5" i="47" s="1"/>
  <c r="P5" i="47" s="1"/>
  <c r="Q5" i="47" s="1"/>
  <c r="R5" i="47" s="1"/>
  <c r="S5" i="47" s="1"/>
  <c r="K4" i="47"/>
  <c r="T5" i="47" l="1"/>
  <c r="U5" i="47" s="1"/>
  <c r="V5" i="47" s="1"/>
  <c r="W5" i="47" s="1"/>
  <c r="X5" i="47" s="1"/>
  <c r="Y5" i="47" s="1"/>
  <c r="Z5" i="47" s="1"/>
  <c r="AA5" i="47" s="1"/>
  <c r="AB5" i="47" s="1"/>
  <c r="AC5" i="47" s="1"/>
  <c r="AD5" i="47" s="1"/>
  <c r="AE5" i="47" s="1"/>
  <c r="AF5" i="47" s="1"/>
  <c r="AG5" i="47" s="1"/>
  <c r="AH5" i="47" s="1"/>
  <c r="AI5" i="47" s="1"/>
  <c r="AJ5" i="47" s="1"/>
  <c r="AK5" i="47" s="1"/>
  <c r="AL5" i="47" s="1"/>
  <c r="AM5" i="47" s="1"/>
  <c r="AN5" i="47" s="1"/>
  <c r="AO5" i="47" s="1"/>
  <c r="AP5" i="47" s="1"/>
  <c r="AQ5" i="47" s="1"/>
  <c r="AR5" i="47" s="1"/>
  <c r="AS5" i="47" s="1"/>
  <c r="AT5" i="47" s="1"/>
  <c r="AU5" i="47" s="1"/>
  <c r="AV5" i="47" s="1"/>
  <c r="AW5" i="47" s="1"/>
  <c r="AX5" i="47" s="1"/>
  <c r="AY5" i="47" s="1"/>
  <c r="AZ5" i="47" s="1"/>
  <c r="BA5" i="47" s="1"/>
  <c r="BB5" i="47" s="1"/>
  <c r="BC5" i="47" s="1"/>
  <c r="BD5" i="47" s="1"/>
  <c r="BE5" i="47" s="1"/>
  <c r="BF5" i="47" s="1"/>
  <c r="BG5" i="47" s="1"/>
  <c r="BH5" i="47" s="1"/>
  <c r="BI5" i="47" s="1"/>
  <c r="BJ5" i="47" s="1"/>
  <c r="BK5" i="47" s="1"/>
  <c r="BL5" i="47" s="1"/>
  <c r="BM5" i="47" s="1"/>
  <c r="BN5" i="47" s="1"/>
  <c r="BO5" i="47" s="1"/>
  <c r="BP5" i="47" s="1"/>
  <c r="BQ5" i="47" s="1"/>
  <c r="BR5" i="47" s="1"/>
  <c r="BS5" i="47" s="1"/>
  <c r="BT5" i="47" s="1"/>
  <c r="BU5" i="47" s="1"/>
  <c r="BV5" i="47" s="1"/>
  <c r="BW5" i="47" s="1"/>
  <c r="BX5" i="47" s="1"/>
  <c r="BY5" i="47" s="1"/>
  <c r="BZ5" i="47" s="1"/>
  <c r="CA5" i="47" s="1"/>
  <c r="CB5" i="47" s="1"/>
  <c r="CC5" i="47" s="1"/>
  <c r="CD5" i="47" s="1"/>
  <c r="CE5" i="47" s="1"/>
  <c r="CF5" i="47" s="1"/>
  <c r="CG5" i="47" s="1"/>
  <c r="CH5" i="47" s="1"/>
  <c r="CI5" i="47" s="1"/>
  <c r="CJ5" i="47" s="1"/>
  <c r="CK5" i="47" s="1"/>
  <c r="CL5" i="47" s="1"/>
  <c r="CM5" i="47" s="1"/>
  <c r="CN5" i="47" s="1"/>
  <c r="CO5" i="47" s="1"/>
  <c r="CP5" i="47" s="1"/>
  <c r="CQ5" i="47" s="1"/>
  <c r="CR5" i="47" s="1"/>
  <c r="CS5" i="47" s="1"/>
  <c r="CT5" i="47" s="1"/>
  <c r="CU5" i="47" s="1"/>
  <c r="CV5" i="47" s="1"/>
  <c r="CW5" i="47" s="1"/>
  <c r="CX5" i="47" s="1"/>
  <c r="CY5" i="47" s="1"/>
  <c r="CZ5" i="47" s="1"/>
  <c r="DA5" i="47" s="1"/>
  <c r="DB5" i="47" s="1"/>
  <c r="DC5" i="47" s="1"/>
  <c r="DD5" i="47" s="1"/>
  <c r="DE5" i="47" s="1"/>
  <c r="DF5" i="47" s="1"/>
  <c r="DG5" i="47" s="1"/>
  <c r="DH5" i="47" s="1"/>
  <c r="DI5" i="47" s="1"/>
  <c r="DJ5" i="47" s="1"/>
  <c r="DK5" i="47" s="1"/>
  <c r="DL5" i="47" s="1"/>
  <c r="DM5" i="47" s="1"/>
  <c r="DN5" i="47" s="1"/>
  <c r="DO5" i="47" s="1"/>
</calcChain>
</file>

<file path=xl/sharedStrings.xml><?xml version="1.0" encoding="utf-8"?>
<sst xmlns="http://schemas.openxmlformats.org/spreadsheetml/2006/main" count="24" uniqueCount="22">
  <si>
    <t xml:space="preserve">Date de début </t>
  </si>
  <si>
    <t xml:space="preserve">Date de fin </t>
  </si>
  <si>
    <t xml:space="preserve">Numéro Machine </t>
  </si>
  <si>
    <t>Temps</t>
  </si>
  <si>
    <t xml:space="preserve">Semaine </t>
  </si>
  <si>
    <t>Numéro of</t>
  </si>
  <si>
    <t>Premier of</t>
  </si>
  <si>
    <t xml:space="preserve">Date d'ordre en premier </t>
  </si>
  <si>
    <t>Choix ecart temps</t>
  </si>
  <si>
    <t>Date début plannif</t>
  </si>
  <si>
    <t>Heure d'ouverture</t>
  </si>
  <si>
    <t>Heure de fermeture</t>
  </si>
  <si>
    <t>Client</t>
  </si>
  <si>
    <t>Temps de gamme</t>
  </si>
  <si>
    <t>Temps de réglage</t>
  </si>
  <si>
    <t>Date_Heure de début</t>
  </si>
  <si>
    <t>Date de fin hors WE et JF</t>
  </si>
  <si>
    <t>marchine 1</t>
  </si>
  <si>
    <t>marchine 2</t>
  </si>
  <si>
    <t>a</t>
  </si>
  <si>
    <t>b</t>
  </si>
  <si>
    <t>marchine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</si>
</sst>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h]:mm:ss;@"/>
    <numFmt numFmtId="165" formatCode="dd"/>
    <numFmt numFmtId="166" formatCode="hh"/>
    <numFmt numFmtId="167" formatCode="[h]:mm;@"/>
    <numFmt numFmtId="168" formatCode="[$-F400]h:mm:ss\ AM/PM"/>
    <numFmt numFmtId="169" formatCode="dd/mm/yy;@"/>
    <numFmt numFmtId="170" formatCode="[$-40C]d\-mmm;@"/>
    <numFmt numFmtId="171" formatCode="h:mm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7">
    <xf numFmtId="0" fontId="0" fillId="0" borderId="0" xfId="0"/>
    <xf numFmtId="20" fontId="0" fillId="0" borderId="0" xfId="0" applyNumberFormat="1"/>
    <xf numFmtId="14" fontId="0" fillId="0" borderId="0" xfId="0" applyNumberFormat="1"/>
    <xf numFmtId="22" fontId="0" fillId="0" borderId="0" xfId="0" applyNumberFormat="1"/>
    <xf numFmtId="164" fontId="0" fillId="0" borderId="0" xfId="0" applyNumberFormat="1"/>
    <xf numFmtId="20" fontId="0" fillId="0" borderId="0" xfId="0" applyNumberFormat="1" applyAlignment="1">
      <alignment horizontal="left"/>
    </xf>
    <xf numFmtId="165" fontId="0" fillId="0" borderId="0" xfId="0" applyNumberFormat="1" applyFont="1"/>
    <xf numFmtId="166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167" fontId="0" fillId="3" borderId="0" xfId="0" applyNumberFormat="1" applyFill="1" applyAlignment="1">
      <alignment vertical="center"/>
    </xf>
    <xf numFmtId="168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16" fontId="0" fillId="3" borderId="0" xfId="0" applyNumberFormat="1" applyFill="1" applyAlignment="1">
      <alignment vertical="center"/>
    </xf>
    <xf numFmtId="21" fontId="0" fillId="3" borderId="0" xfId="0" applyNumberFormat="1" applyFill="1" applyAlignment="1">
      <alignment vertical="center"/>
    </xf>
    <xf numFmtId="170" fontId="0" fillId="0" borderId="0" xfId="0" applyNumberFormat="1" applyAlignment="1">
      <alignment vertical="center"/>
    </xf>
    <xf numFmtId="170" fontId="0" fillId="0" borderId="0" xfId="0" applyNumberFormat="1" applyAlignment="1">
      <alignment vertical="center" textRotation="90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68" fontId="0" fillId="0" borderId="2" xfId="0" applyNumberFormat="1" applyBorder="1" applyAlignment="1">
      <alignment vertical="center" wrapText="1"/>
    </xf>
    <xf numFmtId="169" fontId="0" fillId="0" borderId="2" xfId="0" applyNumberFormat="1" applyBorder="1" applyAlignment="1">
      <alignment vertical="center" wrapText="1"/>
    </xf>
    <xf numFmtId="171" fontId="0" fillId="0" borderId="0" xfId="0" applyNumberFormat="1" applyAlignment="1">
      <alignment vertical="center" textRotation="90"/>
    </xf>
    <xf numFmtId="0" fontId="0" fillId="2" borderId="0" xfId="0" applyFill="1" applyAlignment="1">
      <alignment vertical="center"/>
    </xf>
    <xf numFmtId="22" fontId="0" fillId="4" borderId="0" xfId="0" applyNumberFormat="1" applyFill="1" applyAlignment="1">
      <alignment vertical="center"/>
    </xf>
    <xf numFmtId="168" fontId="0" fillId="0" borderId="0" xfId="0" quotePrefix="1" applyNumberFormat="1" applyAlignment="1">
      <alignment vertical="center"/>
    </xf>
    <xf numFmtId="169" fontId="0" fillId="0" borderId="0" xfId="0" quotePrefix="1" applyNumberFormat="1" applyAlignment="1">
      <alignment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 xr:uid="{78611C17-78B2-4F47-9C29-D54AE0915C60}"/>
    <cellStyle name="Normal 3" xfId="2" xr:uid="{ED2F8DE3-BEDC-479A-9AB3-9ABCBB983B68}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XGA/Downloads/mfc%20suite%202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gantt M1"/>
      <sheetName val="heures à la suite M1"/>
      <sheetName val="TR.liste"/>
      <sheetName val="jour férié"/>
    </sheetNames>
    <sheetDataSet>
      <sheetData sheetId="0" refreshError="1"/>
      <sheetData sheetId="1" refreshError="1"/>
      <sheetData sheetId="2">
        <row r="2">
          <cell r="A2" t="str">
            <v>a</v>
          </cell>
          <cell r="B2">
            <v>5</v>
          </cell>
        </row>
        <row r="3">
          <cell r="A3" t="str">
            <v>b</v>
          </cell>
          <cell r="B3">
            <v>6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29D61D-D2D8-4818-8C32-797C3778FDD5}" name="Tableau2" displayName="Tableau2" ref="A1:H131" totalsRowShown="0">
  <autoFilter ref="A1:H131" xr:uid="{8D4A6003-702B-406A-8BBA-540A7AE195BE}"/>
  <sortState xmlns:xlrd2="http://schemas.microsoft.com/office/spreadsheetml/2017/richdata2" ref="A2:H131">
    <sortCondition ref="A1:A131"/>
  </sortState>
  <tableColumns count="8">
    <tableColumn id="2" xr3:uid="{E0830060-6A40-4DEC-AB92-BA2968D15A5D}" name="Premier of"/>
    <tableColumn id="3" xr3:uid="{83B5CDE3-DB29-40BE-84EF-B6AF52B8164F}" name="Numéro Machine "/>
    <tableColumn id="5" xr3:uid="{FBEE2212-C1CA-41C2-9ABA-220C06120A86}" name="Numéro of">
      <calculatedColumnFormula>RAND()</calculatedColumnFormula>
    </tableColumn>
    <tableColumn id="13" xr3:uid="{4D80DF2C-C65F-4F9B-A9A0-2D5554C70064}" name="Date d'ordre en premier " dataDxfId="3"/>
    <tableColumn id="14" xr3:uid="{2E47D1D9-F2C0-42B5-B73E-F2ADFC032844}" name="Temps"/>
    <tableColumn id="15" xr3:uid="{555304FF-B453-4112-B798-CCD583FB3A9A}" name="Semaine "/>
    <tableColumn id="16" xr3:uid="{34BD2DAE-9F55-434D-BFE3-2795A572F3FA}" name="Date de début "/>
    <tableColumn id="17" xr3:uid="{3262E73F-384A-4E3D-A800-F22DB5FC6B60}" name="Date de fi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E0974-C3FD-4B23-8746-D66940054C4B}">
  <sheetPr codeName="Feuil1"/>
  <dimension ref="A1:H131"/>
  <sheetViews>
    <sheetView tabSelected="1" workbookViewId="0">
      <selection activeCell="I12" sqref="I12"/>
    </sheetView>
  </sheetViews>
  <sheetFormatPr baseColWidth="10" defaultRowHeight="15" x14ac:dyDescent="0.25"/>
  <cols>
    <col min="1" max="1" width="20.5703125" customWidth="1"/>
    <col min="2" max="2" width="19" customWidth="1"/>
    <col min="3" max="3" width="12.85546875" bestFit="1" customWidth="1"/>
    <col min="4" max="4" width="25.42578125" bestFit="1" customWidth="1"/>
    <col min="7" max="7" width="16.140625" customWidth="1"/>
    <col min="8" max="8" width="15.7109375" bestFit="1" customWidth="1"/>
  </cols>
  <sheetData>
    <row r="1" spans="1:8" x14ac:dyDescent="0.25">
      <c r="A1" t="s">
        <v>6</v>
      </c>
      <c r="B1" t="s">
        <v>2</v>
      </c>
      <c r="C1" t="s">
        <v>5</v>
      </c>
      <c r="D1" t="s">
        <v>7</v>
      </c>
      <c r="E1" t="s">
        <v>3</v>
      </c>
      <c r="F1" t="s">
        <v>4</v>
      </c>
      <c r="G1" t="s">
        <v>0</v>
      </c>
      <c r="H1" t="s">
        <v>1</v>
      </c>
    </row>
    <row r="2" spans="1:8" x14ac:dyDescent="0.25">
      <c r="A2">
        <v>1</v>
      </c>
      <c r="B2">
        <v>1</v>
      </c>
      <c r="C2">
        <v>1</v>
      </c>
      <c r="D2" s="2">
        <v>44589</v>
      </c>
      <c r="E2" s="4">
        <v>3</v>
      </c>
      <c r="F2">
        <v>47</v>
      </c>
      <c r="G2" s="3">
        <v>44881.25</v>
      </c>
      <c r="H2" s="3">
        <v>44893.583333333336</v>
      </c>
    </row>
    <row r="3" spans="1:8" x14ac:dyDescent="0.25">
      <c r="A3">
        <v>1</v>
      </c>
      <c r="B3">
        <v>3</v>
      </c>
      <c r="C3">
        <v>2</v>
      </c>
      <c r="D3" s="2">
        <v>44589</v>
      </c>
      <c r="E3" s="4">
        <v>0.58333333333333337</v>
      </c>
      <c r="F3">
        <v>47</v>
      </c>
      <c r="G3" s="3">
        <v>44881.25</v>
      </c>
      <c r="H3" s="3">
        <v>44882.5</v>
      </c>
    </row>
    <row r="4" spans="1:8" x14ac:dyDescent="0.25">
      <c r="A4">
        <v>1</v>
      </c>
      <c r="B4">
        <v>2</v>
      </c>
      <c r="C4">
        <v>3</v>
      </c>
      <c r="D4" s="2">
        <v>44596</v>
      </c>
      <c r="E4" s="4">
        <v>1.2499999999999999E-2</v>
      </c>
      <c r="F4">
        <v>47</v>
      </c>
      <c r="G4" s="3">
        <v>44881.25</v>
      </c>
      <c r="H4" s="3">
        <v>44881.262500000004</v>
      </c>
    </row>
    <row r="5" spans="1:8" x14ac:dyDescent="0.25">
      <c r="A5">
        <v>1</v>
      </c>
      <c r="B5">
        <v>5</v>
      </c>
      <c r="C5">
        <v>4</v>
      </c>
      <c r="D5" s="2">
        <v>44624</v>
      </c>
      <c r="E5" s="4">
        <v>0.20833333333333334</v>
      </c>
      <c r="F5">
        <v>47</v>
      </c>
      <c r="G5" s="3">
        <v>44881.25</v>
      </c>
      <c r="H5" s="3">
        <v>44881.458333333336</v>
      </c>
    </row>
    <row r="6" spans="1:8" x14ac:dyDescent="0.25">
      <c r="A6">
        <v>1</v>
      </c>
      <c r="B6">
        <v>6</v>
      </c>
      <c r="C6">
        <v>5</v>
      </c>
      <c r="D6" s="2">
        <v>44704</v>
      </c>
      <c r="E6" s="4">
        <v>8.3333333333333329E-2</v>
      </c>
      <c r="F6">
        <v>47</v>
      </c>
      <c r="G6" s="3">
        <v>44881.25</v>
      </c>
      <c r="H6" s="3">
        <v>44881.333333333336</v>
      </c>
    </row>
    <row r="7" spans="1:8" x14ac:dyDescent="0.25">
      <c r="A7">
        <v>1</v>
      </c>
      <c r="B7">
        <v>11</v>
      </c>
      <c r="C7">
        <v>6</v>
      </c>
      <c r="D7" s="2">
        <v>44739</v>
      </c>
      <c r="E7" s="4">
        <v>0.16666666666666666</v>
      </c>
      <c r="F7">
        <v>47</v>
      </c>
      <c r="G7" s="3">
        <v>44881.25</v>
      </c>
      <c r="H7" s="3">
        <v>44881.416666666672</v>
      </c>
    </row>
    <row r="8" spans="1:8" x14ac:dyDescent="0.25">
      <c r="A8">
        <v>1</v>
      </c>
      <c r="B8">
        <v>12</v>
      </c>
      <c r="C8">
        <v>7</v>
      </c>
      <c r="D8" s="2">
        <v>44757</v>
      </c>
      <c r="E8" s="4">
        <v>1.7361111111111112E-2</v>
      </c>
      <c r="F8">
        <v>47</v>
      </c>
      <c r="G8" s="3">
        <v>44881.25</v>
      </c>
      <c r="H8" s="3">
        <v>44881.267361111117</v>
      </c>
    </row>
    <row r="9" spans="1:8" x14ac:dyDescent="0.25">
      <c r="A9">
        <v>1</v>
      </c>
      <c r="B9">
        <v>9</v>
      </c>
      <c r="C9">
        <v>8</v>
      </c>
      <c r="D9" s="2">
        <v>44771</v>
      </c>
      <c r="E9" s="4">
        <v>5.2083333333333336E-2</v>
      </c>
      <c r="F9">
        <v>47</v>
      </c>
      <c r="G9" s="3">
        <v>44881.25</v>
      </c>
      <c r="H9" s="3">
        <v>44881.302083333336</v>
      </c>
    </row>
    <row r="10" spans="1:8" x14ac:dyDescent="0.25">
      <c r="A10">
        <v>1</v>
      </c>
      <c r="B10">
        <v>10</v>
      </c>
      <c r="C10">
        <v>9</v>
      </c>
      <c r="D10" s="2">
        <v>44858</v>
      </c>
      <c r="E10" s="4">
        <v>2.7777777777777776E-2</v>
      </c>
      <c r="F10">
        <v>47</v>
      </c>
      <c r="G10" s="3">
        <v>44881.25</v>
      </c>
      <c r="H10" s="3">
        <v>44881.277777777781</v>
      </c>
    </row>
    <row r="11" spans="1:8" x14ac:dyDescent="0.25">
      <c r="A11">
        <v>1</v>
      </c>
      <c r="B11">
        <v>8</v>
      </c>
      <c r="C11">
        <v>10</v>
      </c>
      <c r="D11" s="2">
        <v>44867</v>
      </c>
      <c r="E11" s="4">
        <v>2.0833333333333332E-2</v>
      </c>
      <c r="F11">
        <v>47</v>
      </c>
      <c r="G11" s="3">
        <v>44881.25</v>
      </c>
      <c r="H11" s="3">
        <v>44881.270833333336</v>
      </c>
    </row>
    <row r="12" spans="1:8" x14ac:dyDescent="0.25">
      <c r="A12">
        <v>1</v>
      </c>
      <c r="B12">
        <v>7</v>
      </c>
      <c r="C12">
        <v>11</v>
      </c>
      <c r="D12" s="2">
        <v>44889</v>
      </c>
      <c r="E12" s="4">
        <v>0.25</v>
      </c>
      <c r="F12">
        <v>47</v>
      </c>
      <c r="G12" s="3">
        <v>44881.25</v>
      </c>
      <c r="H12" s="3">
        <v>44881.5</v>
      </c>
    </row>
    <row r="13" spans="1:8" x14ac:dyDescent="0.25">
      <c r="A13">
        <v>2</v>
      </c>
      <c r="B13">
        <v>3</v>
      </c>
      <c r="C13">
        <v>12</v>
      </c>
      <c r="D13" s="2">
        <v>44595</v>
      </c>
      <c r="E13" s="4">
        <v>0.4375</v>
      </c>
      <c r="F13">
        <v>47</v>
      </c>
      <c r="G13" s="3">
        <v>44882.5</v>
      </c>
      <c r="H13" s="3">
        <v>44886.270833333336</v>
      </c>
    </row>
    <row r="14" spans="1:8" x14ac:dyDescent="0.25">
      <c r="A14">
        <v>2</v>
      </c>
      <c r="B14">
        <v>5</v>
      </c>
      <c r="C14">
        <v>13</v>
      </c>
      <c r="D14" s="2">
        <v>44704</v>
      </c>
      <c r="E14" s="4">
        <v>0.45833333333333331</v>
      </c>
      <c r="F14">
        <v>47</v>
      </c>
      <c r="G14" s="3">
        <v>44881.458333333336</v>
      </c>
      <c r="H14" s="3">
        <v>44882.583333333336</v>
      </c>
    </row>
    <row r="15" spans="1:8" x14ac:dyDescent="0.25">
      <c r="A15">
        <v>2</v>
      </c>
      <c r="B15">
        <v>6</v>
      </c>
      <c r="C15">
        <v>14</v>
      </c>
      <c r="D15" s="2">
        <v>44705</v>
      </c>
      <c r="E15" s="4">
        <v>8.3333333333333329E-2</v>
      </c>
      <c r="F15">
        <v>47</v>
      </c>
      <c r="G15" s="3">
        <v>44881.333333333336</v>
      </c>
      <c r="H15" s="3">
        <v>44881.416666666672</v>
      </c>
    </row>
    <row r="16" spans="1:8" x14ac:dyDescent="0.25">
      <c r="A16">
        <v>2</v>
      </c>
      <c r="B16">
        <v>9</v>
      </c>
      <c r="C16">
        <v>15</v>
      </c>
      <c r="D16" s="2">
        <v>44795</v>
      </c>
      <c r="E16" s="4">
        <v>2.0833333333333332E-2</v>
      </c>
      <c r="F16">
        <v>47</v>
      </c>
      <c r="G16" s="3">
        <v>44881.302083333336</v>
      </c>
      <c r="H16" s="3">
        <v>44881.322916666672</v>
      </c>
    </row>
    <row r="17" spans="1:8" x14ac:dyDescent="0.25">
      <c r="A17">
        <v>2</v>
      </c>
      <c r="B17">
        <v>12</v>
      </c>
      <c r="C17">
        <v>16</v>
      </c>
      <c r="D17" s="2">
        <v>44841</v>
      </c>
      <c r="E17" s="4">
        <v>0.125</v>
      </c>
      <c r="F17">
        <v>47</v>
      </c>
      <c r="G17" s="3">
        <v>44881.267361111117</v>
      </c>
      <c r="H17" s="3">
        <v>44881.392361111117</v>
      </c>
    </row>
    <row r="18" spans="1:8" x14ac:dyDescent="0.25">
      <c r="A18">
        <v>2</v>
      </c>
      <c r="B18">
        <v>11</v>
      </c>
      <c r="C18">
        <v>17</v>
      </c>
      <c r="D18" s="2">
        <v>44872</v>
      </c>
      <c r="E18" s="4">
        <v>0.16666666666666666</v>
      </c>
      <c r="F18">
        <v>47</v>
      </c>
      <c r="G18" s="3">
        <v>44881.416666666672</v>
      </c>
      <c r="H18" s="3">
        <v>44881.583333333336</v>
      </c>
    </row>
    <row r="19" spans="1:8" x14ac:dyDescent="0.25">
      <c r="A19">
        <v>2</v>
      </c>
      <c r="B19">
        <v>10</v>
      </c>
      <c r="C19">
        <v>18</v>
      </c>
      <c r="D19" s="2">
        <v>44901</v>
      </c>
      <c r="E19" s="4">
        <v>4.1666666666666664E-2</v>
      </c>
      <c r="F19">
        <v>47</v>
      </c>
      <c r="G19" s="3">
        <v>44881.277777777781</v>
      </c>
      <c r="H19" s="3">
        <v>44881.319444444445</v>
      </c>
    </row>
    <row r="20" spans="1:8" x14ac:dyDescent="0.25">
      <c r="A20">
        <v>3</v>
      </c>
      <c r="B20">
        <v>3</v>
      </c>
      <c r="C20">
        <v>19</v>
      </c>
      <c r="D20" s="2">
        <v>44610</v>
      </c>
      <c r="E20" s="4">
        <v>2</v>
      </c>
      <c r="F20">
        <v>48</v>
      </c>
      <c r="G20" s="3">
        <v>44886.270833333336</v>
      </c>
      <c r="H20" s="3">
        <v>44894.270833333336</v>
      </c>
    </row>
    <row r="21" spans="1:8" x14ac:dyDescent="0.25">
      <c r="A21">
        <v>3</v>
      </c>
      <c r="B21">
        <v>6</v>
      </c>
      <c r="C21">
        <v>20</v>
      </c>
      <c r="D21" s="2">
        <v>44705</v>
      </c>
      <c r="E21" s="4">
        <v>8.3333333333333329E-2</v>
      </c>
      <c r="F21">
        <v>47</v>
      </c>
      <c r="G21" s="3">
        <v>44881.416666666672</v>
      </c>
      <c r="H21" s="3">
        <v>44881.5</v>
      </c>
    </row>
    <row r="22" spans="1:8" x14ac:dyDescent="0.25">
      <c r="A22">
        <v>3</v>
      </c>
      <c r="B22">
        <v>5</v>
      </c>
      <c r="C22">
        <v>21</v>
      </c>
      <c r="D22" s="2">
        <v>44750</v>
      </c>
      <c r="E22" s="4">
        <v>0.54166666666666663</v>
      </c>
      <c r="F22">
        <v>47</v>
      </c>
      <c r="G22" s="3">
        <v>44882.583333333336</v>
      </c>
      <c r="H22" s="3">
        <v>44886.458333333336</v>
      </c>
    </row>
    <row r="23" spans="1:8" x14ac:dyDescent="0.25">
      <c r="A23">
        <v>3</v>
      </c>
      <c r="B23">
        <v>4</v>
      </c>
      <c r="C23">
        <v>22</v>
      </c>
      <c r="D23" s="2">
        <v>44768</v>
      </c>
      <c r="E23" s="4">
        <v>6.9444444444444444E-5</v>
      </c>
      <c r="F23">
        <v>47</v>
      </c>
      <c r="G23" s="3">
        <v>44881.250000001004</v>
      </c>
      <c r="H23" s="3">
        <v>44881.250069444446</v>
      </c>
    </row>
    <row r="24" spans="1:8" x14ac:dyDescent="0.25">
      <c r="A24">
        <v>3</v>
      </c>
      <c r="B24">
        <v>9</v>
      </c>
      <c r="C24">
        <v>23</v>
      </c>
      <c r="D24" s="2">
        <v>44799</v>
      </c>
      <c r="E24" s="4">
        <v>1.7361111111111112E-2</v>
      </c>
      <c r="F24">
        <v>47</v>
      </c>
      <c r="G24" s="3">
        <v>44881.322916666672</v>
      </c>
      <c r="H24" s="3">
        <v>44881.340277777781</v>
      </c>
    </row>
    <row r="25" spans="1:8" x14ac:dyDescent="0.25">
      <c r="A25">
        <v>3</v>
      </c>
      <c r="B25">
        <v>12</v>
      </c>
      <c r="C25">
        <v>24</v>
      </c>
      <c r="D25" s="2">
        <v>44841</v>
      </c>
      <c r="E25" s="4">
        <v>0.125</v>
      </c>
      <c r="F25">
        <v>47</v>
      </c>
      <c r="G25" s="3">
        <v>44881.392361111117</v>
      </c>
      <c r="H25" s="3">
        <v>44881.517361111117</v>
      </c>
    </row>
    <row r="26" spans="1:8" x14ac:dyDescent="0.25">
      <c r="A26">
        <v>3</v>
      </c>
      <c r="B26">
        <v>11</v>
      </c>
      <c r="C26">
        <v>25</v>
      </c>
      <c r="D26" s="2">
        <v>44872</v>
      </c>
      <c r="E26" s="4">
        <v>8.3333333333333329E-2</v>
      </c>
      <c r="F26">
        <v>47</v>
      </c>
      <c r="G26" s="3">
        <v>44881.583333333336</v>
      </c>
      <c r="H26" s="3">
        <v>44882.333333333336</v>
      </c>
    </row>
    <row r="27" spans="1:8" x14ac:dyDescent="0.25">
      <c r="A27">
        <v>4</v>
      </c>
      <c r="B27">
        <v>6</v>
      </c>
      <c r="C27">
        <v>26</v>
      </c>
      <c r="D27" s="2">
        <v>44705</v>
      </c>
      <c r="E27" s="4">
        <v>8.3333333333333329E-2</v>
      </c>
      <c r="F27">
        <v>47</v>
      </c>
      <c r="G27" s="3">
        <v>44881.5</v>
      </c>
      <c r="H27" s="3">
        <v>44881.583333333336</v>
      </c>
    </row>
    <row r="28" spans="1:8" x14ac:dyDescent="0.25">
      <c r="A28">
        <v>4</v>
      </c>
      <c r="B28">
        <v>5</v>
      </c>
      <c r="C28">
        <v>27</v>
      </c>
      <c r="D28" s="2">
        <v>44762</v>
      </c>
      <c r="E28" s="4">
        <v>0.59375</v>
      </c>
      <c r="F28">
        <v>48</v>
      </c>
      <c r="G28" s="3">
        <v>44886.458333333336</v>
      </c>
      <c r="H28" s="3">
        <v>44888.385416666672</v>
      </c>
    </row>
    <row r="29" spans="1:8" x14ac:dyDescent="0.25">
      <c r="A29">
        <v>4</v>
      </c>
      <c r="B29">
        <v>4</v>
      </c>
      <c r="C29">
        <v>28</v>
      </c>
      <c r="D29" s="2">
        <v>44768</v>
      </c>
      <c r="E29" s="4">
        <v>6.9444444444444444E-5</v>
      </c>
      <c r="F29">
        <v>47</v>
      </c>
      <c r="G29" s="3">
        <v>44881.250069444446</v>
      </c>
      <c r="H29" s="3">
        <v>44881.250138888892</v>
      </c>
    </row>
    <row r="30" spans="1:8" x14ac:dyDescent="0.25">
      <c r="A30">
        <v>4</v>
      </c>
      <c r="B30">
        <v>9</v>
      </c>
      <c r="C30">
        <v>29</v>
      </c>
      <c r="D30" s="2">
        <v>44804</v>
      </c>
      <c r="E30" s="4">
        <v>2.0833333333333332E-2</v>
      </c>
      <c r="F30">
        <v>47</v>
      </c>
      <c r="G30" s="3">
        <v>44881.340277777781</v>
      </c>
      <c r="H30" s="3">
        <v>44881.361111111117</v>
      </c>
    </row>
    <row r="31" spans="1:8" x14ac:dyDescent="0.25">
      <c r="A31">
        <v>4</v>
      </c>
      <c r="B31">
        <v>12</v>
      </c>
      <c r="C31">
        <v>30</v>
      </c>
      <c r="D31" s="2">
        <v>44841</v>
      </c>
      <c r="E31" s="4">
        <v>0.125</v>
      </c>
      <c r="F31">
        <v>47</v>
      </c>
      <c r="G31" s="3">
        <v>44881.517361111117</v>
      </c>
      <c r="H31" s="3">
        <v>44882.309027777781</v>
      </c>
    </row>
    <row r="32" spans="1:8" x14ac:dyDescent="0.25">
      <c r="A32">
        <v>4</v>
      </c>
      <c r="B32">
        <v>11</v>
      </c>
      <c r="C32">
        <v>31</v>
      </c>
      <c r="D32" s="2">
        <v>44874</v>
      </c>
      <c r="E32" s="4">
        <v>0.20833333333333334</v>
      </c>
      <c r="F32">
        <v>47</v>
      </c>
      <c r="G32" s="3">
        <v>44882.333333333336</v>
      </c>
      <c r="H32" s="3">
        <v>44882.541666666672</v>
      </c>
    </row>
    <row r="33" spans="1:8" x14ac:dyDescent="0.25">
      <c r="A33">
        <v>5</v>
      </c>
      <c r="B33">
        <v>6</v>
      </c>
      <c r="C33">
        <v>32</v>
      </c>
      <c r="D33" s="2">
        <v>44705</v>
      </c>
      <c r="E33" s="4">
        <v>8.3333333333333329E-2</v>
      </c>
      <c r="F33">
        <v>47</v>
      </c>
      <c r="G33" s="3">
        <v>44881.583333333336</v>
      </c>
      <c r="H33" s="3">
        <v>44882.333333333336</v>
      </c>
    </row>
    <row r="34" spans="1:8" x14ac:dyDescent="0.25">
      <c r="A34">
        <v>5</v>
      </c>
      <c r="B34">
        <v>4</v>
      </c>
      <c r="C34">
        <v>33</v>
      </c>
      <c r="D34" s="2">
        <v>44768</v>
      </c>
      <c r="E34" s="4">
        <v>6.9444444444444444E-5</v>
      </c>
      <c r="F34">
        <v>47</v>
      </c>
      <c r="G34" s="3">
        <v>44881.250138888892</v>
      </c>
      <c r="H34" s="3">
        <v>44881.250208333338</v>
      </c>
    </row>
    <row r="35" spans="1:8" x14ac:dyDescent="0.25">
      <c r="A35">
        <v>5</v>
      </c>
      <c r="B35">
        <v>5</v>
      </c>
      <c r="C35">
        <v>34</v>
      </c>
      <c r="D35" s="2">
        <v>44795</v>
      </c>
      <c r="E35" s="4">
        <v>0.25</v>
      </c>
      <c r="F35">
        <v>48</v>
      </c>
      <c r="G35" s="3">
        <v>44888.385416666672</v>
      </c>
      <c r="H35" s="3">
        <v>44889.302083333336</v>
      </c>
    </row>
    <row r="36" spans="1:8" x14ac:dyDescent="0.25">
      <c r="A36">
        <v>5</v>
      </c>
      <c r="B36">
        <v>9</v>
      </c>
      <c r="C36">
        <v>35</v>
      </c>
      <c r="D36" s="2">
        <v>44816</v>
      </c>
      <c r="E36" s="4">
        <v>6.9444444444444448E-2</v>
      </c>
      <c r="F36">
        <v>47</v>
      </c>
      <c r="G36" s="3">
        <v>44881.361111111117</v>
      </c>
      <c r="H36" s="3">
        <v>44881.430555555555</v>
      </c>
    </row>
    <row r="37" spans="1:8" x14ac:dyDescent="0.25">
      <c r="A37">
        <v>5</v>
      </c>
      <c r="B37">
        <v>12</v>
      </c>
      <c r="C37">
        <v>36</v>
      </c>
      <c r="D37" s="2">
        <v>44841</v>
      </c>
      <c r="E37" s="4">
        <v>0.125</v>
      </c>
      <c r="F37">
        <v>47</v>
      </c>
      <c r="G37" s="3">
        <v>44882.309027777781</v>
      </c>
      <c r="H37" s="3">
        <v>44882.434027777781</v>
      </c>
    </row>
    <row r="38" spans="1:8" x14ac:dyDescent="0.25">
      <c r="A38">
        <v>5</v>
      </c>
      <c r="B38">
        <v>11</v>
      </c>
      <c r="C38">
        <v>37</v>
      </c>
      <c r="D38" s="2">
        <v>44886</v>
      </c>
      <c r="E38" s="4">
        <v>1.6666666666666666E-2</v>
      </c>
      <c r="F38">
        <v>47</v>
      </c>
      <c r="G38" s="3">
        <v>44882.541666666672</v>
      </c>
      <c r="H38" s="3">
        <v>44882.558333333334</v>
      </c>
    </row>
    <row r="39" spans="1:8" x14ac:dyDescent="0.25">
      <c r="A39">
        <v>6</v>
      </c>
      <c r="B39">
        <v>6</v>
      </c>
      <c r="C39">
        <v>38</v>
      </c>
      <c r="D39" s="2">
        <v>44712</v>
      </c>
      <c r="E39" s="4">
        <v>0.4375</v>
      </c>
      <c r="F39">
        <v>47</v>
      </c>
      <c r="G39" s="3">
        <v>44882.333333333336</v>
      </c>
      <c r="H39" s="3">
        <v>44883.4375</v>
      </c>
    </row>
    <row r="40" spans="1:8" x14ac:dyDescent="0.25">
      <c r="A40">
        <v>6</v>
      </c>
      <c r="B40">
        <v>4</v>
      </c>
      <c r="C40">
        <v>39</v>
      </c>
      <c r="D40" s="2">
        <v>44768</v>
      </c>
      <c r="E40" s="4">
        <v>6.9444444444444444E-5</v>
      </c>
      <c r="F40">
        <v>47</v>
      </c>
      <c r="G40" s="3">
        <v>44881.250208333338</v>
      </c>
      <c r="H40" s="3">
        <v>44881.250277777777</v>
      </c>
    </row>
    <row r="41" spans="1:8" x14ac:dyDescent="0.25">
      <c r="A41">
        <v>6</v>
      </c>
      <c r="B41">
        <v>5</v>
      </c>
      <c r="C41">
        <v>40</v>
      </c>
      <c r="D41" s="2">
        <v>44796</v>
      </c>
      <c r="E41" s="4">
        <v>0.125</v>
      </c>
      <c r="F41">
        <v>48</v>
      </c>
      <c r="G41" s="3">
        <v>44889.302083333336</v>
      </c>
      <c r="H41" s="3">
        <v>44889.427083333336</v>
      </c>
    </row>
    <row r="42" spans="1:8" x14ac:dyDescent="0.25">
      <c r="A42">
        <v>6</v>
      </c>
      <c r="B42">
        <v>9</v>
      </c>
      <c r="C42">
        <v>41</v>
      </c>
      <c r="D42" s="2">
        <v>44818</v>
      </c>
      <c r="E42" s="4">
        <v>8.3333333333333329E-2</v>
      </c>
      <c r="F42">
        <v>47</v>
      </c>
      <c r="G42" s="3">
        <v>44881.430555555555</v>
      </c>
      <c r="H42" s="3">
        <v>44881.513888888891</v>
      </c>
    </row>
    <row r="43" spans="1:8" x14ac:dyDescent="0.25">
      <c r="A43">
        <v>6</v>
      </c>
      <c r="B43">
        <v>12</v>
      </c>
      <c r="C43">
        <v>42</v>
      </c>
      <c r="D43" s="2">
        <v>44844</v>
      </c>
      <c r="E43" s="4">
        <v>0.16666666666666666</v>
      </c>
      <c r="F43">
        <v>47</v>
      </c>
      <c r="G43" s="3">
        <v>44882.434027777781</v>
      </c>
      <c r="H43" s="3">
        <v>44883.267361111117</v>
      </c>
    </row>
    <row r="44" spans="1:8" x14ac:dyDescent="0.25">
      <c r="A44">
        <v>6</v>
      </c>
      <c r="B44">
        <v>11</v>
      </c>
      <c r="C44">
        <v>43</v>
      </c>
      <c r="D44" s="2">
        <v>44917</v>
      </c>
      <c r="E44" s="4">
        <v>0.20833333333333334</v>
      </c>
      <c r="F44">
        <v>47</v>
      </c>
      <c r="G44" s="3">
        <v>44882.558333333334</v>
      </c>
      <c r="H44" s="3">
        <v>44883.433333333334</v>
      </c>
    </row>
    <row r="45" spans="1:8" x14ac:dyDescent="0.25">
      <c r="A45">
        <v>7</v>
      </c>
      <c r="B45">
        <v>6</v>
      </c>
      <c r="C45">
        <v>44</v>
      </c>
      <c r="D45" s="2">
        <v>44712</v>
      </c>
      <c r="E45" s="4">
        <v>0.29166666666666669</v>
      </c>
      <c r="F45">
        <v>47</v>
      </c>
      <c r="G45" s="3">
        <v>44883.4375</v>
      </c>
      <c r="H45" s="3">
        <v>44886.395833333336</v>
      </c>
    </row>
    <row r="46" spans="1:8" x14ac:dyDescent="0.25">
      <c r="A46">
        <v>7</v>
      </c>
      <c r="B46">
        <v>4</v>
      </c>
      <c r="C46">
        <v>45</v>
      </c>
      <c r="D46" s="2">
        <v>44768</v>
      </c>
      <c r="E46" s="4">
        <v>6.9444444444444444E-5</v>
      </c>
      <c r="F46">
        <v>47</v>
      </c>
      <c r="G46" s="3">
        <v>44881.250277777777</v>
      </c>
      <c r="H46" s="3">
        <v>44881.250347222223</v>
      </c>
    </row>
    <row r="47" spans="1:8" x14ac:dyDescent="0.25">
      <c r="A47">
        <v>7</v>
      </c>
      <c r="B47">
        <v>5</v>
      </c>
      <c r="C47">
        <v>46</v>
      </c>
      <c r="D47" s="2">
        <v>44805</v>
      </c>
      <c r="E47" s="4">
        <v>0.20833333333333334</v>
      </c>
      <c r="F47">
        <v>48</v>
      </c>
      <c r="G47" s="3">
        <v>44889.427083333336</v>
      </c>
      <c r="H47" s="3">
        <v>44890.302083333336</v>
      </c>
    </row>
    <row r="48" spans="1:8" x14ac:dyDescent="0.25">
      <c r="A48">
        <v>7</v>
      </c>
      <c r="B48">
        <v>9</v>
      </c>
      <c r="C48">
        <v>47</v>
      </c>
      <c r="D48" s="2">
        <v>44818</v>
      </c>
      <c r="E48" s="4">
        <v>9.7222222222222224E-2</v>
      </c>
      <c r="F48">
        <v>47</v>
      </c>
      <c r="G48" s="3">
        <v>44881.513888888891</v>
      </c>
      <c r="H48" s="3">
        <v>44882.277777777781</v>
      </c>
    </row>
    <row r="49" spans="1:8" x14ac:dyDescent="0.25">
      <c r="A49">
        <v>7</v>
      </c>
      <c r="B49">
        <v>12</v>
      </c>
      <c r="C49">
        <v>48</v>
      </c>
      <c r="D49" s="2">
        <v>44844</v>
      </c>
      <c r="E49" s="4">
        <v>0.16666666666666666</v>
      </c>
      <c r="F49">
        <v>47</v>
      </c>
      <c r="G49" s="3">
        <v>44883.267361111117</v>
      </c>
      <c r="H49" s="3">
        <v>44883.434027777781</v>
      </c>
    </row>
    <row r="50" spans="1:8" x14ac:dyDescent="0.25">
      <c r="A50">
        <v>8</v>
      </c>
      <c r="B50">
        <v>6</v>
      </c>
      <c r="C50">
        <v>49</v>
      </c>
      <c r="D50" s="2">
        <v>44722</v>
      </c>
      <c r="E50" s="4">
        <v>0.625</v>
      </c>
      <c r="F50">
        <v>48</v>
      </c>
      <c r="G50" s="3">
        <v>44886.395833333336</v>
      </c>
      <c r="H50" s="3">
        <v>44888.354166666672</v>
      </c>
    </row>
    <row r="51" spans="1:8" x14ac:dyDescent="0.25">
      <c r="A51">
        <v>8</v>
      </c>
      <c r="B51">
        <v>4</v>
      </c>
      <c r="C51">
        <v>50</v>
      </c>
      <c r="D51" s="2">
        <v>44768</v>
      </c>
      <c r="E51" s="4">
        <v>6.9444444444444444E-5</v>
      </c>
      <c r="F51">
        <v>47</v>
      </c>
      <c r="G51" s="3">
        <v>44881.250347222223</v>
      </c>
      <c r="H51" s="3">
        <v>44881.250416666669</v>
      </c>
    </row>
    <row r="52" spans="1:8" x14ac:dyDescent="0.25">
      <c r="A52">
        <v>8</v>
      </c>
      <c r="B52">
        <v>5</v>
      </c>
      <c r="C52">
        <v>51</v>
      </c>
      <c r="D52" s="2">
        <v>44806</v>
      </c>
      <c r="E52" s="4">
        <v>0.33333333333333331</v>
      </c>
      <c r="F52">
        <v>48</v>
      </c>
      <c r="G52" s="3">
        <v>44890.302083333336</v>
      </c>
      <c r="H52" s="3">
        <v>44893.302083333336</v>
      </c>
    </row>
    <row r="53" spans="1:8" x14ac:dyDescent="0.25">
      <c r="A53">
        <v>8</v>
      </c>
      <c r="B53">
        <v>9</v>
      </c>
      <c r="C53">
        <v>52</v>
      </c>
      <c r="D53" s="2">
        <v>44841</v>
      </c>
      <c r="E53" s="4">
        <v>2.0833333333333332E-2</v>
      </c>
      <c r="F53">
        <v>47</v>
      </c>
      <c r="G53" s="3">
        <v>44882.277777777781</v>
      </c>
      <c r="H53" s="3">
        <v>44882.298611111117</v>
      </c>
    </row>
    <row r="54" spans="1:8" x14ac:dyDescent="0.25">
      <c r="A54">
        <v>8</v>
      </c>
      <c r="B54">
        <v>12</v>
      </c>
      <c r="C54">
        <v>53</v>
      </c>
      <c r="D54" s="2">
        <v>44844</v>
      </c>
      <c r="E54" s="4">
        <v>0.16666666666666666</v>
      </c>
      <c r="F54">
        <v>47</v>
      </c>
      <c r="G54" s="3">
        <v>44883.434027777781</v>
      </c>
      <c r="H54" s="3">
        <v>44886.267361111117</v>
      </c>
    </row>
    <row r="55" spans="1:8" x14ac:dyDescent="0.25">
      <c r="A55">
        <v>9</v>
      </c>
      <c r="B55">
        <v>6</v>
      </c>
      <c r="C55">
        <v>54</v>
      </c>
      <c r="D55" s="2">
        <v>44746</v>
      </c>
      <c r="E55" s="4">
        <v>1.0138888888888888</v>
      </c>
      <c r="F55">
        <v>48</v>
      </c>
      <c r="G55" s="3">
        <v>44888.354166666672</v>
      </c>
      <c r="H55" s="3">
        <v>44893.368055555555</v>
      </c>
    </row>
    <row r="56" spans="1:8" x14ac:dyDescent="0.25">
      <c r="A56">
        <v>9</v>
      </c>
      <c r="B56">
        <v>4</v>
      </c>
      <c r="C56">
        <v>55</v>
      </c>
      <c r="D56" s="2">
        <v>44768</v>
      </c>
      <c r="E56" s="4">
        <v>6.9444444444444444E-5</v>
      </c>
      <c r="F56">
        <v>47</v>
      </c>
      <c r="G56" s="3">
        <v>44881.250416666669</v>
      </c>
      <c r="H56" s="3">
        <v>44881.250486111116</v>
      </c>
    </row>
    <row r="57" spans="1:8" x14ac:dyDescent="0.25">
      <c r="A57">
        <v>9</v>
      </c>
      <c r="B57">
        <v>5</v>
      </c>
      <c r="C57">
        <v>56</v>
      </c>
      <c r="D57" s="2">
        <v>44806</v>
      </c>
      <c r="E57" s="4">
        <v>0.16666666666666666</v>
      </c>
      <c r="F57">
        <v>49</v>
      </c>
      <c r="G57" s="3">
        <v>44893.302083333336</v>
      </c>
      <c r="H57" s="3">
        <v>44893.46875</v>
      </c>
    </row>
    <row r="58" spans="1:8" x14ac:dyDescent="0.25">
      <c r="A58">
        <v>9</v>
      </c>
      <c r="B58">
        <v>9</v>
      </c>
      <c r="C58">
        <v>57</v>
      </c>
      <c r="D58" s="2">
        <v>44844</v>
      </c>
      <c r="E58" s="4">
        <v>2.0833333333333332E-2</v>
      </c>
      <c r="F58">
        <v>47</v>
      </c>
      <c r="G58" s="3">
        <v>44882.298611111117</v>
      </c>
      <c r="H58" s="3">
        <v>44882.319444444445</v>
      </c>
    </row>
    <row r="59" spans="1:8" x14ac:dyDescent="0.25">
      <c r="A59">
        <v>9</v>
      </c>
      <c r="B59">
        <v>12</v>
      </c>
      <c r="C59">
        <v>58</v>
      </c>
      <c r="D59" s="2">
        <v>44844</v>
      </c>
      <c r="E59" s="4">
        <v>0.16666666666666666</v>
      </c>
      <c r="F59">
        <v>48</v>
      </c>
      <c r="G59" s="3">
        <v>44886.267361111117</v>
      </c>
      <c r="H59" s="3">
        <v>44886.434027777781</v>
      </c>
    </row>
    <row r="60" spans="1:8" x14ac:dyDescent="0.25">
      <c r="B60">
        <v>4</v>
      </c>
      <c r="C60">
        <v>59</v>
      </c>
      <c r="D60" s="2">
        <v>44768</v>
      </c>
      <c r="E60" s="4">
        <v>6.9444444444444444E-5</v>
      </c>
      <c r="F60">
        <v>47</v>
      </c>
      <c r="G60" s="3">
        <v>44881.250486111116</v>
      </c>
      <c r="H60" s="3">
        <v>44881.250555555554</v>
      </c>
    </row>
    <row r="61" spans="1:8" x14ac:dyDescent="0.25">
      <c r="B61">
        <v>6</v>
      </c>
      <c r="C61">
        <v>60</v>
      </c>
      <c r="D61" s="2">
        <v>44782</v>
      </c>
      <c r="E61" s="4">
        <v>6.25E-2</v>
      </c>
      <c r="F61">
        <v>49</v>
      </c>
      <c r="G61" s="3">
        <v>44893.368055555555</v>
      </c>
      <c r="H61" s="3">
        <v>44893.430555555555</v>
      </c>
    </row>
    <row r="62" spans="1:8" x14ac:dyDescent="0.25">
      <c r="B62">
        <v>6</v>
      </c>
      <c r="C62">
        <v>61</v>
      </c>
      <c r="D62" s="2">
        <v>44782</v>
      </c>
      <c r="E62" s="4">
        <v>6.25E-2</v>
      </c>
      <c r="F62">
        <v>49</v>
      </c>
      <c r="G62" s="3">
        <v>44893.430555555555</v>
      </c>
      <c r="H62" s="3">
        <v>44893.493055555555</v>
      </c>
    </row>
    <row r="63" spans="1:8" x14ac:dyDescent="0.25">
      <c r="B63">
        <v>6</v>
      </c>
      <c r="C63">
        <v>62</v>
      </c>
      <c r="D63" s="2">
        <v>44799</v>
      </c>
      <c r="E63" s="4">
        <v>0.14583333333333334</v>
      </c>
      <c r="F63">
        <v>49</v>
      </c>
      <c r="G63" s="3">
        <v>44893.493055555555</v>
      </c>
      <c r="H63" s="3">
        <v>44894.305555555555</v>
      </c>
    </row>
    <row r="64" spans="1:8" x14ac:dyDescent="0.25">
      <c r="B64">
        <v>6</v>
      </c>
      <c r="C64">
        <v>63</v>
      </c>
      <c r="D64" s="2">
        <v>44799</v>
      </c>
      <c r="E64" s="4">
        <v>0.13541666666666666</v>
      </c>
      <c r="F64">
        <v>49</v>
      </c>
      <c r="G64" s="3">
        <v>44894.305555555555</v>
      </c>
      <c r="H64" s="3">
        <v>44894.440972222226</v>
      </c>
    </row>
    <row r="65" spans="2:8" x14ac:dyDescent="0.25">
      <c r="B65">
        <v>5</v>
      </c>
      <c r="C65">
        <v>64</v>
      </c>
      <c r="D65" s="2">
        <v>44806</v>
      </c>
      <c r="E65" s="4">
        <v>0.125</v>
      </c>
      <c r="F65">
        <v>49</v>
      </c>
      <c r="G65" s="3">
        <v>44893.46875</v>
      </c>
      <c r="H65" s="3">
        <v>44894.260416666672</v>
      </c>
    </row>
    <row r="66" spans="2:8" x14ac:dyDescent="0.25">
      <c r="B66">
        <v>5</v>
      </c>
      <c r="C66">
        <v>65</v>
      </c>
      <c r="D66" s="2">
        <v>44809</v>
      </c>
      <c r="E66" s="4">
        <v>4.1666666666666664E-2</v>
      </c>
      <c r="F66">
        <v>49</v>
      </c>
      <c r="G66" s="3">
        <v>44894.260416666672</v>
      </c>
      <c r="H66" s="3">
        <v>44894.302083333336</v>
      </c>
    </row>
    <row r="67" spans="2:8" x14ac:dyDescent="0.25">
      <c r="B67">
        <v>5</v>
      </c>
      <c r="C67">
        <v>66</v>
      </c>
      <c r="D67" s="2">
        <v>44810</v>
      </c>
      <c r="E67" s="4">
        <v>0.33333333333333331</v>
      </c>
      <c r="F67">
        <v>49</v>
      </c>
      <c r="G67" s="3">
        <v>44894.302083333336</v>
      </c>
      <c r="H67" s="3">
        <v>44895.302083333336</v>
      </c>
    </row>
    <row r="68" spans="2:8" x14ac:dyDescent="0.25">
      <c r="B68">
        <v>6</v>
      </c>
      <c r="C68">
        <v>67</v>
      </c>
      <c r="D68" s="2">
        <v>44817</v>
      </c>
      <c r="E68" s="4">
        <v>0.18402777777777779</v>
      </c>
      <c r="F68">
        <v>49</v>
      </c>
      <c r="G68" s="3">
        <v>44894.440972222226</v>
      </c>
      <c r="H68" s="3">
        <v>44895.291666666672</v>
      </c>
    </row>
    <row r="69" spans="2:8" x14ac:dyDescent="0.25">
      <c r="B69">
        <v>6</v>
      </c>
      <c r="C69">
        <v>68</v>
      </c>
      <c r="D69" s="2">
        <v>44817</v>
      </c>
      <c r="E69" s="4">
        <v>0.28472222222222221</v>
      </c>
      <c r="F69">
        <v>49</v>
      </c>
      <c r="G69" s="3">
        <v>44895.291666666672</v>
      </c>
      <c r="H69" s="3">
        <v>44895.576388888891</v>
      </c>
    </row>
    <row r="70" spans="2:8" x14ac:dyDescent="0.25">
      <c r="B70">
        <v>6</v>
      </c>
      <c r="C70">
        <v>69</v>
      </c>
      <c r="D70" s="2">
        <v>44819</v>
      </c>
      <c r="E70" s="4">
        <v>0.5625</v>
      </c>
      <c r="F70">
        <v>49</v>
      </c>
      <c r="G70" s="3">
        <v>44895.576388888891</v>
      </c>
      <c r="H70" s="3">
        <v>44897.472222222226</v>
      </c>
    </row>
    <row r="71" spans="2:8" x14ac:dyDescent="0.25">
      <c r="B71">
        <v>6</v>
      </c>
      <c r="C71">
        <v>70</v>
      </c>
      <c r="D71" s="2">
        <v>44823</v>
      </c>
      <c r="E71" s="4">
        <v>0.5625</v>
      </c>
      <c r="F71">
        <v>49</v>
      </c>
      <c r="G71" s="3">
        <v>44897.472222222226</v>
      </c>
      <c r="H71" s="3">
        <v>44901.368055555555</v>
      </c>
    </row>
    <row r="72" spans="2:8" x14ac:dyDescent="0.25">
      <c r="B72">
        <v>5</v>
      </c>
      <c r="C72">
        <v>71</v>
      </c>
      <c r="D72" s="2">
        <v>44840</v>
      </c>
      <c r="E72" s="4">
        <v>0.5</v>
      </c>
      <c r="F72">
        <v>49</v>
      </c>
      <c r="G72" s="3">
        <v>44895.302083333336</v>
      </c>
      <c r="H72" s="3">
        <v>44896.46875</v>
      </c>
    </row>
    <row r="73" spans="2:8" x14ac:dyDescent="0.25">
      <c r="B73">
        <v>5</v>
      </c>
      <c r="C73">
        <v>72</v>
      </c>
      <c r="D73" s="2">
        <v>44840</v>
      </c>
      <c r="E73" s="4">
        <v>0.33333333333333331</v>
      </c>
      <c r="F73">
        <v>49</v>
      </c>
      <c r="G73" s="3">
        <v>44896.46875</v>
      </c>
      <c r="H73" s="3">
        <v>44897.46875</v>
      </c>
    </row>
    <row r="74" spans="2:8" x14ac:dyDescent="0.25">
      <c r="B74">
        <v>5</v>
      </c>
      <c r="C74">
        <v>73</v>
      </c>
      <c r="D74" s="2">
        <v>44840</v>
      </c>
      <c r="E74" s="4">
        <v>0.41666666666666669</v>
      </c>
      <c r="F74">
        <v>49</v>
      </c>
      <c r="G74" s="3">
        <v>44897.46875</v>
      </c>
      <c r="H74" s="3">
        <v>44900.552083333336</v>
      </c>
    </row>
    <row r="75" spans="2:8" x14ac:dyDescent="0.25">
      <c r="B75">
        <v>5</v>
      </c>
      <c r="C75">
        <v>74</v>
      </c>
      <c r="D75" s="2">
        <v>44840</v>
      </c>
      <c r="E75" s="4">
        <v>8.3333333333333329E-2</v>
      </c>
      <c r="F75">
        <v>50</v>
      </c>
      <c r="G75" s="3">
        <v>44900.552083333336</v>
      </c>
      <c r="H75" s="3">
        <v>44901.302083333336</v>
      </c>
    </row>
    <row r="76" spans="2:8" x14ac:dyDescent="0.25">
      <c r="B76">
        <v>9</v>
      </c>
      <c r="C76">
        <v>75</v>
      </c>
      <c r="D76" s="2">
        <v>44844</v>
      </c>
      <c r="E76" s="4">
        <v>2.0833333333333332E-2</v>
      </c>
      <c r="F76">
        <v>47</v>
      </c>
      <c r="G76" s="3">
        <v>44882.319444444445</v>
      </c>
      <c r="H76" s="3">
        <v>44882.340277777781</v>
      </c>
    </row>
    <row r="77" spans="2:8" x14ac:dyDescent="0.25">
      <c r="B77">
        <v>9</v>
      </c>
      <c r="C77">
        <v>76</v>
      </c>
      <c r="D77" s="2">
        <v>44844</v>
      </c>
      <c r="E77" s="4">
        <v>2.0833333333333332E-2</v>
      </c>
      <c r="F77">
        <v>47</v>
      </c>
      <c r="G77" s="3">
        <v>44882.340277777781</v>
      </c>
      <c r="H77" s="3">
        <v>44882.361111111117</v>
      </c>
    </row>
    <row r="78" spans="2:8" x14ac:dyDescent="0.25">
      <c r="B78">
        <v>9</v>
      </c>
      <c r="C78">
        <v>77</v>
      </c>
      <c r="D78" s="2">
        <v>44844</v>
      </c>
      <c r="E78" s="4">
        <v>2.0833333333333332E-2</v>
      </c>
      <c r="F78">
        <v>47</v>
      </c>
      <c r="G78" s="3">
        <v>44882.361111111117</v>
      </c>
      <c r="H78" s="3">
        <v>44882.381944444445</v>
      </c>
    </row>
    <row r="79" spans="2:8" x14ac:dyDescent="0.25">
      <c r="B79">
        <v>5</v>
      </c>
      <c r="C79">
        <v>78</v>
      </c>
      <c r="D79" s="2">
        <v>44845</v>
      </c>
      <c r="E79" s="4">
        <v>0.17708333333333334</v>
      </c>
      <c r="F79">
        <v>50</v>
      </c>
      <c r="G79" s="3">
        <v>44901.302083333336</v>
      </c>
      <c r="H79" s="3">
        <v>44901.479166666672</v>
      </c>
    </row>
    <row r="80" spans="2:8" x14ac:dyDescent="0.25">
      <c r="B80">
        <v>5</v>
      </c>
      <c r="C80">
        <v>79</v>
      </c>
      <c r="D80" s="2">
        <v>44845</v>
      </c>
      <c r="E80" s="4">
        <v>0.16666666666666666</v>
      </c>
      <c r="F80">
        <v>50</v>
      </c>
      <c r="G80" s="3">
        <v>44901.479166666672</v>
      </c>
      <c r="H80" s="3">
        <v>44902.3125</v>
      </c>
    </row>
    <row r="81" spans="2:8" x14ac:dyDescent="0.25">
      <c r="B81">
        <v>5</v>
      </c>
      <c r="C81">
        <v>80</v>
      </c>
      <c r="D81" s="2">
        <v>44847</v>
      </c>
      <c r="E81" s="4">
        <v>0.97222222222222221</v>
      </c>
      <c r="F81">
        <v>50</v>
      </c>
      <c r="G81" s="3">
        <v>44902.3125</v>
      </c>
      <c r="H81" s="3">
        <v>44907.284722222226</v>
      </c>
    </row>
    <row r="82" spans="2:8" x14ac:dyDescent="0.25">
      <c r="B82">
        <v>12</v>
      </c>
      <c r="C82">
        <v>81</v>
      </c>
      <c r="D82" s="2">
        <v>44847</v>
      </c>
      <c r="E82" s="4">
        <v>0.16666666666666666</v>
      </c>
      <c r="F82">
        <v>48</v>
      </c>
      <c r="G82" s="3">
        <v>44886.434027777781</v>
      </c>
      <c r="H82" s="3">
        <v>44887.267361111117</v>
      </c>
    </row>
    <row r="83" spans="2:8" x14ac:dyDescent="0.25">
      <c r="B83">
        <v>12</v>
      </c>
      <c r="C83">
        <v>82</v>
      </c>
      <c r="D83" s="2">
        <v>44847</v>
      </c>
      <c r="E83" s="4">
        <v>0.16666666666666666</v>
      </c>
      <c r="F83">
        <v>48</v>
      </c>
      <c r="G83" s="3">
        <v>44887.267361111117</v>
      </c>
      <c r="H83" s="3">
        <v>44887.434027777781</v>
      </c>
    </row>
    <row r="84" spans="2:8" x14ac:dyDescent="0.25">
      <c r="B84">
        <v>12</v>
      </c>
      <c r="C84">
        <v>83</v>
      </c>
      <c r="D84" s="2">
        <v>44847</v>
      </c>
      <c r="E84" s="4">
        <v>0.16666666666666666</v>
      </c>
      <c r="F84">
        <v>48</v>
      </c>
      <c r="G84" s="3">
        <v>44887.434027777781</v>
      </c>
      <c r="H84" s="3">
        <v>44888.267361111117</v>
      </c>
    </row>
    <row r="85" spans="2:8" x14ac:dyDescent="0.25">
      <c r="B85">
        <v>12</v>
      </c>
      <c r="C85">
        <v>84</v>
      </c>
      <c r="D85" s="2">
        <v>44847</v>
      </c>
      <c r="E85" s="4">
        <v>0.16666666666666666</v>
      </c>
      <c r="F85">
        <v>48</v>
      </c>
      <c r="G85" s="3">
        <v>44888.267361111117</v>
      </c>
      <c r="H85" s="3">
        <v>44888.434027777781</v>
      </c>
    </row>
    <row r="86" spans="2:8" x14ac:dyDescent="0.25">
      <c r="B86">
        <v>5</v>
      </c>
      <c r="C86">
        <v>85</v>
      </c>
      <c r="D86" s="2">
        <v>44848</v>
      </c>
      <c r="E86" s="4">
        <v>0.1388888888888889</v>
      </c>
      <c r="F86">
        <v>51</v>
      </c>
      <c r="G86" s="3">
        <v>44907.284722222226</v>
      </c>
      <c r="H86" s="3">
        <v>44907.423611111117</v>
      </c>
    </row>
    <row r="87" spans="2:8" x14ac:dyDescent="0.25">
      <c r="B87">
        <v>9</v>
      </c>
      <c r="C87">
        <v>86</v>
      </c>
      <c r="D87" s="2">
        <v>44848</v>
      </c>
      <c r="E87" s="4">
        <v>1.3888888888888888E-2</v>
      </c>
      <c r="F87">
        <v>47</v>
      </c>
      <c r="G87" s="3">
        <v>44882.381944444445</v>
      </c>
      <c r="H87" s="3">
        <v>44882.395833333336</v>
      </c>
    </row>
    <row r="88" spans="2:8" x14ac:dyDescent="0.25">
      <c r="B88">
        <v>5</v>
      </c>
      <c r="C88">
        <v>87</v>
      </c>
      <c r="D88" s="2">
        <v>44851</v>
      </c>
      <c r="E88" s="4">
        <v>0.27777777777777779</v>
      </c>
      <c r="F88">
        <v>51</v>
      </c>
      <c r="G88" s="3">
        <v>44907.423611111117</v>
      </c>
      <c r="H88" s="3">
        <v>44908.368055555555</v>
      </c>
    </row>
    <row r="89" spans="2:8" x14ac:dyDescent="0.25">
      <c r="B89">
        <v>5</v>
      </c>
      <c r="C89">
        <v>88</v>
      </c>
      <c r="D89" s="2">
        <v>44851</v>
      </c>
      <c r="E89" s="4">
        <v>0.84375</v>
      </c>
      <c r="F89">
        <v>51</v>
      </c>
      <c r="G89" s="3">
        <v>44908.368055555555</v>
      </c>
      <c r="H89" s="3">
        <v>44910.545138888891</v>
      </c>
    </row>
    <row r="90" spans="2:8" x14ac:dyDescent="0.25">
      <c r="B90">
        <v>9</v>
      </c>
      <c r="C90">
        <v>89</v>
      </c>
      <c r="D90" s="2">
        <v>44851</v>
      </c>
      <c r="E90" s="4">
        <v>2.7777777777777776E-2</v>
      </c>
      <c r="F90">
        <v>47</v>
      </c>
      <c r="G90" s="3">
        <v>44882.395833333336</v>
      </c>
      <c r="H90" s="3">
        <v>44882.423611111117</v>
      </c>
    </row>
    <row r="91" spans="2:8" x14ac:dyDescent="0.25">
      <c r="B91">
        <v>5</v>
      </c>
      <c r="C91">
        <v>90</v>
      </c>
      <c r="D91" s="2">
        <v>44854</v>
      </c>
      <c r="E91" s="4">
        <v>0.125</v>
      </c>
      <c r="F91">
        <v>51</v>
      </c>
      <c r="G91" s="3">
        <v>44910.545138888891</v>
      </c>
      <c r="H91" s="3">
        <v>44911.336805555555</v>
      </c>
    </row>
    <row r="92" spans="2:8" x14ac:dyDescent="0.25">
      <c r="B92">
        <v>12</v>
      </c>
      <c r="C92">
        <v>91</v>
      </c>
      <c r="D92" s="2">
        <v>44858</v>
      </c>
      <c r="E92" s="4">
        <v>3.5625</v>
      </c>
      <c r="F92">
        <v>48</v>
      </c>
      <c r="G92" s="3">
        <v>44888.434027777781</v>
      </c>
      <c r="H92" s="3">
        <v>44903.329861111117</v>
      </c>
    </row>
    <row r="93" spans="2:8" x14ac:dyDescent="0.25">
      <c r="B93">
        <v>12</v>
      </c>
      <c r="C93">
        <v>92</v>
      </c>
      <c r="D93" s="2">
        <v>44859</v>
      </c>
      <c r="E93" s="4">
        <v>5.5555555555555552E-2</v>
      </c>
      <c r="F93">
        <v>50</v>
      </c>
      <c r="G93" s="3">
        <v>44903.329861111117</v>
      </c>
      <c r="H93" s="3">
        <v>44903.385416666672</v>
      </c>
    </row>
    <row r="94" spans="2:8" x14ac:dyDescent="0.25">
      <c r="B94">
        <v>9</v>
      </c>
      <c r="C94">
        <v>93</v>
      </c>
      <c r="D94" s="2">
        <v>44860</v>
      </c>
      <c r="E94" s="4">
        <v>8.3333333333333329E-2</v>
      </c>
      <c r="F94">
        <v>47</v>
      </c>
      <c r="G94" s="3">
        <v>44882.423611111117</v>
      </c>
      <c r="H94" s="3">
        <v>44882.506944444445</v>
      </c>
    </row>
    <row r="95" spans="2:8" x14ac:dyDescent="0.25">
      <c r="B95">
        <v>9</v>
      </c>
      <c r="C95">
        <v>94</v>
      </c>
      <c r="D95" s="2">
        <v>44860</v>
      </c>
      <c r="E95" s="4">
        <v>8.3333333333333329E-2</v>
      </c>
      <c r="F95">
        <v>47</v>
      </c>
      <c r="G95" s="3">
        <v>44882.506944444445</v>
      </c>
      <c r="H95" s="3">
        <v>44883.256944444445</v>
      </c>
    </row>
    <row r="96" spans="2:8" x14ac:dyDescent="0.25">
      <c r="B96">
        <v>5</v>
      </c>
      <c r="C96">
        <v>95</v>
      </c>
      <c r="D96" s="2">
        <v>44861</v>
      </c>
      <c r="E96" s="4">
        <v>0.18055555555555555</v>
      </c>
      <c r="F96">
        <v>51</v>
      </c>
      <c r="G96" s="3">
        <v>44911.336805555555</v>
      </c>
      <c r="H96" s="3">
        <v>44911.517361111117</v>
      </c>
    </row>
    <row r="97" spans="2:8" x14ac:dyDescent="0.25">
      <c r="B97">
        <v>5</v>
      </c>
      <c r="C97">
        <v>96</v>
      </c>
      <c r="D97" s="2">
        <v>44861</v>
      </c>
      <c r="E97" s="4">
        <v>0.5</v>
      </c>
      <c r="F97">
        <v>51</v>
      </c>
      <c r="G97" s="3">
        <v>44911.517361111117</v>
      </c>
      <c r="H97" s="3">
        <v>44915.350694444445</v>
      </c>
    </row>
    <row r="98" spans="2:8" x14ac:dyDescent="0.25">
      <c r="B98">
        <v>5</v>
      </c>
      <c r="C98">
        <v>97</v>
      </c>
      <c r="D98" s="2">
        <v>44865</v>
      </c>
      <c r="E98" s="4">
        <v>0.27083333333333331</v>
      </c>
      <c r="F98">
        <v>52</v>
      </c>
      <c r="G98" s="3">
        <v>44915.350694444445</v>
      </c>
      <c r="H98" s="3">
        <v>44916.288194444445</v>
      </c>
    </row>
    <row r="99" spans="2:8" x14ac:dyDescent="0.25">
      <c r="B99">
        <v>5</v>
      </c>
      <c r="C99">
        <v>98</v>
      </c>
      <c r="D99" s="2">
        <v>44865</v>
      </c>
      <c r="E99" s="4">
        <v>0.27083333333333331</v>
      </c>
      <c r="F99">
        <v>52</v>
      </c>
      <c r="G99" s="3">
        <v>44916.288194444445</v>
      </c>
      <c r="H99" s="3">
        <v>44916.559027777781</v>
      </c>
    </row>
    <row r="100" spans="2:8" x14ac:dyDescent="0.25">
      <c r="B100">
        <v>6</v>
      </c>
      <c r="C100">
        <v>99</v>
      </c>
      <c r="D100" s="2">
        <v>44865</v>
      </c>
      <c r="E100" s="4">
        <v>0.21180555555555555</v>
      </c>
      <c r="F100">
        <v>50</v>
      </c>
      <c r="G100" s="3">
        <v>44901.368055555555</v>
      </c>
      <c r="H100" s="3">
        <v>44901.579861111117</v>
      </c>
    </row>
    <row r="101" spans="2:8" x14ac:dyDescent="0.25">
      <c r="B101">
        <v>9</v>
      </c>
      <c r="C101">
        <v>100</v>
      </c>
      <c r="D101" s="2">
        <v>44865</v>
      </c>
      <c r="E101" s="4">
        <v>8.8541666666666671E-2</v>
      </c>
      <c r="F101">
        <v>47</v>
      </c>
      <c r="G101" s="3">
        <v>44883.256944444445</v>
      </c>
      <c r="H101" s="3">
        <v>44883.345486111117</v>
      </c>
    </row>
    <row r="102" spans="2:8" x14ac:dyDescent="0.25">
      <c r="B102">
        <v>9</v>
      </c>
      <c r="C102">
        <v>101</v>
      </c>
      <c r="D102" s="2">
        <v>44867</v>
      </c>
      <c r="E102" s="4">
        <v>2.0833333333333332E-2</v>
      </c>
      <c r="F102">
        <v>47</v>
      </c>
      <c r="G102" s="3">
        <v>44883.345486111117</v>
      </c>
      <c r="H102" s="3">
        <v>44883.366319444445</v>
      </c>
    </row>
    <row r="103" spans="2:8" x14ac:dyDescent="0.25">
      <c r="B103">
        <v>9</v>
      </c>
      <c r="C103">
        <v>102</v>
      </c>
      <c r="D103" s="2">
        <v>44867</v>
      </c>
      <c r="E103" s="4">
        <v>2.0833333333333332E-2</v>
      </c>
      <c r="F103">
        <v>47</v>
      </c>
      <c r="G103" s="3">
        <v>44883.366319444445</v>
      </c>
      <c r="H103" s="3">
        <v>44883.387152777781</v>
      </c>
    </row>
    <row r="104" spans="2:8" x14ac:dyDescent="0.25">
      <c r="B104">
        <v>9</v>
      </c>
      <c r="C104">
        <v>103</v>
      </c>
      <c r="D104" s="2">
        <v>44867</v>
      </c>
      <c r="E104" s="4">
        <v>2.0833333333333332E-2</v>
      </c>
      <c r="F104">
        <v>47</v>
      </c>
      <c r="G104" s="3">
        <v>44883.387152777781</v>
      </c>
      <c r="H104" s="3">
        <v>44883.407986111117</v>
      </c>
    </row>
    <row r="105" spans="2:8" x14ac:dyDescent="0.25">
      <c r="B105">
        <v>9</v>
      </c>
      <c r="C105">
        <v>104</v>
      </c>
      <c r="D105" s="2">
        <v>44867</v>
      </c>
      <c r="E105" s="4">
        <v>4.1666666666666664E-2</v>
      </c>
      <c r="F105">
        <v>47</v>
      </c>
      <c r="G105" s="3">
        <v>44883.407986111117</v>
      </c>
      <c r="H105" s="3">
        <v>44883.449652777781</v>
      </c>
    </row>
    <row r="106" spans="2:8" x14ac:dyDescent="0.25">
      <c r="B106">
        <v>9</v>
      </c>
      <c r="C106">
        <v>105</v>
      </c>
      <c r="D106" s="2">
        <v>44867</v>
      </c>
      <c r="E106" s="4">
        <v>6.9444444444444441E-3</v>
      </c>
      <c r="F106">
        <v>47</v>
      </c>
      <c r="G106" s="3">
        <v>44883.449652777781</v>
      </c>
      <c r="H106" s="3">
        <v>44883.456597222226</v>
      </c>
    </row>
    <row r="107" spans="2:8" x14ac:dyDescent="0.25">
      <c r="B107">
        <v>5</v>
      </c>
      <c r="C107">
        <v>106</v>
      </c>
      <c r="D107" s="2">
        <v>44868</v>
      </c>
      <c r="E107" s="4">
        <v>0.16666666666666666</v>
      </c>
      <c r="F107">
        <v>52</v>
      </c>
      <c r="G107" s="3">
        <v>44916.559027777781</v>
      </c>
      <c r="H107" s="3">
        <v>44917.392361111117</v>
      </c>
    </row>
    <row r="108" spans="2:8" x14ac:dyDescent="0.25">
      <c r="B108">
        <v>5</v>
      </c>
      <c r="C108">
        <v>107</v>
      </c>
      <c r="D108" s="2">
        <v>44868</v>
      </c>
      <c r="E108" s="4">
        <v>0.125</v>
      </c>
      <c r="F108">
        <v>52</v>
      </c>
      <c r="G108" s="3">
        <v>44917.392361111117</v>
      </c>
      <c r="H108" s="3">
        <v>44917.517361111117</v>
      </c>
    </row>
    <row r="109" spans="2:8" x14ac:dyDescent="0.25">
      <c r="B109">
        <v>5</v>
      </c>
      <c r="C109">
        <v>108</v>
      </c>
      <c r="D109" s="2">
        <v>44868</v>
      </c>
      <c r="E109" s="4">
        <v>0.125</v>
      </c>
      <c r="F109">
        <v>52</v>
      </c>
      <c r="G109" s="3">
        <v>44917.517361111117</v>
      </c>
      <c r="H109" s="3">
        <v>44918.309027777781</v>
      </c>
    </row>
    <row r="110" spans="2:8" x14ac:dyDescent="0.25">
      <c r="B110">
        <v>5</v>
      </c>
      <c r="C110">
        <v>109</v>
      </c>
      <c r="D110" s="2">
        <v>44869</v>
      </c>
      <c r="E110" s="4">
        <v>0.18055555555555555</v>
      </c>
      <c r="F110">
        <v>52</v>
      </c>
      <c r="G110" s="3">
        <v>44918.309027777781</v>
      </c>
      <c r="H110" s="3">
        <v>44918.489583333336</v>
      </c>
    </row>
    <row r="111" spans="2:8" x14ac:dyDescent="0.25">
      <c r="B111">
        <v>5</v>
      </c>
      <c r="C111">
        <v>110</v>
      </c>
      <c r="D111" s="2">
        <v>44869</v>
      </c>
      <c r="E111" s="4">
        <v>4.8611111111111112E-2</v>
      </c>
      <c r="F111">
        <v>52</v>
      </c>
      <c r="G111" s="3">
        <v>44918.489583333336</v>
      </c>
      <c r="H111" s="3">
        <v>44918.538194444445</v>
      </c>
    </row>
    <row r="112" spans="2:8" x14ac:dyDescent="0.25">
      <c r="B112">
        <v>5</v>
      </c>
      <c r="C112">
        <v>111</v>
      </c>
      <c r="D112" s="2">
        <v>44869</v>
      </c>
      <c r="E112" s="4">
        <v>0.125</v>
      </c>
      <c r="F112">
        <v>52</v>
      </c>
      <c r="G112" s="3">
        <v>44918.538194444445</v>
      </c>
      <c r="H112" s="3">
        <v>44921.329861111117</v>
      </c>
    </row>
    <row r="113" spans="2:8" x14ac:dyDescent="0.25">
      <c r="B113">
        <v>5</v>
      </c>
      <c r="C113">
        <v>112</v>
      </c>
      <c r="D113" s="2">
        <v>44869</v>
      </c>
      <c r="E113" s="4">
        <v>8.3333333333333329E-2</v>
      </c>
      <c r="F113">
        <v>53</v>
      </c>
      <c r="G113" s="3">
        <v>44921.329861111117</v>
      </c>
      <c r="H113" s="3">
        <v>44921.413194444445</v>
      </c>
    </row>
    <row r="114" spans="2:8" x14ac:dyDescent="0.25">
      <c r="B114">
        <v>9</v>
      </c>
      <c r="C114">
        <v>113</v>
      </c>
      <c r="D114" s="2">
        <v>44869</v>
      </c>
      <c r="E114" s="4">
        <v>2.0833333333333332E-2</v>
      </c>
      <c r="F114">
        <v>47</v>
      </c>
      <c r="G114" s="3">
        <v>44883.456597222226</v>
      </c>
      <c r="H114" s="3">
        <v>44883.477430555555</v>
      </c>
    </row>
    <row r="115" spans="2:8" x14ac:dyDescent="0.25">
      <c r="B115">
        <v>5</v>
      </c>
      <c r="C115">
        <v>114</v>
      </c>
      <c r="D115" s="2">
        <v>44872</v>
      </c>
      <c r="E115" s="4">
        <v>0.41666666666666669</v>
      </c>
      <c r="F115">
        <v>53</v>
      </c>
      <c r="G115" s="3">
        <v>44921.413194444445</v>
      </c>
      <c r="H115" s="3">
        <v>44922.496527777781</v>
      </c>
    </row>
    <row r="116" spans="2:8" x14ac:dyDescent="0.25">
      <c r="B116">
        <v>5</v>
      </c>
      <c r="C116">
        <v>115</v>
      </c>
      <c r="D116" s="2">
        <v>44872</v>
      </c>
      <c r="E116" s="4">
        <v>0.20833333333333334</v>
      </c>
      <c r="F116">
        <v>53</v>
      </c>
      <c r="G116" s="3">
        <v>44922.496527777781</v>
      </c>
      <c r="H116" s="3">
        <v>44923.371527777781</v>
      </c>
    </row>
    <row r="117" spans="2:8" x14ac:dyDescent="0.25">
      <c r="B117">
        <v>9</v>
      </c>
      <c r="C117">
        <v>116</v>
      </c>
      <c r="D117" s="2">
        <v>44872</v>
      </c>
      <c r="E117" s="4">
        <v>2.0833333333333332E-2</v>
      </c>
      <c r="F117">
        <v>47</v>
      </c>
      <c r="G117" s="3">
        <v>44883.477430555555</v>
      </c>
      <c r="H117" s="3">
        <v>44883.498263888891</v>
      </c>
    </row>
    <row r="118" spans="2:8" x14ac:dyDescent="0.25">
      <c r="B118">
        <v>9</v>
      </c>
      <c r="C118">
        <v>117</v>
      </c>
      <c r="D118" s="2">
        <v>44873</v>
      </c>
      <c r="E118" s="4">
        <v>4.5138888888888888E-2</v>
      </c>
      <c r="F118">
        <v>47</v>
      </c>
      <c r="G118" s="3">
        <v>44883.498263888891</v>
      </c>
      <c r="H118" s="3">
        <v>44883.543402777781</v>
      </c>
    </row>
    <row r="119" spans="2:8" x14ac:dyDescent="0.25">
      <c r="B119">
        <v>9</v>
      </c>
      <c r="C119">
        <v>118</v>
      </c>
      <c r="D119" s="2">
        <v>44873</v>
      </c>
      <c r="E119" s="4">
        <v>3.8194444444444441E-2</v>
      </c>
      <c r="F119">
        <v>47</v>
      </c>
      <c r="G119" s="3">
        <v>44883.543402777781</v>
      </c>
      <c r="H119" s="3">
        <v>44883.581597222226</v>
      </c>
    </row>
    <row r="120" spans="2:8" x14ac:dyDescent="0.25">
      <c r="B120">
        <v>9</v>
      </c>
      <c r="C120">
        <v>119</v>
      </c>
      <c r="D120" s="2">
        <v>44873</v>
      </c>
      <c r="E120" s="4">
        <v>3.125E-2</v>
      </c>
      <c r="F120">
        <v>47</v>
      </c>
      <c r="G120" s="3">
        <v>44883.581597222226</v>
      </c>
      <c r="H120" s="3">
        <v>44886.279513888891</v>
      </c>
    </row>
    <row r="121" spans="2:8" x14ac:dyDescent="0.25">
      <c r="B121">
        <v>5</v>
      </c>
      <c r="C121">
        <v>120</v>
      </c>
      <c r="D121" s="2">
        <v>44874</v>
      </c>
      <c r="E121" s="4">
        <v>0.61805555555555558</v>
      </c>
      <c r="F121">
        <v>53</v>
      </c>
      <c r="G121" s="3">
        <v>44923.371527777781</v>
      </c>
      <c r="H121" s="3">
        <v>44925.322916666672</v>
      </c>
    </row>
    <row r="122" spans="2:8" x14ac:dyDescent="0.25">
      <c r="B122">
        <v>6</v>
      </c>
      <c r="C122">
        <v>121</v>
      </c>
      <c r="D122" s="2">
        <v>44874</v>
      </c>
      <c r="E122" s="4">
        <v>0.22916666666666666</v>
      </c>
      <c r="F122">
        <v>50</v>
      </c>
      <c r="G122" s="3">
        <v>44901.579861111117</v>
      </c>
      <c r="H122" s="3">
        <v>44902.475694444445</v>
      </c>
    </row>
    <row r="123" spans="2:8" x14ac:dyDescent="0.25">
      <c r="B123">
        <v>6</v>
      </c>
      <c r="C123">
        <v>122</v>
      </c>
      <c r="D123" s="2">
        <v>44874</v>
      </c>
      <c r="E123" s="4">
        <v>0.15277777777777776</v>
      </c>
      <c r="F123">
        <v>50</v>
      </c>
      <c r="G123" s="3">
        <v>44902.475694444445</v>
      </c>
      <c r="H123" s="3">
        <v>44903.295138888891</v>
      </c>
    </row>
    <row r="124" spans="2:8" x14ac:dyDescent="0.25">
      <c r="B124">
        <v>6</v>
      </c>
      <c r="C124">
        <v>123</v>
      </c>
      <c r="D124" s="2">
        <v>44875</v>
      </c>
      <c r="E124" s="4">
        <v>1.2135416666666667</v>
      </c>
      <c r="F124">
        <v>50</v>
      </c>
      <c r="G124" s="3">
        <v>44903.295138888891</v>
      </c>
      <c r="H124" s="3">
        <v>44908.508680555555</v>
      </c>
    </row>
    <row r="125" spans="2:8" x14ac:dyDescent="0.25">
      <c r="B125">
        <v>5</v>
      </c>
      <c r="C125">
        <v>124</v>
      </c>
      <c r="D125" s="2">
        <v>44876</v>
      </c>
      <c r="E125" s="4">
        <v>0.18055555555555555</v>
      </c>
      <c r="F125">
        <v>53</v>
      </c>
      <c r="G125" s="3">
        <v>44925.322916666672</v>
      </c>
      <c r="H125" s="3">
        <v>44925.503472222226</v>
      </c>
    </row>
    <row r="126" spans="2:8" x14ac:dyDescent="0.25">
      <c r="B126">
        <v>5</v>
      </c>
      <c r="C126">
        <v>125</v>
      </c>
      <c r="D126" s="2">
        <v>44883</v>
      </c>
      <c r="E126" s="4">
        <v>0.18055555555555555</v>
      </c>
      <c r="F126">
        <v>53</v>
      </c>
      <c r="G126" s="3">
        <v>44925.503472222226</v>
      </c>
      <c r="H126" s="3">
        <v>44928.350694444445</v>
      </c>
    </row>
    <row r="127" spans="2:8" x14ac:dyDescent="0.25">
      <c r="B127">
        <v>12</v>
      </c>
      <c r="C127">
        <v>126</v>
      </c>
      <c r="D127" s="2">
        <v>44887</v>
      </c>
      <c r="E127" s="4">
        <v>0.70833333333333337</v>
      </c>
      <c r="F127">
        <v>50</v>
      </c>
      <c r="G127" s="3">
        <v>44903.385416666672</v>
      </c>
      <c r="H127" s="3">
        <v>44907.427083333336</v>
      </c>
    </row>
    <row r="128" spans="2:8" x14ac:dyDescent="0.25">
      <c r="B128">
        <v>9</v>
      </c>
      <c r="C128">
        <v>127</v>
      </c>
      <c r="D128" s="2">
        <v>44890</v>
      </c>
      <c r="E128" s="4">
        <v>8.3333333333333329E-2</v>
      </c>
      <c r="F128">
        <v>48</v>
      </c>
      <c r="G128" s="3">
        <v>44886.279513889895</v>
      </c>
      <c r="H128" s="3">
        <v>44886.362847222226</v>
      </c>
    </row>
    <row r="129" spans="2:8" x14ac:dyDescent="0.25">
      <c r="B129">
        <v>6</v>
      </c>
      <c r="C129">
        <v>128</v>
      </c>
      <c r="D129" s="2">
        <v>44895</v>
      </c>
      <c r="E129" s="4">
        <v>0.27083333333333331</v>
      </c>
      <c r="F129">
        <v>1</v>
      </c>
      <c r="G129" s="3">
        <v>44928.350694444445</v>
      </c>
      <c r="H129" s="3">
        <v>44929.288194444445</v>
      </c>
    </row>
    <row r="130" spans="2:8" x14ac:dyDescent="0.25">
      <c r="B130">
        <v>9</v>
      </c>
      <c r="C130">
        <v>129</v>
      </c>
      <c r="D130" s="2">
        <v>44902</v>
      </c>
      <c r="E130" s="4">
        <v>4.1666666666666664E-2</v>
      </c>
      <c r="F130">
        <v>48</v>
      </c>
      <c r="G130" s="3">
        <v>44886.362847222226</v>
      </c>
      <c r="H130" s="3">
        <v>44886.404513888891</v>
      </c>
    </row>
    <row r="131" spans="2:8" x14ac:dyDescent="0.25">
      <c r="B131">
        <v>12</v>
      </c>
      <c r="C131">
        <v>130</v>
      </c>
      <c r="D131" s="2">
        <v>44915</v>
      </c>
      <c r="E131" s="4">
        <v>0.60416666666666663</v>
      </c>
      <c r="F131">
        <v>51</v>
      </c>
      <c r="G131" s="3">
        <v>44907.427083333336</v>
      </c>
      <c r="H131" s="3">
        <v>44909.364583333336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1F5BC-ACDF-4126-B81E-9998F4E26253}">
  <sheetPr codeName="Feuil10"/>
  <dimension ref="A1:HA47"/>
  <sheetViews>
    <sheetView topLeftCell="A55" zoomScaleNormal="100" workbookViewId="0">
      <selection activeCell="R17" sqref="R17"/>
    </sheetView>
  </sheetViews>
  <sheetFormatPr baseColWidth="10" defaultRowHeight="15" x14ac:dyDescent="0.25"/>
  <cols>
    <col min="1" max="587" width="3.7109375" customWidth="1"/>
  </cols>
  <sheetData>
    <row r="1" spans="1:209" x14ac:dyDescent="0.25">
      <c r="D1" s="6"/>
      <c r="E1" s="6"/>
      <c r="F1" s="6"/>
      <c r="G1" s="6"/>
      <c r="H1" s="6"/>
      <c r="I1" s="6"/>
      <c r="J1" s="6"/>
      <c r="AM1" s="6">
        <v>44881</v>
      </c>
      <c r="AN1" s="6">
        <v>44882</v>
      </c>
      <c r="AO1" s="6">
        <v>44883</v>
      </c>
      <c r="AP1" s="6">
        <v>44886</v>
      </c>
      <c r="AQ1" s="6">
        <v>44887</v>
      </c>
      <c r="AR1" s="6">
        <v>44888</v>
      </c>
      <c r="AS1" s="6">
        <v>44889</v>
      </c>
      <c r="AT1" s="6">
        <v>44890</v>
      </c>
      <c r="AU1" s="6">
        <v>44893</v>
      </c>
      <c r="AV1" s="6">
        <v>44894</v>
      </c>
      <c r="AW1" s="6">
        <v>44895</v>
      </c>
      <c r="AX1" s="6">
        <v>44896</v>
      </c>
      <c r="AY1" s="6">
        <v>44897</v>
      </c>
      <c r="AZ1" s="6">
        <v>44900</v>
      </c>
      <c r="BA1" s="6">
        <v>44901</v>
      </c>
      <c r="BB1" s="6">
        <v>44902</v>
      </c>
      <c r="BC1" s="6">
        <v>44903</v>
      </c>
      <c r="BD1" s="6">
        <v>44904</v>
      </c>
      <c r="BE1" s="6">
        <v>44907</v>
      </c>
      <c r="BF1" s="6">
        <v>44908</v>
      </c>
      <c r="BG1" s="6">
        <v>44909</v>
      </c>
      <c r="BH1" s="6">
        <v>44910</v>
      </c>
      <c r="BI1" s="6">
        <v>44911</v>
      </c>
      <c r="BJ1" s="6">
        <v>44914</v>
      </c>
      <c r="BK1" s="6">
        <v>44915</v>
      </c>
      <c r="BL1" s="6">
        <v>44916</v>
      </c>
      <c r="BM1" s="6">
        <v>44917</v>
      </c>
      <c r="BN1" s="6">
        <v>44918</v>
      </c>
      <c r="BO1" s="6">
        <v>44921</v>
      </c>
      <c r="BP1" s="6">
        <v>44922</v>
      </c>
      <c r="BQ1" s="6">
        <v>44923</v>
      </c>
      <c r="BR1" s="6">
        <v>44924</v>
      </c>
      <c r="BS1" s="6">
        <v>44925</v>
      </c>
    </row>
    <row r="2" spans="1:209" x14ac:dyDescent="0.25">
      <c r="C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BD2" s="2"/>
    </row>
    <row r="3" spans="1:209" x14ac:dyDescent="0.25">
      <c r="C3" s="6">
        <f t="shared" ref="C3:K3" si="0">$AM$1</f>
        <v>44881</v>
      </c>
      <c r="D3" s="6">
        <f t="shared" si="0"/>
        <v>44881</v>
      </c>
      <c r="E3" s="6">
        <f t="shared" si="0"/>
        <v>44881</v>
      </c>
      <c r="F3" s="6">
        <f t="shared" si="0"/>
        <v>44881</v>
      </c>
      <c r="G3" s="6">
        <f t="shared" si="0"/>
        <v>44881</v>
      </c>
      <c r="H3" s="6">
        <f t="shared" si="0"/>
        <v>44881</v>
      </c>
      <c r="I3" s="6">
        <f t="shared" si="0"/>
        <v>44881</v>
      </c>
      <c r="J3" s="6">
        <f t="shared" si="0"/>
        <v>44881</v>
      </c>
      <c r="K3" s="6">
        <f t="shared" si="0"/>
        <v>44881</v>
      </c>
      <c r="L3" s="6">
        <f t="shared" ref="L3:T3" si="1">$AN$1</f>
        <v>44882</v>
      </c>
      <c r="M3" s="6">
        <f t="shared" si="1"/>
        <v>44882</v>
      </c>
      <c r="N3" s="6">
        <f t="shared" si="1"/>
        <v>44882</v>
      </c>
      <c r="O3" s="6">
        <f t="shared" si="1"/>
        <v>44882</v>
      </c>
      <c r="P3" s="6">
        <f t="shared" si="1"/>
        <v>44882</v>
      </c>
      <c r="Q3" s="6">
        <f t="shared" si="1"/>
        <v>44882</v>
      </c>
      <c r="R3" s="6">
        <f t="shared" si="1"/>
        <v>44882</v>
      </c>
      <c r="S3" s="6">
        <f t="shared" si="1"/>
        <v>44882</v>
      </c>
      <c r="T3" s="6">
        <f t="shared" si="1"/>
        <v>44882</v>
      </c>
      <c r="U3" s="6">
        <f t="shared" ref="U3:AC3" si="2">$AO$1</f>
        <v>44883</v>
      </c>
      <c r="V3" s="6">
        <f t="shared" si="2"/>
        <v>44883</v>
      </c>
      <c r="W3" s="6">
        <f t="shared" si="2"/>
        <v>44883</v>
      </c>
      <c r="X3" s="6">
        <f t="shared" si="2"/>
        <v>44883</v>
      </c>
      <c r="Y3" s="6">
        <f t="shared" si="2"/>
        <v>44883</v>
      </c>
      <c r="Z3" s="6">
        <f t="shared" si="2"/>
        <v>44883</v>
      </c>
      <c r="AA3" s="6">
        <f t="shared" si="2"/>
        <v>44883</v>
      </c>
      <c r="AB3" s="6">
        <f t="shared" si="2"/>
        <v>44883</v>
      </c>
      <c r="AC3" s="6">
        <f t="shared" si="2"/>
        <v>44883</v>
      </c>
      <c r="AD3" s="6">
        <f t="shared" ref="AD3:AL3" si="3">$AP$1</f>
        <v>44886</v>
      </c>
      <c r="AE3" s="6">
        <f t="shared" si="3"/>
        <v>44886</v>
      </c>
      <c r="AF3" s="6">
        <f t="shared" si="3"/>
        <v>44886</v>
      </c>
      <c r="AG3" s="6">
        <f t="shared" si="3"/>
        <v>44886</v>
      </c>
      <c r="AH3" s="6">
        <f t="shared" si="3"/>
        <v>44886</v>
      </c>
      <c r="AI3" s="6">
        <f t="shared" si="3"/>
        <v>44886</v>
      </c>
      <c r="AJ3" s="6">
        <f t="shared" si="3"/>
        <v>44886</v>
      </c>
      <c r="AK3" s="6">
        <f t="shared" si="3"/>
        <v>44886</v>
      </c>
      <c r="AL3" s="6">
        <f t="shared" si="3"/>
        <v>44886</v>
      </c>
      <c r="AM3" s="6">
        <f t="shared" ref="AM3:AU3" si="4">$AQ$1</f>
        <v>44887</v>
      </c>
      <c r="AN3" s="6">
        <f t="shared" si="4"/>
        <v>44887</v>
      </c>
      <c r="AO3" s="6">
        <f t="shared" si="4"/>
        <v>44887</v>
      </c>
      <c r="AP3" s="6">
        <f t="shared" si="4"/>
        <v>44887</v>
      </c>
      <c r="AQ3" s="6">
        <f t="shared" si="4"/>
        <v>44887</v>
      </c>
      <c r="AR3" s="6">
        <f t="shared" si="4"/>
        <v>44887</v>
      </c>
      <c r="AS3" s="6">
        <f t="shared" si="4"/>
        <v>44887</v>
      </c>
      <c r="AT3" s="6">
        <f t="shared" si="4"/>
        <v>44887</v>
      </c>
      <c r="AU3" s="6">
        <f t="shared" si="4"/>
        <v>44887</v>
      </c>
      <c r="AV3" s="6">
        <f t="shared" ref="AV3:BD3" si="5">$AR$1</f>
        <v>44888</v>
      </c>
      <c r="AW3" s="6">
        <f t="shared" si="5"/>
        <v>44888</v>
      </c>
      <c r="AX3" s="6">
        <f t="shared" si="5"/>
        <v>44888</v>
      </c>
      <c r="AY3" s="6">
        <f t="shared" si="5"/>
        <v>44888</v>
      </c>
      <c r="AZ3" s="6">
        <f t="shared" si="5"/>
        <v>44888</v>
      </c>
      <c r="BA3" s="6">
        <f t="shared" si="5"/>
        <v>44888</v>
      </c>
      <c r="BB3" s="6">
        <f t="shared" si="5"/>
        <v>44888</v>
      </c>
      <c r="BC3" s="6">
        <f t="shared" si="5"/>
        <v>44888</v>
      </c>
      <c r="BD3" s="6">
        <f t="shared" si="5"/>
        <v>44888</v>
      </c>
      <c r="BE3" s="6">
        <f t="shared" ref="BE3:BM3" si="6">$AS$1</f>
        <v>44889</v>
      </c>
      <c r="BF3" s="6">
        <f t="shared" si="6"/>
        <v>44889</v>
      </c>
      <c r="BG3" s="6">
        <f t="shared" si="6"/>
        <v>44889</v>
      </c>
      <c r="BH3" s="6">
        <f t="shared" si="6"/>
        <v>44889</v>
      </c>
      <c r="BI3" s="6">
        <f t="shared" si="6"/>
        <v>44889</v>
      </c>
      <c r="BJ3" s="6">
        <f t="shared" si="6"/>
        <v>44889</v>
      </c>
      <c r="BK3" s="6">
        <f t="shared" si="6"/>
        <v>44889</v>
      </c>
      <c r="BL3" s="6">
        <f t="shared" si="6"/>
        <v>44889</v>
      </c>
      <c r="BM3" s="6">
        <f t="shared" si="6"/>
        <v>44889</v>
      </c>
      <c r="BN3" s="6">
        <f t="shared" ref="BN3:BV3" si="7">$AT$1</f>
        <v>44890</v>
      </c>
      <c r="BO3" s="6">
        <f t="shared" si="7"/>
        <v>44890</v>
      </c>
      <c r="BP3" s="6">
        <f t="shared" si="7"/>
        <v>44890</v>
      </c>
      <c r="BQ3" s="6">
        <f t="shared" si="7"/>
        <v>44890</v>
      </c>
      <c r="BR3" s="6">
        <f t="shared" si="7"/>
        <v>44890</v>
      </c>
      <c r="BS3" s="6">
        <f t="shared" si="7"/>
        <v>44890</v>
      </c>
      <c r="BT3" s="6">
        <f t="shared" si="7"/>
        <v>44890</v>
      </c>
      <c r="BU3" s="6">
        <f t="shared" si="7"/>
        <v>44890</v>
      </c>
      <c r="BV3" s="6">
        <f t="shared" si="7"/>
        <v>44890</v>
      </c>
      <c r="BW3" s="6">
        <f t="shared" ref="BW3:CE3" si="8">$AU$1</f>
        <v>44893</v>
      </c>
      <c r="BX3" s="6">
        <f t="shared" si="8"/>
        <v>44893</v>
      </c>
      <c r="BY3" s="6">
        <f t="shared" si="8"/>
        <v>44893</v>
      </c>
      <c r="BZ3" s="6">
        <f t="shared" si="8"/>
        <v>44893</v>
      </c>
      <c r="CA3" s="6">
        <f t="shared" si="8"/>
        <v>44893</v>
      </c>
      <c r="CB3" s="6">
        <f t="shared" si="8"/>
        <v>44893</v>
      </c>
      <c r="CC3" s="6">
        <f t="shared" si="8"/>
        <v>44893</v>
      </c>
      <c r="CD3" s="6">
        <f t="shared" si="8"/>
        <v>44893</v>
      </c>
      <c r="CE3" s="6">
        <f t="shared" si="8"/>
        <v>44893</v>
      </c>
      <c r="CF3" s="6">
        <f t="shared" ref="CF3:CN3" si="9">$AV$1</f>
        <v>44894</v>
      </c>
      <c r="CG3" s="6">
        <f t="shared" si="9"/>
        <v>44894</v>
      </c>
      <c r="CH3" s="6">
        <f t="shared" si="9"/>
        <v>44894</v>
      </c>
      <c r="CI3" s="6">
        <f t="shared" si="9"/>
        <v>44894</v>
      </c>
      <c r="CJ3" s="6">
        <f t="shared" si="9"/>
        <v>44894</v>
      </c>
      <c r="CK3" s="6">
        <f t="shared" si="9"/>
        <v>44894</v>
      </c>
      <c r="CL3" s="6">
        <f t="shared" si="9"/>
        <v>44894</v>
      </c>
      <c r="CM3" s="6">
        <f t="shared" si="9"/>
        <v>44894</v>
      </c>
      <c r="CN3" s="6">
        <f t="shared" si="9"/>
        <v>44894</v>
      </c>
      <c r="CO3" s="6">
        <f>$AW$1</f>
        <v>44895</v>
      </c>
      <c r="CP3" s="6">
        <f t="shared" ref="CP3:CV3" si="10">$AW$1</f>
        <v>44895</v>
      </c>
      <c r="CQ3" s="6">
        <f t="shared" si="10"/>
        <v>44895</v>
      </c>
      <c r="CR3" s="6">
        <f t="shared" si="10"/>
        <v>44895</v>
      </c>
      <c r="CS3" s="6">
        <f t="shared" si="10"/>
        <v>44895</v>
      </c>
      <c r="CT3" s="6">
        <f t="shared" si="10"/>
        <v>44895</v>
      </c>
      <c r="CU3" s="6">
        <f t="shared" si="10"/>
        <v>44895</v>
      </c>
      <c r="CV3" s="6">
        <f t="shared" si="10"/>
        <v>44895</v>
      </c>
      <c r="CW3" s="6">
        <f>$AW$1</f>
        <v>44895</v>
      </c>
      <c r="CX3" s="6">
        <f>$AX$1</f>
        <v>44896</v>
      </c>
      <c r="CY3" s="6">
        <f t="shared" ref="CY3:DF3" si="11">$AX$1</f>
        <v>44896</v>
      </c>
      <c r="CZ3" s="6">
        <f t="shared" si="11"/>
        <v>44896</v>
      </c>
      <c r="DA3" s="6">
        <f t="shared" si="11"/>
        <v>44896</v>
      </c>
      <c r="DB3" s="6">
        <f t="shared" si="11"/>
        <v>44896</v>
      </c>
      <c r="DC3" s="6">
        <f t="shared" si="11"/>
        <v>44896</v>
      </c>
      <c r="DD3" s="6">
        <f t="shared" si="11"/>
        <v>44896</v>
      </c>
      <c r="DE3" s="6">
        <f t="shared" si="11"/>
        <v>44896</v>
      </c>
      <c r="DF3" s="6">
        <f t="shared" si="11"/>
        <v>44896</v>
      </c>
      <c r="DG3" s="6">
        <f>$AY$1</f>
        <v>44897</v>
      </c>
      <c r="DH3" s="6">
        <f t="shared" ref="DH3:DO3" si="12">$AY$1</f>
        <v>44897</v>
      </c>
      <c r="DI3" s="6">
        <f t="shared" si="12"/>
        <v>44897</v>
      </c>
      <c r="DJ3" s="6">
        <f t="shared" si="12"/>
        <v>44897</v>
      </c>
      <c r="DK3" s="6">
        <f t="shared" si="12"/>
        <v>44897</v>
      </c>
      <c r="DL3" s="6">
        <f t="shared" si="12"/>
        <v>44897</v>
      </c>
      <c r="DM3" s="6">
        <f t="shared" si="12"/>
        <v>44897</v>
      </c>
      <c r="DN3" s="6">
        <f t="shared" si="12"/>
        <v>44897</v>
      </c>
      <c r="DO3" s="6">
        <f t="shared" si="12"/>
        <v>44897</v>
      </c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</row>
    <row r="4" spans="1:209" x14ac:dyDescent="0.25">
      <c r="C4" t="str">
        <f>TEXT((C3),"Jjj")</f>
        <v>mer</v>
      </c>
      <c r="D4" t="str">
        <f t="shared" ref="D4:AK4" si="13">TEXT((D3),"Jjj")</f>
        <v>mer</v>
      </c>
      <c r="E4" t="str">
        <f t="shared" si="13"/>
        <v>mer</v>
      </c>
      <c r="F4" t="str">
        <f t="shared" si="13"/>
        <v>mer</v>
      </c>
      <c r="G4" t="str">
        <f t="shared" si="13"/>
        <v>mer</v>
      </c>
      <c r="H4" t="str">
        <f t="shared" si="13"/>
        <v>mer</v>
      </c>
      <c r="I4" t="str">
        <f t="shared" si="13"/>
        <v>mer</v>
      </c>
      <c r="J4" t="str">
        <f t="shared" si="13"/>
        <v>mer</v>
      </c>
      <c r="K4" t="str">
        <f t="shared" si="13"/>
        <v>mer</v>
      </c>
      <c r="L4" t="str">
        <f t="shared" si="13"/>
        <v>jeu</v>
      </c>
      <c r="M4" t="str">
        <f t="shared" si="13"/>
        <v>jeu</v>
      </c>
      <c r="N4" t="str">
        <f t="shared" si="13"/>
        <v>jeu</v>
      </c>
      <c r="O4" t="str">
        <f t="shared" si="13"/>
        <v>jeu</v>
      </c>
      <c r="P4" t="str">
        <f t="shared" si="13"/>
        <v>jeu</v>
      </c>
      <c r="Q4" t="str">
        <f t="shared" si="13"/>
        <v>jeu</v>
      </c>
      <c r="R4" t="str">
        <f t="shared" si="13"/>
        <v>jeu</v>
      </c>
      <c r="S4" t="str">
        <f t="shared" si="13"/>
        <v>jeu</v>
      </c>
      <c r="T4" t="str">
        <f t="shared" si="13"/>
        <v>jeu</v>
      </c>
      <c r="U4" t="str">
        <f t="shared" si="13"/>
        <v>ven</v>
      </c>
      <c r="V4" t="str">
        <f t="shared" si="13"/>
        <v>ven</v>
      </c>
      <c r="W4" t="str">
        <f t="shared" si="13"/>
        <v>ven</v>
      </c>
      <c r="X4" t="str">
        <f t="shared" si="13"/>
        <v>ven</v>
      </c>
      <c r="Y4" t="str">
        <f t="shared" si="13"/>
        <v>ven</v>
      </c>
      <c r="Z4" t="str">
        <f t="shared" si="13"/>
        <v>ven</v>
      </c>
      <c r="AA4" t="str">
        <f t="shared" si="13"/>
        <v>ven</v>
      </c>
      <c r="AB4" t="str">
        <f t="shared" si="13"/>
        <v>ven</v>
      </c>
      <c r="AC4" t="str">
        <f t="shared" si="13"/>
        <v>ven</v>
      </c>
      <c r="AD4" t="str">
        <f t="shared" si="13"/>
        <v>lun</v>
      </c>
      <c r="AE4" t="str">
        <f t="shared" si="13"/>
        <v>lun</v>
      </c>
      <c r="AF4" t="str">
        <f t="shared" si="13"/>
        <v>lun</v>
      </c>
      <c r="AG4" t="str">
        <f t="shared" si="13"/>
        <v>lun</v>
      </c>
      <c r="AH4" t="str">
        <f t="shared" si="13"/>
        <v>lun</v>
      </c>
      <c r="AI4" t="str">
        <f t="shared" si="13"/>
        <v>lun</v>
      </c>
      <c r="AJ4" t="str">
        <f t="shared" si="13"/>
        <v>lun</v>
      </c>
      <c r="AK4" t="str">
        <f t="shared" si="13"/>
        <v>lun</v>
      </c>
      <c r="AL4" t="str">
        <f t="shared" ref="AL4:BM4" si="14">TEXT((AL3),"Jjj")</f>
        <v>lun</v>
      </c>
      <c r="AM4" t="str">
        <f t="shared" si="14"/>
        <v>mar</v>
      </c>
      <c r="AN4" t="str">
        <f t="shared" si="14"/>
        <v>mar</v>
      </c>
      <c r="AO4" t="str">
        <f t="shared" si="14"/>
        <v>mar</v>
      </c>
      <c r="AP4" t="str">
        <f t="shared" si="14"/>
        <v>mar</v>
      </c>
      <c r="AQ4" t="str">
        <f t="shared" si="14"/>
        <v>mar</v>
      </c>
      <c r="AR4" t="str">
        <f t="shared" si="14"/>
        <v>mar</v>
      </c>
      <c r="AS4" t="str">
        <f t="shared" si="14"/>
        <v>mar</v>
      </c>
      <c r="AT4" t="str">
        <f t="shared" si="14"/>
        <v>mar</v>
      </c>
      <c r="AU4" t="str">
        <f t="shared" si="14"/>
        <v>mar</v>
      </c>
      <c r="AV4" t="str">
        <f t="shared" si="14"/>
        <v>mer</v>
      </c>
      <c r="AW4" t="str">
        <f t="shared" si="14"/>
        <v>mer</v>
      </c>
      <c r="AX4" t="str">
        <f t="shared" si="14"/>
        <v>mer</v>
      </c>
      <c r="AY4" t="str">
        <f t="shared" si="14"/>
        <v>mer</v>
      </c>
      <c r="AZ4" t="str">
        <f t="shared" si="14"/>
        <v>mer</v>
      </c>
      <c r="BA4" t="str">
        <f t="shared" si="14"/>
        <v>mer</v>
      </c>
      <c r="BB4" t="str">
        <f t="shared" si="14"/>
        <v>mer</v>
      </c>
      <c r="BC4" t="str">
        <f t="shared" si="14"/>
        <v>mer</v>
      </c>
      <c r="BD4" t="str">
        <f t="shared" si="14"/>
        <v>mer</v>
      </c>
      <c r="BE4" t="str">
        <f t="shared" si="14"/>
        <v>jeu</v>
      </c>
      <c r="BF4" t="str">
        <f t="shared" si="14"/>
        <v>jeu</v>
      </c>
      <c r="BG4" t="str">
        <f t="shared" si="14"/>
        <v>jeu</v>
      </c>
      <c r="BH4" t="str">
        <f t="shared" si="14"/>
        <v>jeu</v>
      </c>
      <c r="BI4" t="str">
        <f t="shared" si="14"/>
        <v>jeu</v>
      </c>
      <c r="BJ4" t="str">
        <f t="shared" si="14"/>
        <v>jeu</v>
      </c>
      <c r="BK4" t="str">
        <f t="shared" si="14"/>
        <v>jeu</v>
      </c>
      <c r="BL4" t="str">
        <f t="shared" si="14"/>
        <v>jeu</v>
      </c>
      <c r="BM4" t="str">
        <f t="shared" si="14"/>
        <v>jeu</v>
      </c>
    </row>
    <row r="5" spans="1:209" x14ac:dyDescent="0.25">
      <c r="C5" s="7">
        <v>44881.25</v>
      </c>
      <c r="D5" s="7">
        <f>C5+TIMEVALUE("01:00")</f>
        <v>44881.291666666664</v>
      </c>
      <c r="E5" s="7">
        <f t="shared" ref="E5:K5" si="15">D5+TIMEVALUE("01:00")</f>
        <v>44881.333333333328</v>
      </c>
      <c r="F5" s="7">
        <f t="shared" si="15"/>
        <v>44881.374999999993</v>
      </c>
      <c r="G5" s="7">
        <f t="shared" si="15"/>
        <v>44881.416666666657</v>
      </c>
      <c r="H5" s="7">
        <f t="shared" si="15"/>
        <v>44881.458333333321</v>
      </c>
      <c r="I5" s="7">
        <f t="shared" si="15"/>
        <v>44881.499999999985</v>
      </c>
      <c r="J5" s="7">
        <f t="shared" si="15"/>
        <v>44881.54166666665</v>
      </c>
      <c r="K5" s="7">
        <f t="shared" si="15"/>
        <v>44881.583333333314</v>
      </c>
      <c r="L5" s="7">
        <f>IF(K5=K3+TIMEVALUE("14:00"),L3+TIMEVALUE("6:00"),K5+TIMEVALUE("01:00"))</f>
        <v>44882.25</v>
      </c>
      <c r="M5" s="7">
        <f t="shared" ref="M5:BX5" si="16">IF(L5=L3+TIMEVALUE("14:00"),M3+TIMEVALUE("6:00"),L5+TIMEVALUE("01:00"))</f>
        <v>44882.291666666664</v>
      </c>
      <c r="N5" s="7">
        <f t="shared" si="16"/>
        <v>44882.333333333328</v>
      </c>
      <c r="O5" s="7">
        <f t="shared" si="16"/>
        <v>44882.374999999993</v>
      </c>
      <c r="P5" s="7">
        <f t="shared" si="16"/>
        <v>44882.416666666657</v>
      </c>
      <c r="Q5" s="7">
        <f t="shared" si="16"/>
        <v>44882.458333333321</v>
      </c>
      <c r="R5" s="7">
        <f t="shared" si="16"/>
        <v>44882.499999999985</v>
      </c>
      <c r="S5" s="7">
        <f t="shared" si="16"/>
        <v>44882.54166666665</v>
      </c>
      <c r="T5" s="7">
        <f t="shared" si="16"/>
        <v>44882.583333333314</v>
      </c>
      <c r="U5" s="7">
        <f t="shared" si="16"/>
        <v>44883.25</v>
      </c>
      <c r="V5" s="7">
        <f t="shared" si="16"/>
        <v>44883.291666666664</v>
      </c>
      <c r="W5" s="7">
        <f t="shared" si="16"/>
        <v>44883.333333333328</v>
      </c>
      <c r="X5" s="7">
        <f t="shared" si="16"/>
        <v>44883.374999999993</v>
      </c>
      <c r="Y5" s="7">
        <f t="shared" si="16"/>
        <v>44883.416666666657</v>
      </c>
      <c r="Z5" s="7">
        <f t="shared" si="16"/>
        <v>44883.458333333321</v>
      </c>
      <c r="AA5" s="7">
        <f t="shared" si="16"/>
        <v>44883.499999999985</v>
      </c>
      <c r="AB5" s="7">
        <f t="shared" si="16"/>
        <v>44883.54166666665</v>
      </c>
      <c r="AC5" s="7">
        <f t="shared" si="16"/>
        <v>44883.583333333314</v>
      </c>
      <c r="AD5" s="7">
        <f t="shared" si="16"/>
        <v>44886.25</v>
      </c>
      <c r="AE5" s="7">
        <f t="shared" si="16"/>
        <v>44886.291666666664</v>
      </c>
      <c r="AF5" s="7">
        <f t="shared" si="16"/>
        <v>44886.333333333328</v>
      </c>
      <c r="AG5" s="7">
        <f t="shared" si="16"/>
        <v>44886.374999999993</v>
      </c>
      <c r="AH5" s="7">
        <f t="shared" si="16"/>
        <v>44886.416666666657</v>
      </c>
      <c r="AI5" s="7">
        <f t="shared" si="16"/>
        <v>44886.458333333321</v>
      </c>
      <c r="AJ5" s="7">
        <f t="shared" si="16"/>
        <v>44886.499999999985</v>
      </c>
      <c r="AK5" s="7">
        <f t="shared" si="16"/>
        <v>44886.54166666665</v>
      </c>
      <c r="AL5" s="7">
        <f t="shared" si="16"/>
        <v>44886.583333333314</v>
      </c>
      <c r="AM5" s="7">
        <f t="shared" si="16"/>
        <v>44887.25</v>
      </c>
      <c r="AN5" s="7">
        <f t="shared" si="16"/>
        <v>44887.291666666664</v>
      </c>
      <c r="AO5" s="7">
        <f t="shared" si="16"/>
        <v>44887.333333333328</v>
      </c>
      <c r="AP5" s="7">
        <f t="shared" si="16"/>
        <v>44887.374999999993</v>
      </c>
      <c r="AQ5" s="7">
        <f t="shared" si="16"/>
        <v>44887.416666666657</v>
      </c>
      <c r="AR5" s="7">
        <f t="shared" si="16"/>
        <v>44887.458333333321</v>
      </c>
      <c r="AS5" s="7">
        <f t="shared" si="16"/>
        <v>44887.499999999985</v>
      </c>
      <c r="AT5" s="7">
        <f t="shared" si="16"/>
        <v>44887.54166666665</v>
      </c>
      <c r="AU5" s="7">
        <f t="shared" si="16"/>
        <v>44887.583333333314</v>
      </c>
      <c r="AV5" s="7">
        <f t="shared" si="16"/>
        <v>44888.25</v>
      </c>
      <c r="AW5" s="7">
        <f t="shared" si="16"/>
        <v>44888.291666666664</v>
      </c>
      <c r="AX5" s="7">
        <f t="shared" si="16"/>
        <v>44888.333333333328</v>
      </c>
      <c r="AY5" s="7">
        <f t="shared" si="16"/>
        <v>44888.374999999993</v>
      </c>
      <c r="AZ5" s="7">
        <f t="shared" si="16"/>
        <v>44888.416666666657</v>
      </c>
      <c r="BA5" s="7">
        <f t="shared" si="16"/>
        <v>44888.458333333321</v>
      </c>
      <c r="BB5" s="7">
        <f t="shared" si="16"/>
        <v>44888.499999999985</v>
      </c>
      <c r="BC5" s="7">
        <f t="shared" si="16"/>
        <v>44888.54166666665</v>
      </c>
      <c r="BD5" s="7">
        <f t="shared" si="16"/>
        <v>44888.583333333314</v>
      </c>
      <c r="BE5" s="7">
        <f t="shared" si="16"/>
        <v>44889.25</v>
      </c>
      <c r="BF5" s="7">
        <f t="shared" si="16"/>
        <v>44889.291666666664</v>
      </c>
      <c r="BG5" s="7">
        <f t="shared" si="16"/>
        <v>44889.333333333328</v>
      </c>
      <c r="BH5" s="7">
        <f t="shared" si="16"/>
        <v>44889.374999999993</v>
      </c>
      <c r="BI5" s="7">
        <f t="shared" si="16"/>
        <v>44889.416666666657</v>
      </c>
      <c r="BJ5" s="7">
        <f t="shared" si="16"/>
        <v>44889.458333333321</v>
      </c>
      <c r="BK5" s="7">
        <f t="shared" si="16"/>
        <v>44889.499999999985</v>
      </c>
      <c r="BL5" s="7">
        <f t="shared" si="16"/>
        <v>44889.54166666665</v>
      </c>
      <c r="BM5" s="7">
        <f t="shared" si="16"/>
        <v>44889.583333333314</v>
      </c>
      <c r="BN5" s="7">
        <f t="shared" si="16"/>
        <v>44890.25</v>
      </c>
      <c r="BO5" s="7">
        <f t="shared" si="16"/>
        <v>44890.291666666664</v>
      </c>
      <c r="BP5" s="7">
        <f t="shared" si="16"/>
        <v>44890.333333333328</v>
      </c>
      <c r="BQ5" s="7">
        <f t="shared" si="16"/>
        <v>44890.374999999993</v>
      </c>
      <c r="BR5" s="7">
        <f t="shared" si="16"/>
        <v>44890.416666666657</v>
      </c>
      <c r="BS5" s="7">
        <f t="shared" si="16"/>
        <v>44890.458333333321</v>
      </c>
      <c r="BT5" s="7">
        <f t="shared" si="16"/>
        <v>44890.499999999985</v>
      </c>
      <c r="BU5" s="7">
        <f t="shared" si="16"/>
        <v>44890.54166666665</v>
      </c>
      <c r="BV5" s="7">
        <f t="shared" si="16"/>
        <v>44890.583333333314</v>
      </c>
      <c r="BW5" s="7">
        <f t="shared" si="16"/>
        <v>44893.25</v>
      </c>
      <c r="BX5" s="7">
        <f t="shared" si="16"/>
        <v>44893.291666666664</v>
      </c>
      <c r="BY5" s="7">
        <f t="shared" ref="BY5:DO5" si="17">IF(BX5=BX3+TIMEVALUE("14:00"),BY3+TIMEVALUE("6:00"),BX5+TIMEVALUE("01:00"))</f>
        <v>44893.333333333328</v>
      </c>
      <c r="BZ5" s="7">
        <f t="shared" si="17"/>
        <v>44893.374999999993</v>
      </c>
      <c r="CA5" s="7">
        <f t="shared" si="17"/>
        <v>44893.416666666657</v>
      </c>
      <c r="CB5" s="7">
        <f t="shared" si="17"/>
        <v>44893.458333333321</v>
      </c>
      <c r="CC5" s="7">
        <f t="shared" si="17"/>
        <v>44893.499999999985</v>
      </c>
      <c r="CD5" s="7">
        <f t="shared" si="17"/>
        <v>44893.54166666665</v>
      </c>
      <c r="CE5" s="7">
        <f t="shared" si="17"/>
        <v>44893.583333333314</v>
      </c>
      <c r="CF5" s="7">
        <f t="shared" si="17"/>
        <v>44894.25</v>
      </c>
      <c r="CG5" s="7">
        <f t="shared" si="17"/>
        <v>44894.291666666664</v>
      </c>
      <c r="CH5" s="7">
        <f t="shared" si="17"/>
        <v>44894.333333333328</v>
      </c>
      <c r="CI5" s="7">
        <f t="shared" si="17"/>
        <v>44894.374999999993</v>
      </c>
      <c r="CJ5" s="7">
        <f t="shared" si="17"/>
        <v>44894.416666666657</v>
      </c>
      <c r="CK5" s="7">
        <f t="shared" si="17"/>
        <v>44894.458333333321</v>
      </c>
      <c r="CL5" s="7">
        <f t="shared" si="17"/>
        <v>44894.499999999985</v>
      </c>
      <c r="CM5" s="7">
        <f t="shared" si="17"/>
        <v>44894.54166666665</v>
      </c>
      <c r="CN5" s="7">
        <f t="shared" si="17"/>
        <v>44894.583333333314</v>
      </c>
      <c r="CO5" s="7">
        <f t="shared" si="17"/>
        <v>44895.25</v>
      </c>
      <c r="CP5" s="7">
        <f t="shared" si="17"/>
        <v>44895.291666666664</v>
      </c>
      <c r="CQ5" s="7">
        <f t="shared" si="17"/>
        <v>44895.333333333328</v>
      </c>
      <c r="CR5" s="7">
        <f t="shared" si="17"/>
        <v>44895.374999999993</v>
      </c>
      <c r="CS5" s="7">
        <f t="shared" si="17"/>
        <v>44895.416666666657</v>
      </c>
      <c r="CT5" s="7">
        <f t="shared" si="17"/>
        <v>44895.458333333321</v>
      </c>
      <c r="CU5" s="7">
        <f t="shared" si="17"/>
        <v>44895.499999999985</v>
      </c>
      <c r="CV5" s="7">
        <f t="shared" si="17"/>
        <v>44895.54166666665</v>
      </c>
      <c r="CW5" s="7">
        <f t="shared" si="17"/>
        <v>44895.583333333314</v>
      </c>
      <c r="CX5" s="7">
        <f t="shared" si="17"/>
        <v>44896.25</v>
      </c>
      <c r="CY5" s="7">
        <f t="shared" si="17"/>
        <v>44896.291666666664</v>
      </c>
      <c r="CZ5" s="7">
        <f t="shared" si="17"/>
        <v>44896.333333333328</v>
      </c>
      <c r="DA5" s="7">
        <f t="shared" si="17"/>
        <v>44896.374999999993</v>
      </c>
      <c r="DB5" s="7">
        <f t="shared" si="17"/>
        <v>44896.416666666657</v>
      </c>
      <c r="DC5" s="7">
        <f t="shared" si="17"/>
        <v>44896.458333333321</v>
      </c>
      <c r="DD5" s="7">
        <f t="shared" si="17"/>
        <v>44896.499999999985</v>
      </c>
      <c r="DE5" s="7">
        <f t="shared" si="17"/>
        <v>44896.54166666665</v>
      </c>
      <c r="DF5" s="7">
        <f t="shared" si="17"/>
        <v>44896.583333333314</v>
      </c>
      <c r="DG5" s="7">
        <f t="shared" si="17"/>
        <v>44897.25</v>
      </c>
      <c r="DH5" s="7">
        <f t="shared" si="17"/>
        <v>44897.291666666664</v>
      </c>
      <c r="DI5" s="7">
        <f t="shared" si="17"/>
        <v>44897.333333333328</v>
      </c>
      <c r="DJ5" s="7">
        <f t="shared" si="17"/>
        <v>44897.374999999993</v>
      </c>
      <c r="DK5" s="7">
        <f t="shared" si="17"/>
        <v>44897.416666666657</v>
      </c>
      <c r="DL5" s="7">
        <f t="shared" si="17"/>
        <v>44897.458333333321</v>
      </c>
      <c r="DM5" s="7">
        <f t="shared" si="17"/>
        <v>44897.499999999985</v>
      </c>
      <c r="DN5" s="7">
        <f t="shared" si="17"/>
        <v>44897.54166666665</v>
      </c>
      <c r="DO5" s="7">
        <f t="shared" si="17"/>
        <v>44897.583333333314</v>
      </c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</row>
    <row r="6" spans="1:209" x14ac:dyDescent="0.25">
      <c r="A6" s="26">
        <v>1</v>
      </c>
      <c r="B6" s="26"/>
    </row>
    <row r="7" spans="1:209" x14ac:dyDescent="0.25">
      <c r="A7" s="26">
        <v>2</v>
      </c>
      <c r="B7" s="26"/>
    </row>
    <row r="8" spans="1:209" x14ac:dyDescent="0.25">
      <c r="A8" s="26">
        <v>3</v>
      </c>
      <c r="B8" s="26"/>
    </row>
    <row r="9" spans="1:209" ht="16.5" customHeight="1" x14ac:dyDescent="0.25">
      <c r="A9" s="26">
        <v>4</v>
      </c>
      <c r="B9" s="26"/>
    </row>
    <row r="10" spans="1:209" x14ac:dyDescent="0.25">
      <c r="A10" s="26">
        <v>5</v>
      </c>
      <c r="B10" s="26"/>
    </row>
    <row r="11" spans="1:209" x14ac:dyDescent="0.25">
      <c r="A11" s="26">
        <v>6</v>
      </c>
      <c r="B11" s="26"/>
    </row>
    <row r="12" spans="1:209" x14ac:dyDescent="0.25">
      <c r="A12" s="26">
        <v>7</v>
      </c>
      <c r="B12" s="26"/>
    </row>
    <row r="13" spans="1:209" x14ac:dyDescent="0.25">
      <c r="A13" s="26">
        <v>8</v>
      </c>
      <c r="B13" s="26"/>
    </row>
    <row r="14" spans="1:209" x14ac:dyDescent="0.25">
      <c r="A14" s="26">
        <v>9</v>
      </c>
      <c r="B14" s="26"/>
    </row>
    <row r="15" spans="1:209" x14ac:dyDescent="0.25">
      <c r="A15" s="26">
        <v>10</v>
      </c>
      <c r="B15" s="26"/>
    </row>
    <row r="16" spans="1:209" x14ac:dyDescent="0.25">
      <c r="A16" s="26">
        <v>11</v>
      </c>
      <c r="B16" s="26"/>
    </row>
    <row r="17" spans="1:2" x14ac:dyDescent="0.25">
      <c r="A17" s="26">
        <v>12</v>
      </c>
      <c r="B17" s="26"/>
    </row>
    <row r="18" spans="1:2" x14ac:dyDescent="0.25">
      <c r="A18" s="26"/>
      <c r="B18" s="26"/>
    </row>
    <row r="19" spans="1:2" x14ac:dyDescent="0.25">
      <c r="A19" s="26"/>
      <c r="B19" s="26"/>
    </row>
    <row r="20" spans="1:2" x14ac:dyDescent="0.25">
      <c r="A20" s="26"/>
      <c r="B20" s="26"/>
    </row>
    <row r="21" spans="1:2" x14ac:dyDescent="0.25">
      <c r="A21" s="26"/>
      <c r="B21" s="26"/>
    </row>
    <row r="22" spans="1:2" x14ac:dyDescent="0.25">
      <c r="A22" s="26"/>
      <c r="B22" s="26"/>
    </row>
    <row r="23" spans="1:2" x14ac:dyDescent="0.25">
      <c r="A23" s="26"/>
      <c r="B23" s="26"/>
    </row>
    <row r="24" spans="1:2" x14ac:dyDescent="0.25">
      <c r="A24" s="26"/>
      <c r="B24" s="26"/>
    </row>
    <row r="25" spans="1:2" x14ac:dyDescent="0.25">
      <c r="A25" s="26"/>
      <c r="B25" s="26"/>
    </row>
    <row r="26" spans="1:2" x14ac:dyDescent="0.25">
      <c r="A26" s="26"/>
      <c r="B26" s="26"/>
    </row>
    <row r="27" spans="1:2" x14ac:dyDescent="0.25">
      <c r="A27" s="26"/>
      <c r="B27" s="26"/>
    </row>
    <row r="28" spans="1:2" x14ac:dyDescent="0.25">
      <c r="A28" s="26"/>
      <c r="B28" s="26"/>
    </row>
    <row r="29" spans="1:2" x14ac:dyDescent="0.25">
      <c r="A29" s="26"/>
      <c r="B29" s="26"/>
    </row>
    <row r="30" spans="1:2" x14ac:dyDescent="0.25">
      <c r="A30" s="26"/>
      <c r="B30" s="26"/>
    </row>
    <row r="31" spans="1:2" x14ac:dyDescent="0.25">
      <c r="A31" s="26"/>
      <c r="B31" s="26"/>
    </row>
    <row r="32" spans="1:2" x14ac:dyDescent="0.25">
      <c r="A32" s="26"/>
      <c r="B32" s="26"/>
    </row>
    <row r="33" spans="1:2" x14ac:dyDescent="0.25">
      <c r="A33" s="26"/>
      <c r="B33" s="26"/>
    </row>
    <row r="34" spans="1:2" x14ac:dyDescent="0.25">
      <c r="A34" s="26"/>
      <c r="B34" s="26"/>
    </row>
    <row r="35" spans="1:2" x14ac:dyDescent="0.25">
      <c r="A35" s="26"/>
      <c r="B35" s="26"/>
    </row>
    <row r="36" spans="1:2" x14ac:dyDescent="0.25">
      <c r="A36" s="26"/>
      <c r="B36" s="26"/>
    </row>
    <row r="37" spans="1:2" x14ac:dyDescent="0.25">
      <c r="A37" s="26"/>
      <c r="B37" s="26"/>
    </row>
    <row r="38" spans="1:2" x14ac:dyDescent="0.25">
      <c r="A38" s="26"/>
      <c r="B38" s="26"/>
    </row>
    <row r="39" spans="1:2" x14ac:dyDescent="0.25">
      <c r="A39" s="26"/>
      <c r="B39" s="26"/>
    </row>
    <row r="40" spans="1:2" x14ac:dyDescent="0.25">
      <c r="A40" s="26"/>
      <c r="B40" s="26"/>
    </row>
    <row r="41" spans="1:2" x14ac:dyDescent="0.25">
      <c r="A41" s="26"/>
      <c r="B41" s="26"/>
    </row>
    <row r="42" spans="1:2" x14ac:dyDescent="0.25">
      <c r="A42" s="26"/>
      <c r="B42" s="26"/>
    </row>
    <row r="43" spans="1:2" x14ac:dyDescent="0.25">
      <c r="A43" s="26"/>
      <c r="B43" s="26"/>
    </row>
    <row r="44" spans="1:2" x14ac:dyDescent="0.25">
      <c r="A44" s="26"/>
      <c r="B44" s="26"/>
    </row>
    <row r="45" spans="1:2" x14ac:dyDescent="0.25">
      <c r="A45" s="26"/>
      <c r="B45" s="26"/>
    </row>
    <row r="46" spans="1:2" x14ac:dyDescent="0.25">
      <c r="A46" s="26"/>
      <c r="B46" s="26"/>
    </row>
    <row r="47" spans="1:2" x14ac:dyDescent="0.25">
      <c r="A47" s="26"/>
      <c r="B47" s="26"/>
    </row>
  </sheetData>
  <mergeCells count="42">
    <mergeCell ref="A12:B12"/>
    <mergeCell ref="A6:B6"/>
    <mergeCell ref="A13:B13"/>
    <mergeCell ref="A42:B42"/>
    <mergeCell ref="A36:B36"/>
    <mergeCell ref="A30:B30"/>
    <mergeCell ref="A24:B24"/>
    <mergeCell ref="A18:B18"/>
    <mergeCell ref="A7:B7"/>
    <mergeCell ref="A8:B8"/>
    <mergeCell ref="A9:B9"/>
    <mergeCell ref="A10:B10"/>
    <mergeCell ref="A11:B11"/>
    <mergeCell ref="A27:B27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5:B25"/>
    <mergeCell ref="A26:B26"/>
    <mergeCell ref="A41:B41"/>
    <mergeCell ref="A28:B28"/>
    <mergeCell ref="A29:B29"/>
    <mergeCell ref="A31:B31"/>
    <mergeCell ref="A32:B32"/>
    <mergeCell ref="A33:B33"/>
    <mergeCell ref="A34:B34"/>
    <mergeCell ref="A35:B35"/>
    <mergeCell ref="A37:B37"/>
    <mergeCell ref="A38:B38"/>
    <mergeCell ref="A39:B39"/>
    <mergeCell ref="A40:B40"/>
    <mergeCell ref="A43:B43"/>
    <mergeCell ref="A44:B44"/>
    <mergeCell ref="A46:B46"/>
    <mergeCell ref="A45:B45"/>
    <mergeCell ref="A47:B47"/>
  </mergeCells>
  <phoneticPr fontId="1" type="noConversion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0529B93-7BF3-48B9-B970-4FBF9DAE2963}">
            <xm:f>AND('Tableau pour gantt'!$B2&lt;&gt;"",OR(AND(C$5&gt;='Tableau pour gantt'!$G2,C$5&lt;'Tableau pour gantt'!$H2),AND(C$5&gt;='Tableau pour gantt'!$G2,C$5&lt;'Tableau pour gantt'!$H2)))</xm:f>
            <x14:dxf>
              <fill>
                <patternFill>
                  <bgColor rgb="FFFF0000"/>
                </patternFill>
              </fill>
            </x14:dxf>
          </x14:cfRule>
          <xm:sqref>C6:FI268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4732F-86B0-45E4-A881-78E5F10B8953}">
  <dimension ref="A2:AE24"/>
  <sheetViews>
    <sheetView showZeros="0" zoomScale="85" zoomScaleNormal="85" workbookViewId="0">
      <pane ySplit="9" topLeftCell="A10" activePane="bottomLeft" state="frozen"/>
      <selection pane="bottomLeft" activeCell="L25" sqref="L25"/>
    </sheetView>
  </sheetViews>
  <sheetFormatPr baseColWidth="10" defaultColWidth="3.5703125" defaultRowHeight="15" x14ac:dyDescent="0.25"/>
  <cols>
    <col min="1" max="1" width="4.42578125" style="8" customWidth="1"/>
    <col min="2" max="2" width="17.85546875" style="8" bestFit="1" customWidth="1"/>
    <col min="3" max="3" width="8.42578125" style="8" bestFit="1" customWidth="1"/>
    <col min="4" max="4" width="15.5703125" style="11" bestFit="1" customWidth="1"/>
    <col min="5" max="5" width="15.5703125" style="11" customWidth="1"/>
    <col min="6" max="6" width="18.85546875" style="12" bestFit="1" customWidth="1"/>
    <col min="7" max="7" width="21.5703125" style="12" bestFit="1" customWidth="1"/>
    <col min="8" max="8" width="7.140625" style="8" customWidth="1"/>
    <col min="9" max="16" width="3.42578125" style="8" customWidth="1"/>
    <col min="17" max="16384" width="3.5703125" style="8"/>
  </cols>
  <sheetData>
    <row r="2" spans="1:31" x14ac:dyDescent="0.25">
      <c r="B2" s="9" t="s">
        <v>8</v>
      </c>
      <c r="C2" s="10">
        <f>0.5/24</f>
        <v>2.0833333333333332E-2</v>
      </c>
    </row>
    <row r="3" spans="1:31" x14ac:dyDescent="0.25">
      <c r="B3" s="9" t="s">
        <v>9</v>
      </c>
      <c r="C3" s="13">
        <v>43472</v>
      </c>
    </row>
    <row r="4" spans="1:31" x14ac:dyDescent="0.25">
      <c r="B4" s="9" t="s">
        <v>10</v>
      </c>
      <c r="C4" s="14">
        <v>0.20833333333333334</v>
      </c>
    </row>
    <row r="5" spans="1:31" x14ac:dyDescent="0.25">
      <c r="B5" s="9" t="s">
        <v>11</v>
      </c>
      <c r="C5" s="14">
        <v>0.91666666666666663</v>
      </c>
    </row>
    <row r="6" spans="1:31" s="15" customFormat="1" ht="15.75" x14ac:dyDescent="0.25">
      <c r="D6" s="11"/>
      <c r="E6" s="11"/>
      <c r="F6" s="12"/>
      <c r="G6" s="12"/>
      <c r="I6" s="16" t="str">
        <f t="shared" ref="I6:AE6" si="0">"S"&amp;WEEKNUM(I7,2)</f>
        <v>S2</v>
      </c>
      <c r="J6" s="16" t="str">
        <f t="shared" si="0"/>
        <v>S2</v>
      </c>
      <c r="K6" s="16" t="str">
        <f t="shared" si="0"/>
        <v>S2</v>
      </c>
      <c r="L6" s="16" t="str">
        <f t="shared" si="0"/>
        <v>S2</v>
      </c>
      <c r="M6" s="16" t="str">
        <f t="shared" si="0"/>
        <v>S2</v>
      </c>
      <c r="N6" s="16" t="str">
        <f t="shared" si="0"/>
        <v>S2</v>
      </c>
      <c r="O6" s="16" t="str">
        <f t="shared" si="0"/>
        <v>S2</v>
      </c>
      <c r="P6" s="16" t="str">
        <f t="shared" si="0"/>
        <v>S2</v>
      </c>
      <c r="Q6" s="16" t="str">
        <f t="shared" si="0"/>
        <v>S2</v>
      </c>
      <c r="R6" s="16" t="str">
        <f t="shared" si="0"/>
        <v>S2</v>
      </c>
      <c r="S6" s="16" t="str">
        <f t="shared" si="0"/>
        <v>S2</v>
      </c>
      <c r="T6" s="16" t="str">
        <f t="shared" si="0"/>
        <v>S2</v>
      </c>
      <c r="U6" s="16" t="str">
        <f t="shared" si="0"/>
        <v>S2</v>
      </c>
      <c r="V6" s="16" t="str">
        <f t="shared" si="0"/>
        <v>S2</v>
      </c>
      <c r="W6" s="16" t="str">
        <f t="shared" si="0"/>
        <v>S2</v>
      </c>
      <c r="X6" s="16" t="str">
        <f t="shared" si="0"/>
        <v>S2</v>
      </c>
      <c r="Y6" s="16" t="str">
        <f t="shared" si="0"/>
        <v>S2</v>
      </c>
      <c r="Z6" s="16" t="str">
        <f t="shared" si="0"/>
        <v>S2</v>
      </c>
      <c r="AA6" s="16" t="str">
        <f t="shared" si="0"/>
        <v>S2</v>
      </c>
      <c r="AB6" s="16" t="str">
        <f t="shared" si="0"/>
        <v>S2</v>
      </c>
      <c r="AC6" s="16" t="str">
        <f t="shared" si="0"/>
        <v>S2</v>
      </c>
      <c r="AD6" s="16" t="str">
        <f t="shared" si="0"/>
        <v>S2</v>
      </c>
      <c r="AE6" s="16" t="str">
        <f t="shared" si="0"/>
        <v>S2</v>
      </c>
    </row>
    <row r="7" spans="1:31" s="15" customFormat="1" ht="36" x14ac:dyDescent="0.25">
      <c r="D7" s="11"/>
      <c r="E7" s="11"/>
      <c r="F7" s="12"/>
      <c r="G7" s="12"/>
      <c r="I7" s="16">
        <f>C3</f>
        <v>43472</v>
      </c>
      <c r="J7" s="16">
        <f t="shared" ref="J7:AE7" si="1">I7</f>
        <v>43472</v>
      </c>
      <c r="K7" s="16">
        <f t="shared" si="1"/>
        <v>43472</v>
      </c>
      <c r="L7" s="16">
        <f t="shared" si="1"/>
        <v>43472</v>
      </c>
      <c r="M7" s="16">
        <f t="shared" si="1"/>
        <v>43472</v>
      </c>
      <c r="N7" s="16">
        <f t="shared" si="1"/>
        <v>43472</v>
      </c>
      <c r="O7" s="16">
        <f t="shared" si="1"/>
        <v>43472</v>
      </c>
      <c r="P7" s="16">
        <f t="shared" si="1"/>
        <v>43472</v>
      </c>
      <c r="Q7" s="16">
        <f t="shared" si="1"/>
        <v>43472</v>
      </c>
      <c r="R7" s="16">
        <f t="shared" si="1"/>
        <v>43472</v>
      </c>
      <c r="S7" s="16">
        <f t="shared" si="1"/>
        <v>43472</v>
      </c>
      <c r="T7" s="16">
        <f t="shared" si="1"/>
        <v>43472</v>
      </c>
      <c r="U7" s="16">
        <f t="shared" si="1"/>
        <v>43472</v>
      </c>
      <c r="V7" s="16">
        <f t="shared" si="1"/>
        <v>43472</v>
      </c>
      <c r="W7" s="16">
        <f t="shared" si="1"/>
        <v>43472</v>
      </c>
      <c r="X7" s="16">
        <f t="shared" si="1"/>
        <v>43472</v>
      </c>
      <c r="Y7" s="16">
        <f t="shared" si="1"/>
        <v>43472</v>
      </c>
      <c r="Z7" s="16">
        <f t="shared" si="1"/>
        <v>43472</v>
      </c>
      <c r="AA7" s="16">
        <f t="shared" si="1"/>
        <v>43472</v>
      </c>
      <c r="AB7" s="16">
        <f t="shared" si="1"/>
        <v>43472</v>
      </c>
      <c r="AC7" s="16">
        <f t="shared" si="1"/>
        <v>43472</v>
      </c>
      <c r="AD7" s="16">
        <f t="shared" si="1"/>
        <v>43472</v>
      </c>
      <c r="AE7" s="16">
        <f t="shared" si="1"/>
        <v>43472</v>
      </c>
    </row>
    <row r="8" spans="1:31" s="15" customFormat="1" ht="31.5" thickBot="1" x14ac:dyDescent="0.3">
      <c r="D8" s="11"/>
      <c r="E8" s="11"/>
      <c r="F8" s="12"/>
      <c r="G8" s="12"/>
      <c r="I8" s="16" t="str">
        <f t="shared" ref="I8:AE8" si="2">PROPER(TEXT(I7,"jjjj"))</f>
        <v>Lundi</v>
      </c>
      <c r="J8" s="16" t="str">
        <f t="shared" si="2"/>
        <v>Lundi</v>
      </c>
      <c r="K8" s="16" t="str">
        <f t="shared" si="2"/>
        <v>Lundi</v>
      </c>
      <c r="L8" s="16" t="str">
        <f t="shared" si="2"/>
        <v>Lundi</v>
      </c>
      <c r="M8" s="16" t="str">
        <f t="shared" si="2"/>
        <v>Lundi</v>
      </c>
      <c r="N8" s="16" t="str">
        <f t="shared" si="2"/>
        <v>Lundi</v>
      </c>
      <c r="O8" s="16" t="str">
        <f t="shared" si="2"/>
        <v>Lundi</v>
      </c>
      <c r="P8" s="16" t="str">
        <f t="shared" si="2"/>
        <v>Lundi</v>
      </c>
      <c r="Q8" s="16" t="str">
        <f t="shared" si="2"/>
        <v>Lundi</v>
      </c>
      <c r="R8" s="16" t="str">
        <f t="shared" si="2"/>
        <v>Lundi</v>
      </c>
      <c r="S8" s="16" t="str">
        <f t="shared" si="2"/>
        <v>Lundi</v>
      </c>
      <c r="T8" s="16" t="str">
        <f t="shared" si="2"/>
        <v>Lundi</v>
      </c>
      <c r="U8" s="16" t="str">
        <f t="shared" si="2"/>
        <v>Lundi</v>
      </c>
      <c r="V8" s="16" t="str">
        <f t="shared" si="2"/>
        <v>Lundi</v>
      </c>
      <c r="W8" s="16" t="str">
        <f t="shared" si="2"/>
        <v>Lundi</v>
      </c>
      <c r="X8" s="16" t="str">
        <f t="shared" si="2"/>
        <v>Lundi</v>
      </c>
      <c r="Y8" s="16" t="str">
        <f t="shared" si="2"/>
        <v>Lundi</v>
      </c>
      <c r="Z8" s="16" t="str">
        <f t="shared" si="2"/>
        <v>Lundi</v>
      </c>
      <c r="AA8" s="16" t="str">
        <f t="shared" si="2"/>
        <v>Lundi</v>
      </c>
      <c r="AB8" s="16" t="str">
        <f t="shared" si="2"/>
        <v>Lundi</v>
      </c>
      <c r="AC8" s="16" t="str">
        <f t="shared" si="2"/>
        <v>Lundi</v>
      </c>
      <c r="AD8" s="16" t="str">
        <f t="shared" si="2"/>
        <v>Lundi</v>
      </c>
      <c r="AE8" s="16" t="str">
        <f t="shared" si="2"/>
        <v>Lundi</v>
      </c>
    </row>
    <row r="9" spans="1:31" ht="93.75" customHeight="1" thickBot="1" x14ac:dyDescent="0.3">
      <c r="A9" s="17"/>
      <c r="C9" s="18" t="s">
        <v>12</v>
      </c>
      <c r="D9" s="19" t="s">
        <v>13</v>
      </c>
      <c r="E9" s="19" t="s">
        <v>14</v>
      </c>
      <c r="F9" s="20" t="s">
        <v>15</v>
      </c>
      <c r="G9" s="20" t="s">
        <v>16</v>
      </c>
      <c r="I9" s="21">
        <f>I7+C4</f>
        <v>43472.208333333336</v>
      </c>
      <c r="J9" s="21">
        <f t="shared" ref="J9:AE9" si="3">+I9+$C$2</f>
        <v>43472.229166666672</v>
      </c>
      <c r="K9" s="21">
        <f t="shared" si="3"/>
        <v>43472.250000000007</v>
      </c>
      <c r="L9" s="21">
        <f t="shared" si="3"/>
        <v>43472.270833333343</v>
      </c>
      <c r="M9" s="21">
        <f t="shared" si="3"/>
        <v>43472.291666666679</v>
      </c>
      <c r="N9" s="21">
        <f t="shared" si="3"/>
        <v>43472.312500000015</v>
      </c>
      <c r="O9" s="21">
        <f t="shared" si="3"/>
        <v>43472.33333333335</v>
      </c>
      <c r="P9" s="21">
        <f t="shared" si="3"/>
        <v>43472.354166666686</v>
      </c>
      <c r="Q9" s="21">
        <f t="shared" si="3"/>
        <v>43472.375000000022</v>
      </c>
      <c r="R9" s="21">
        <f t="shared" si="3"/>
        <v>43472.395833333358</v>
      </c>
      <c r="S9" s="21">
        <f t="shared" si="3"/>
        <v>43472.416666666693</v>
      </c>
      <c r="T9" s="21">
        <f t="shared" si="3"/>
        <v>43472.437500000029</v>
      </c>
      <c r="U9" s="21">
        <f t="shared" si="3"/>
        <v>43472.458333333365</v>
      </c>
      <c r="V9" s="21">
        <f t="shared" si="3"/>
        <v>43472.479166666701</v>
      </c>
      <c r="W9" s="21">
        <f t="shared" si="3"/>
        <v>43472.500000000036</v>
      </c>
      <c r="X9" s="21">
        <f t="shared" si="3"/>
        <v>43472.520833333372</v>
      </c>
      <c r="Y9" s="21">
        <f t="shared" si="3"/>
        <v>43472.541666666708</v>
      </c>
      <c r="Z9" s="21">
        <f t="shared" si="3"/>
        <v>43472.562500000044</v>
      </c>
      <c r="AA9" s="21">
        <f t="shared" si="3"/>
        <v>43472.583333333379</v>
      </c>
      <c r="AB9" s="21">
        <f t="shared" si="3"/>
        <v>43472.604166666715</v>
      </c>
      <c r="AC9" s="21">
        <f t="shared" si="3"/>
        <v>43472.625000000051</v>
      </c>
      <c r="AD9" s="21">
        <f t="shared" si="3"/>
        <v>43472.645833333387</v>
      </c>
      <c r="AE9" s="21">
        <f t="shared" si="3"/>
        <v>43472.666666666722</v>
      </c>
    </row>
    <row r="10" spans="1:31" x14ac:dyDescent="0.25">
      <c r="A10" s="22"/>
      <c r="B10" s="8" t="s">
        <v>17</v>
      </c>
      <c r="C10" s="9" t="str">
        <f>[1]TR.liste!A2</f>
        <v>a</v>
      </c>
      <c r="D10" s="10">
        <f>[1]TR.liste!B2/24-E10</f>
        <v>0.125</v>
      </c>
      <c r="E10" s="10">
        <f>2/24</f>
        <v>8.3333333333333329E-2</v>
      </c>
      <c r="F10" s="23">
        <f>C3+C4</f>
        <v>43472.208333333336</v>
      </c>
      <c r="G10" s="23">
        <f>+D10+F10+E10</f>
        <v>43472.416666666672</v>
      </c>
    </row>
    <row r="11" spans="1:31" x14ac:dyDescent="0.25">
      <c r="A11" s="22"/>
      <c r="C11" s="9" t="str">
        <f>[1]TR.liste!A3</f>
        <v>b</v>
      </c>
      <c r="D11" s="10">
        <f>[1]TR.liste!B3/24-E11</f>
        <v>0.20833333333333334</v>
      </c>
      <c r="E11" s="10">
        <f>1/24</f>
        <v>4.1666666666666664E-2</v>
      </c>
      <c r="F11" s="23">
        <f>G10</f>
        <v>43472.416666666672</v>
      </c>
      <c r="G11" s="23">
        <f>+D11+F11+E11</f>
        <v>43472.666666666672</v>
      </c>
    </row>
    <row r="12" spans="1:31" x14ac:dyDescent="0.25">
      <c r="B12" s="8" t="s">
        <v>18</v>
      </c>
      <c r="C12" s="8" t="s">
        <v>19</v>
      </c>
      <c r="D12" s="11">
        <v>0.125</v>
      </c>
      <c r="E12" s="11">
        <v>8.3333333333333329E-2</v>
      </c>
      <c r="F12" s="23">
        <v>43472.208333333336</v>
      </c>
      <c r="G12" s="23">
        <v>43472.416666666672</v>
      </c>
    </row>
    <row r="13" spans="1:31" x14ac:dyDescent="0.25">
      <c r="C13" s="8" t="s">
        <v>20</v>
      </c>
      <c r="D13" s="11">
        <v>0.20833333333333334</v>
      </c>
      <c r="E13" s="11">
        <v>4.1666666666666664E-2</v>
      </c>
      <c r="F13" s="23">
        <v>43472.416666666672</v>
      </c>
      <c r="G13" s="23">
        <v>43472.666666666672</v>
      </c>
    </row>
    <row r="14" spans="1:31" x14ac:dyDescent="0.25">
      <c r="B14" s="8" t="s">
        <v>21</v>
      </c>
      <c r="C14" s="8" t="s">
        <v>19</v>
      </c>
      <c r="D14" s="11">
        <v>0.125</v>
      </c>
      <c r="E14" s="11">
        <v>8.3333333333333329E-2</v>
      </c>
      <c r="F14" s="23">
        <v>43472.208333333336</v>
      </c>
      <c r="G14" s="23">
        <v>43472.416666666672</v>
      </c>
    </row>
    <row r="15" spans="1:31" x14ac:dyDescent="0.25">
      <c r="C15" s="8" t="s">
        <v>20</v>
      </c>
      <c r="D15" s="11">
        <v>0.20833333333333334</v>
      </c>
      <c r="E15" s="11">
        <v>4.1666666666666664E-2</v>
      </c>
      <c r="F15" s="23">
        <v>43472.416666666672</v>
      </c>
      <c r="G15" s="23">
        <v>43472.666666666672</v>
      </c>
    </row>
    <row r="23" spans="4:6" x14ac:dyDescent="0.25">
      <c r="D23" s="24"/>
      <c r="F23" s="25"/>
    </row>
    <row r="24" spans="4:6" x14ac:dyDescent="0.25">
      <c r="D24" s="24"/>
      <c r="F24" s="25"/>
    </row>
  </sheetData>
  <conditionalFormatting sqref="I10:AE100">
    <cfRule type="expression" dxfId="1" priority="1">
      <formula>AND($B10&lt;&gt;"",OR(AND(I$9&gt;=$F10,I$9&lt;($F10+$E10)),AND(I$9&gt;=$F11,I$9&lt;($F11+$E11))))</formula>
    </cfRule>
    <cfRule type="expression" dxfId="0" priority="2">
      <formula>AND($B10&lt;&gt;"",OR(AND(I$9&gt;=$F10,I$9&lt;$G10),AND(I$9&gt;=$F11,I$9&lt;$G11)))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pour gantt</vt:lpstr>
      <vt:lpstr>Gantt MFC</vt:lpstr>
      <vt:lpstr>Proposition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2015-06-05T18:19:34Z</dcterms:created>
  <dcterms:modified xsi:type="dcterms:W3CDTF">2022-11-23T07:58:58Z</dcterms:modified>
</cp:coreProperties>
</file>