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30" windowWidth="15510" windowHeight="11670"/>
  </bookViews>
  <sheets>
    <sheet name="Feuil1" sheetId="1" r:id="rId1"/>
  </sheets>
  <definedNames>
    <definedName name="manuel">Feuil1!$M$28</definedName>
  </definedNames>
  <calcPr calcId="125725"/>
</workbook>
</file>

<file path=xl/calcChain.xml><?xml version="1.0" encoding="utf-8"?>
<calcChain xmlns="http://schemas.openxmlformats.org/spreadsheetml/2006/main">
  <c r="K20" i="1" a="1"/>
  <c r="K20"/>
  <c r="L20"/>
  <c r="M20"/>
  <c r="K21"/>
  <c r="I21"/>
  <c r="H21"/>
  <c r="G15"/>
  <c r="G17"/>
  <c r="G19"/>
  <c r="G18"/>
  <c r="G16"/>
  <c r="G14"/>
  <c r="I18"/>
  <c r="I31"/>
  <c r="E2"/>
  <c r="I25"/>
  <c r="C2"/>
  <c r="D2"/>
  <c r="C3"/>
  <c r="E3"/>
  <c r="D3"/>
  <c r="C4"/>
  <c r="E4"/>
  <c r="D4"/>
  <c r="C5"/>
  <c r="E5"/>
  <c r="D5"/>
  <c r="C6"/>
  <c r="E6"/>
  <c r="D6"/>
  <c r="C7"/>
  <c r="E7"/>
  <c r="D7"/>
  <c r="C8"/>
  <c r="E8"/>
  <c r="D8"/>
  <c r="C9"/>
  <c r="E9"/>
  <c r="D9"/>
  <c r="C10"/>
  <c r="E10"/>
  <c r="D10"/>
  <c r="C11"/>
  <c r="E11"/>
  <c r="D11"/>
  <c r="C12"/>
  <c r="E12"/>
  <c r="D12"/>
  <c r="C13"/>
  <c r="E13"/>
  <c r="D13"/>
  <c r="C14"/>
  <c r="E14"/>
  <c r="D14"/>
  <c r="C15"/>
  <c r="E15"/>
  <c r="D15"/>
  <c r="C16"/>
  <c r="E16"/>
  <c r="D16"/>
  <c r="C17"/>
  <c r="E17"/>
  <c r="D17"/>
  <c r="C18"/>
  <c r="E18"/>
  <c r="D18"/>
  <c r="C19"/>
  <c r="E19"/>
  <c r="D19"/>
  <c r="C20"/>
  <c r="E20"/>
  <c r="D20"/>
  <c r="C21"/>
  <c r="E21"/>
  <c r="D21"/>
  <c r="C22"/>
  <c r="E22"/>
  <c r="D22"/>
  <c r="C23"/>
  <c r="E23"/>
  <c r="D23"/>
  <c r="C24"/>
  <c r="E24"/>
  <c r="D24"/>
  <c r="C25"/>
  <c r="E25"/>
  <c r="D25"/>
  <c r="C26"/>
  <c r="E26"/>
  <c r="D26"/>
  <c r="C27"/>
  <c r="E27"/>
  <c r="D27"/>
  <c r="C28"/>
  <c r="E28"/>
  <c r="D28"/>
  <c r="C29"/>
  <c r="E29"/>
  <c r="D29"/>
  <c r="C30"/>
  <c r="E30"/>
  <c r="D30"/>
  <c r="C31"/>
  <c r="E31"/>
  <c r="D31"/>
  <c r="C32"/>
  <c r="E32"/>
  <c r="D32"/>
  <c r="C33"/>
  <c r="E33"/>
  <c r="D33"/>
  <c r="C34"/>
  <c r="E34"/>
  <c r="D34"/>
  <c r="C35"/>
  <c r="E35"/>
  <c r="D35"/>
  <c r="C36"/>
  <c r="E36"/>
  <c r="D36"/>
  <c r="C37"/>
  <c r="E37"/>
  <c r="D37"/>
  <c r="C38"/>
  <c r="E38"/>
  <c r="D38"/>
  <c r="C39"/>
  <c r="E39"/>
  <c r="D39"/>
  <c r="C40"/>
  <c r="E40"/>
  <c r="D40"/>
  <c r="C41"/>
  <c r="E41"/>
  <c r="D41"/>
  <c r="C42"/>
  <c r="E42"/>
  <c r="D42"/>
  <c r="C43"/>
  <c r="E43"/>
  <c r="D43"/>
  <c r="C44"/>
  <c r="E44"/>
  <c r="D44"/>
  <c r="C45"/>
  <c r="E45"/>
  <c r="D45"/>
  <c r="C46"/>
  <c r="E46"/>
  <c r="D46"/>
  <c r="C47"/>
  <c r="E47"/>
  <c r="D47"/>
  <c r="C48"/>
  <c r="E48"/>
  <c r="D48"/>
  <c r="C49"/>
  <c r="E49"/>
  <c r="D49"/>
  <c r="C50"/>
  <c r="E50"/>
  <c r="D50"/>
  <c r="C51"/>
  <c r="E51"/>
  <c r="D51"/>
  <c r="C52"/>
  <c r="E52"/>
  <c r="D52"/>
  <c r="C53"/>
  <c r="E53"/>
  <c r="D53"/>
  <c r="C54"/>
  <c r="E54"/>
  <c r="D54"/>
  <c r="C55"/>
  <c r="E55"/>
  <c r="D55"/>
  <c r="C56"/>
  <c r="E56"/>
  <c r="D56"/>
  <c r="C57"/>
  <c r="E57"/>
  <c r="D57"/>
  <c r="C58"/>
  <c r="E58"/>
  <c r="D58"/>
  <c r="C59"/>
  <c r="E59"/>
  <c r="D59"/>
  <c r="C60"/>
  <c r="E60"/>
  <c r="D60"/>
  <c r="C61"/>
  <c r="E61"/>
  <c r="D61"/>
  <c r="C62"/>
  <c r="E62"/>
  <c r="D62"/>
  <c r="C63"/>
  <c r="E63"/>
  <c r="D63"/>
  <c r="C64"/>
  <c r="E64"/>
  <c r="D64"/>
  <c r="C65"/>
  <c r="E65"/>
  <c r="D65"/>
  <c r="C66"/>
  <c r="E66"/>
  <c r="D66"/>
  <c r="C67"/>
  <c r="E67"/>
  <c r="D67"/>
  <c r="C68"/>
  <c r="E68"/>
  <c r="D68"/>
  <c r="C69"/>
  <c r="E69"/>
  <c r="D69"/>
  <c r="C70"/>
  <c r="E70"/>
  <c r="D70"/>
  <c r="C71"/>
  <c r="E71"/>
  <c r="D71"/>
  <c r="C72"/>
  <c r="E72"/>
  <c r="D72"/>
  <c r="C73"/>
  <c r="E73"/>
  <c r="D73"/>
  <c r="C74"/>
  <c r="E74"/>
  <c r="D74"/>
  <c r="C75"/>
  <c r="E75"/>
  <c r="D75"/>
  <c r="C76"/>
  <c r="E76"/>
  <c r="D76"/>
  <c r="C77"/>
  <c r="E77"/>
  <c r="D77"/>
  <c r="C78"/>
  <c r="E78"/>
  <c r="D78"/>
  <c r="C79"/>
  <c r="E79"/>
  <c r="D79"/>
  <c r="C80"/>
  <c r="E80"/>
  <c r="D80"/>
  <c r="C81"/>
  <c r="E81"/>
  <c r="D81"/>
  <c r="C82"/>
  <c r="E82"/>
  <c r="D82"/>
  <c r="C83"/>
  <c r="E83"/>
  <c r="D83"/>
  <c r="C84"/>
  <c r="E84"/>
  <c r="D84"/>
  <c r="C85"/>
  <c r="E85"/>
  <c r="D85"/>
  <c r="C86"/>
  <c r="E86"/>
  <c r="D86"/>
  <c r="C87"/>
  <c r="E87"/>
  <c r="D87"/>
  <c r="C88"/>
  <c r="E88"/>
  <c r="D88"/>
  <c r="C89"/>
  <c r="E89"/>
  <c r="D89"/>
  <c r="C90"/>
  <c r="E90"/>
  <c r="D90"/>
  <c r="C91"/>
  <c r="E91"/>
  <c r="D91"/>
  <c r="C92"/>
  <c r="E92"/>
  <c r="D92"/>
  <c r="C93"/>
  <c r="E93"/>
  <c r="D93"/>
  <c r="C94"/>
  <c r="E94"/>
  <c r="D94"/>
  <c r="C95"/>
  <c r="E95"/>
  <c r="D95"/>
  <c r="C96"/>
  <c r="E96"/>
  <c r="D96"/>
  <c r="C97"/>
  <c r="E97"/>
  <c r="D97"/>
  <c r="C98"/>
  <c r="E98"/>
  <c r="D98"/>
  <c r="C99"/>
  <c r="E99"/>
  <c r="D99"/>
  <c r="C100"/>
  <c r="E100"/>
  <c r="D100"/>
  <c r="C101"/>
  <c r="E101"/>
  <c r="D101"/>
  <c r="C102"/>
  <c r="E102"/>
  <c r="D102"/>
  <c r="C103"/>
  <c r="E103"/>
  <c r="D103"/>
  <c r="C104"/>
  <c r="E104"/>
  <c r="D104"/>
  <c r="C105"/>
  <c r="E105"/>
  <c r="D105"/>
  <c r="C106"/>
  <c r="E106"/>
  <c r="D106"/>
  <c r="C107"/>
  <c r="E107"/>
  <c r="D107"/>
  <c r="C108"/>
  <c r="E108"/>
  <c r="D108"/>
  <c r="C109"/>
  <c r="E109"/>
  <c r="D109"/>
  <c r="C110"/>
  <c r="E110"/>
  <c r="D110"/>
  <c r="C111"/>
  <c r="E111"/>
  <c r="D111"/>
  <c r="C112"/>
  <c r="E112"/>
  <c r="D112"/>
  <c r="C113"/>
  <c r="E113"/>
  <c r="D113"/>
  <c r="C114"/>
  <c r="E114"/>
  <c r="D114"/>
  <c r="C115"/>
  <c r="E115"/>
  <c r="D115"/>
  <c r="C116"/>
  <c r="E116"/>
  <c r="D116"/>
  <c r="C117"/>
  <c r="E117"/>
  <c r="D117"/>
  <c r="C118"/>
  <c r="E118"/>
  <c r="D118"/>
  <c r="C119"/>
  <c r="E119"/>
  <c r="D119"/>
  <c r="C120"/>
  <c r="E120"/>
  <c r="D120"/>
  <c r="C121"/>
  <c r="E121"/>
  <c r="D121"/>
  <c r="C122"/>
  <c r="E122"/>
  <c r="D122"/>
  <c r="C123"/>
  <c r="E123"/>
  <c r="D123"/>
  <c r="C124"/>
  <c r="E124"/>
  <c r="D124"/>
  <c r="C125"/>
  <c r="E125"/>
  <c r="D125"/>
  <c r="C126"/>
  <c r="E126"/>
  <c r="D126"/>
  <c r="C127"/>
  <c r="E127"/>
  <c r="D127"/>
  <c r="C128"/>
  <c r="E128"/>
  <c r="D128"/>
  <c r="C129"/>
  <c r="E129"/>
  <c r="D129"/>
  <c r="C130"/>
  <c r="E130"/>
  <c r="D130"/>
  <c r="C131"/>
  <c r="E131"/>
  <c r="D131"/>
  <c r="C132"/>
  <c r="E132"/>
  <c r="D132"/>
  <c r="C133"/>
  <c r="E133"/>
  <c r="D133"/>
  <c r="C134"/>
  <c r="E134"/>
  <c r="D134"/>
  <c r="C135"/>
  <c r="E135"/>
  <c r="D135"/>
  <c r="C136"/>
  <c r="E136"/>
  <c r="D136"/>
  <c r="C137"/>
  <c r="E137"/>
  <c r="D137"/>
  <c r="C138"/>
  <c r="E138"/>
  <c r="D138"/>
  <c r="C139"/>
  <c r="E139"/>
  <c r="D139"/>
  <c r="C140"/>
  <c r="E140"/>
  <c r="D140"/>
  <c r="C141"/>
  <c r="E141"/>
  <c r="D141"/>
  <c r="C142"/>
  <c r="E142"/>
  <c r="D142"/>
  <c r="C143"/>
  <c r="E143"/>
  <c r="D143"/>
  <c r="C144"/>
  <c r="E144"/>
  <c r="D144"/>
  <c r="C145"/>
  <c r="E145"/>
  <c r="D145"/>
  <c r="C146"/>
  <c r="E146"/>
  <c r="D146"/>
  <c r="C147"/>
  <c r="E147"/>
  <c r="D147"/>
  <c r="C148"/>
  <c r="E148"/>
  <c r="D148"/>
  <c r="C149"/>
  <c r="E149"/>
  <c r="D149"/>
  <c r="C150"/>
  <c r="E150"/>
  <c r="D150"/>
  <c r="C151"/>
  <c r="E151"/>
  <c r="D151"/>
  <c r="C152"/>
  <c r="E152"/>
  <c r="D152"/>
  <c r="C153"/>
  <c r="E153"/>
  <c r="D153"/>
  <c r="C154"/>
  <c r="E154"/>
  <c r="D154"/>
  <c r="C155"/>
  <c r="E155"/>
  <c r="D155"/>
  <c r="C156"/>
  <c r="E156"/>
  <c r="D156"/>
  <c r="C157"/>
  <c r="E157"/>
  <c r="D157"/>
  <c r="C158"/>
  <c r="E158"/>
  <c r="D158"/>
  <c r="C159"/>
  <c r="E159"/>
  <c r="D159"/>
  <c r="C160"/>
  <c r="E160"/>
  <c r="D160"/>
  <c r="C161"/>
  <c r="E161"/>
  <c r="D161"/>
  <c r="C162"/>
  <c r="E162"/>
  <c r="D162"/>
  <c r="C163"/>
  <c r="E163"/>
  <c r="D163"/>
  <c r="C164"/>
  <c r="E164"/>
  <c r="D164"/>
  <c r="C165"/>
  <c r="E165"/>
  <c r="D165"/>
  <c r="C166"/>
  <c r="E166"/>
  <c r="D166"/>
  <c r="C167"/>
  <c r="E167"/>
  <c r="D167"/>
  <c r="C168"/>
  <c r="E168"/>
  <c r="D168"/>
  <c r="C169"/>
  <c r="E169"/>
  <c r="D169"/>
  <c r="C170"/>
  <c r="E170"/>
  <c r="D170"/>
  <c r="C171"/>
  <c r="E171"/>
  <c r="D171"/>
  <c r="C172"/>
  <c r="E172"/>
  <c r="D172"/>
  <c r="C173"/>
  <c r="E173"/>
  <c r="D173"/>
  <c r="C174"/>
  <c r="E174"/>
  <c r="D174"/>
  <c r="C175"/>
  <c r="E175"/>
  <c r="D175"/>
  <c r="C176"/>
  <c r="E176"/>
  <c r="D176"/>
  <c r="C177"/>
  <c r="E177"/>
  <c r="D177"/>
  <c r="C178"/>
  <c r="E178"/>
  <c r="D178"/>
  <c r="C179"/>
  <c r="E179"/>
  <c r="D179"/>
  <c r="C180"/>
  <c r="E180"/>
  <c r="D180"/>
  <c r="C181"/>
  <c r="E181"/>
  <c r="D181"/>
  <c r="C182"/>
  <c r="E182"/>
  <c r="D182"/>
  <c r="C183"/>
  <c r="E183"/>
  <c r="D183"/>
  <c r="C184"/>
  <c r="E184"/>
  <c r="D184"/>
  <c r="C185"/>
  <c r="E185"/>
  <c r="D185"/>
  <c r="C186"/>
  <c r="E186"/>
  <c r="D186"/>
  <c r="C187"/>
  <c r="E187"/>
  <c r="D187"/>
  <c r="C188"/>
  <c r="E188"/>
  <c r="D188"/>
  <c r="C189"/>
  <c r="E189"/>
  <c r="D189"/>
  <c r="C190"/>
  <c r="E190"/>
  <c r="D190"/>
  <c r="C191"/>
  <c r="E191"/>
  <c r="D191"/>
  <c r="C192"/>
  <c r="E192"/>
  <c r="D192"/>
  <c r="C193"/>
  <c r="E193"/>
  <c r="D193"/>
  <c r="C194"/>
  <c r="E194"/>
  <c r="D194"/>
  <c r="C195"/>
  <c r="E195"/>
  <c r="D195"/>
  <c r="C196"/>
  <c r="E196"/>
  <c r="D196"/>
  <c r="C197"/>
  <c r="E197"/>
  <c r="D197"/>
  <c r="C198"/>
  <c r="E198"/>
  <c r="D198"/>
  <c r="C199"/>
  <c r="E199"/>
  <c r="D199"/>
  <c r="C200"/>
  <c r="E200"/>
  <c r="D200"/>
  <c r="C201"/>
  <c r="E201"/>
  <c r="D201"/>
  <c r="C202"/>
  <c r="E202"/>
  <c r="D202"/>
  <c r="C203"/>
  <c r="E203"/>
  <c r="D203"/>
  <c r="C204"/>
  <c r="E204"/>
  <c r="D204"/>
  <c r="C205"/>
  <c r="E205"/>
  <c r="D205"/>
  <c r="C206"/>
  <c r="E206"/>
  <c r="D206"/>
  <c r="C207"/>
  <c r="E207"/>
  <c r="D207"/>
  <c r="C208"/>
  <c r="E208"/>
  <c r="D208"/>
  <c r="C209"/>
  <c r="E209"/>
  <c r="D209"/>
  <c r="C210"/>
  <c r="E210"/>
  <c r="D210"/>
  <c r="C211"/>
  <c r="E211"/>
  <c r="D211"/>
  <c r="C212"/>
  <c r="E212"/>
  <c r="D212"/>
  <c r="C213"/>
  <c r="E213"/>
  <c r="D213"/>
  <c r="C214"/>
  <c r="E214"/>
  <c r="D214"/>
  <c r="C215"/>
  <c r="E215"/>
  <c r="D215"/>
  <c r="C216"/>
  <c r="E216"/>
  <c r="D216"/>
  <c r="C217"/>
  <c r="E217"/>
  <c r="D217"/>
  <c r="C218"/>
  <c r="E218"/>
  <c r="D218"/>
  <c r="C219"/>
  <c r="E219"/>
  <c r="D219"/>
  <c r="C220"/>
  <c r="E220"/>
  <c r="D220"/>
  <c r="C221"/>
  <c r="E221"/>
  <c r="D221"/>
  <c r="C222"/>
  <c r="E222"/>
  <c r="D222"/>
  <c r="C223"/>
  <c r="E223"/>
  <c r="D223"/>
  <c r="C224"/>
  <c r="E224"/>
  <c r="D224"/>
  <c r="C225"/>
  <c r="E225"/>
  <c r="D225"/>
  <c r="C226"/>
  <c r="E226"/>
  <c r="D226"/>
  <c r="C227"/>
  <c r="E227"/>
  <c r="D227"/>
  <c r="C228"/>
  <c r="E228"/>
  <c r="D228"/>
  <c r="C229"/>
  <c r="E229"/>
  <c r="D229"/>
  <c r="C230"/>
  <c r="E230"/>
  <c r="D230"/>
  <c r="C231"/>
  <c r="E231"/>
  <c r="D231"/>
  <c r="C232"/>
  <c r="E232"/>
  <c r="D232"/>
  <c r="C233"/>
  <c r="E233"/>
  <c r="D233"/>
  <c r="C234"/>
  <c r="E234"/>
  <c r="D234"/>
  <c r="C235"/>
  <c r="E235"/>
  <c r="D235"/>
  <c r="C236"/>
  <c r="E236"/>
  <c r="D236"/>
  <c r="C237"/>
  <c r="E237"/>
  <c r="D237"/>
  <c r="C238"/>
  <c r="E238"/>
  <c r="D238"/>
  <c r="C239"/>
  <c r="E239"/>
  <c r="D239"/>
  <c r="C240"/>
  <c r="E240"/>
  <c r="D240"/>
  <c r="C241"/>
  <c r="E241"/>
  <c r="D241"/>
  <c r="C242"/>
  <c r="E242"/>
  <c r="D242"/>
  <c r="C243"/>
  <c r="E243"/>
  <c r="D243"/>
  <c r="C244"/>
  <c r="E244"/>
  <c r="D244"/>
  <c r="C245"/>
  <c r="E245"/>
  <c r="D245"/>
  <c r="C246"/>
  <c r="E246"/>
  <c r="D246"/>
  <c r="C247"/>
  <c r="E247"/>
  <c r="D247"/>
  <c r="C248"/>
  <c r="E248"/>
  <c r="D248"/>
  <c r="C249"/>
  <c r="E249"/>
  <c r="D249"/>
  <c r="C250"/>
  <c r="E250"/>
  <c r="D250"/>
  <c r="C251"/>
  <c r="E251"/>
  <c r="D251"/>
  <c r="C252"/>
  <c r="E252"/>
  <c r="D252"/>
  <c r="C253"/>
  <c r="E253"/>
  <c r="D253"/>
  <c r="C254"/>
  <c r="E254"/>
  <c r="D254"/>
  <c r="C255"/>
  <c r="E255"/>
  <c r="D255"/>
  <c r="C256"/>
  <c r="E256"/>
  <c r="D256"/>
  <c r="C257"/>
  <c r="E257"/>
  <c r="D257"/>
  <c r="C258"/>
  <c r="E258"/>
  <c r="D258"/>
  <c r="C259"/>
  <c r="E259"/>
  <c r="D259"/>
  <c r="C260"/>
  <c r="E260"/>
  <c r="D260"/>
  <c r="C261"/>
  <c r="E261"/>
  <c r="D261"/>
  <c r="C262"/>
  <c r="E262"/>
  <c r="D262"/>
  <c r="C263"/>
  <c r="E263"/>
  <c r="D263"/>
  <c r="C264"/>
  <c r="E264"/>
  <c r="D264"/>
  <c r="C265"/>
  <c r="E265"/>
  <c r="D265"/>
  <c r="C266"/>
  <c r="E266"/>
  <c r="D266"/>
  <c r="C267"/>
  <c r="E267"/>
  <c r="D267"/>
  <c r="C268"/>
  <c r="E268"/>
  <c r="D268"/>
  <c r="C269"/>
  <c r="E269"/>
  <c r="D269"/>
  <c r="C270"/>
  <c r="E270"/>
  <c r="D270"/>
  <c r="C271"/>
  <c r="E271"/>
  <c r="D271"/>
  <c r="C272"/>
  <c r="E272"/>
  <c r="D272"/>
  <c r="C273"/>
  <c r="E273"/>
  <c r="D273"/>
  <c r="C274"/>
  <c r="E274"/>
  <c r="D274"/>
  <c r="C275"/>
  <c r="E275"/>
  <c r="D275"/>
  <c r="C276"/>
  <c r="E276"/>
  <c r="D276"/>
  <c r="C277"/>
  <c r="E277"/>
  <c r="D277"/>
  <c r="C278"/>
  <c r="E278"/>
  <c r="D278"/>
  <c r="C279"/>
  <c r="E279"/>
  <c r="D279"/>
  <c r="C280"/>
  <c r="E280"/>
  <c r="D280"/>
  <c r="C281"/>
  <c r="E281"/>
  <c r="D281"/>
  <c r="C282"/>
  <c r="E282"/>
  <c r="D282"/>
  <c r="C283"/>
  <c r="E283"/>
  <c r="D283"/>
  <c r="C284"/>
  <c r="E284"/>
  <c r="D284"/>
  <c r="C285"/>
  <c r="E285"/>
  <c r="D285"/>
  <c r="C286"/>
  <c r="E286"/>
  <c r="D286"/>
  <c r="C287"/>
  <c r="E287"/>
  <c r="D287"/>
  <c r="C288"/>
  <c r="E288"/>
  <c r="D288"/>
  <c r="C289"/>
  <c r="E289"/>
  <c r="D289"/>
  <c r="C290"/>
  <c r="E290"/>
  <c r="D290"/>
  <c r="C291"/>
  <c r="E291"/>
  <c r="D291"/>
  <c r="C292"/>
  <c r="E292"/>
  <c r="D292"/>
  <c r="C293"/>
  <c r="E293"/>
  <c r="D293"/>
  <c r="C294"/>
  <c r="E294"/>
  <c r="D294"/>
  <c r="C295"/>
  <c r="E295"/>
  <c r="D295"/>
  <c r="C296"/>
  <c r="E296"/>
  <c r="D296"/>
  <c r="C297"/>
  <c r="E297"/>
  <c r="D297"/>
  <c r="C298"/>
  <c r="E298"/>
  <c r="D298"/>
  <c r="C299"/>
  <c r="E299"/>
  <c r="D299"/>
  <c r="C300"/>
  <c r="E300"/>
  <c r="D300"/>
  <c r="C301"/>
  <c r="E301"/>
  <c r="D301"/>
  <c r="C302"/>
  <c r="E302"/>
  <c r="F302"/>
  <c r="D30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L18"/>
  <c r="F20"/>
  <c r="F19"/>
  <c r="F18"/>
  <c r="F17"/>
  <c r="F16"/>
  <c r="F15"/>
  <c r="F14"/>
  <c r="F13"/>
  <c r="F12"/>
  <c r="F11"/>
  <c r="F10"/>
  <c r="F9"/>
  <c r="F8"/>
  <c r="F7"/>
  <c r="F6"/>
  <c r="F5"/>
  <c r="F4"/>
  <c r="F3"/>
  <c r="M18"/>
  <c r="F2"/>
</calcChain>
</file>

<file path=xl/sharedStrings.xml><?xml version="1.0" encoding="utf-8"?>
<sst xmlns="http://schemas.openxmlformats.org/spreadsheetml/2006/main" count="15" uniqueCount="15">
  <si>
    <t>t en s</t>
  </si>
  <si>
    <t xml:space="preserve">V en m/s </t>
  </si>
  <si>
    <r>
      <t>D</t>
    </r>
    <r>
      <rPr>
        <sz val="8"/>
        <rFont val="Arial"/>
        <family val="2"/>
      </rPr>
      <t>V en m/s</t>
    </r>
  </si>
  <si>
    <t>X en m</t>
  </si>
  <si>
    <t>Animation automatique</t>
  </si>
  <si>
    <t>Animation manuel</t>
  </si>
  <si>
    <t>Hauteur initiale     en m</t>
  </si>
  <si>
    <t>Vitesse initiale   Vo en m/s</t>
  </si>
  <si>
    <r>
      <t>D</t>
    </r>
    <r>
      <rPr>
        <b/>
        <sz val="10"/>
        <rFont val="Arial"/>
        <family val="2"/>
      </rPr>
      <t xml:space="preserve"> t en s</t>
    </r>
  </si>
  <si>
    <t>k/m en s-2</t>
  </si>
  <si>
    <t>Coefficient d'amortissement</t>
  </si>
  <si>
    <t>X en m positif</t>
  </si>
  <si>
    <t>X Donné:</t>
  </si>
  <si>
    <t>Y Donné:</t>
  </si>
  <si>
    <t>R²</t>
  </si>
</sst>
</file>

<file path=xl/styles.xml><?xml version="1.0" encoding="utf-8"?>
<styleSheet xmlns="http://schemas.openxmlformats.org/spreadsheetml/2006/main">
  <numFmts count="1">
    <numFmt numFmtId="174" formatCode="0.000"/>
  </numFmts>
  <fonts count="11">
    <font>
      <sz val="10"/>
      <name val="Arial"/>
    </font>
    <font>
      <sz val="10"/>
      <name val="Arial"/>
    </font>
    <font>
      <sz val="8"/>
      <name val="Symbol"/>
      <family val="1"/>
      <charset val="2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sz val="8"/>
      <name val="Arial"/>
    </font>
    <font>
      <sz val="10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NumberFormat="1" applyFont="1" applyFill="1"/>
    <xf numFmtId="0" fontId="1" fillId="0" borderId="0" xfId="0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right"/>
    </xf>
    <xf numFmtId="0" fontId="2" fillId="0" borderId="0" xfId="0" applyFont="1" applyFill="1" applyAlignment="1">
      <alignment horizontal="right"/>
    </xf>
    <xf numFmtId="0" fontId="1" fillId="0" borderId="0" xfId="0" quotePrefix="1" applyFont="1" applyFill="1" applyAlignment="1">
      <alignment horizontal="right"/>
    </xf>
    <xf numFmtId="0" fontId="0" fillId="0" borderId="0" xfId="0" applyFill="1"/>
    <xf numFmtId="0" fontId="4" fillId="0" borderId="0" xfId="0" applyFont="1" applyFill="1" applyBorder="1"/>
    <xf numFmtId="0" fontId="1" fillId="0" borderId="0" xfId="0" applyFont="1" applyFill="1" applyBorder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7" fillId="0" borderId="0" xfId="0" quotePrefix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1" xfId="0" applyFont="1" applyFill="1" applyBorder="1"/>
    <xf numFmtId="0" fontId="5" fillId="0" borderId="2" xfId="0" applyFont="1" applyFill="1" applyBorder="1" applyAlignment="1">
      <alignment horizontal="left"/>
    </xf>
    <xf numFmtId="0" fontId="5" fillId="0" borderId="3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/>
    <xf numFmtId="0" fontId="6" fillId="0" borderId="5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0" fontId="1" fillId="0" borderId="6" xfId="0" applyFont="1" applyFill="1" applyBorder="1" applyAlignment="1">
      <alignment horizontal="left"/>
    </xf>
    <xf numFmtId="0" fontId="1" fillId="0" borderId="7" xfId="0" applyFont="1" applyFill="1" applyBorder="1" applyAlignment="1">
      <alignment wrapText="1"/>
    </xf>
    <xf numFmtId="0" fontId="1" fillId="0" borderId="5" xfId="0" applyFont="1" applyFill="1" applyBorder="1" applyAlignment="1">
      <alignment horizontal="center"/>
    </xf>
    <xf numFmtId="0" fontId="6" fillId="0" borderId="1" xfId="0" quotePrefix="1" applyFont="1" applyFill="1" applyBorder="1" applyAlignment="1">
      <alignment horizontal="left" vertical="center"/>
    </xf>
    <xf numFmtId="0" fontId="1" fillId="0" borderId="6" xfId="0" applyFont="1" applyFill="1" applyBorder="1"/>
    <xf numFmtId="0" fontId="1" fillId="0" borderId="8" xfId="0" applyFont="1" applyFill="1" applyBorder="1" applyAlignment="1">
      <alignment horizontal="left"/>
    </xf>
    <xf numFmtId="0" fontId="6" fillId="0" borderId="7" xfId="0" quotePrefix="1" applyFont="1" applyFill="1" applyBorder="1" applyAlignment="1">
      <alignment horizontal="center" wrapText="1"/>
    </xf>
    <xf numFmtId="0" fontId="4" fillId="0" borderId="5" xfId="0" applyFont="1" applyFill="1" applyBorder="1" applyAlignment="1">
      <alignment horizontal="center"/>
    </xf>
    <xf numFmtId="0" fontId="6" fillId="0" borderId="2" xfId="0" quotePrefix="1" applyFont="1" applyFill="1" applyBorder="1" applyAlignment="1">
      <alignment horizontal="center" wrapText="1"/>
    </xf>
    <xf numFmtId="0" fontId="6" fillId="0" borderId="3" xfId="0" applyFont="1" applyFill="1" applyBorder="1" applyAlignment="1">
      <alignment horizontal="center"/>
    </xf>
    <xf numFmtId="0" fontId="1" fillId="0" borderId="5" xfId="0" applyFont="1" applyFill="1" applyBorder="1"/>
    <xf numFmtId="0" fontId="1" fillId="0" borderId="8" xfId="0" applyFont="1" applyFill="1" applyBorder="1"/>
    <xf numFmtId="0" fontId="1" fillId="0" borderId="2" xfId="0" applyFont="1" applyFill="1" applyBorder="1"/>
    <xf numFmtId="0" fontId="1" fillId="0" borderId="3" xfId="0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 wrapText="1"/>
    </xf>
    <xf numFmtId="0" fontId="1" fillId="0" borderId="7" xfId="0" applyFont="1" applyFill="1" applyBorder="1"/>
    <xf numFmtId="0" fontId="4" fillId="0" borderId="0" xfId="0" applyFont="1" applyFill="1" applyBorder="1" applyAlignment="1">
      <alignment horizontal="center"/>
    </xf>
    <xf numFmtId="0" fontId="9" fillId="0" borderId="0" xfId="0" applyFont="1" applyFill="1"/>
    <xf numFmtId="0" fontId="10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74" fontId="9" fillId="0" borderId="0" xfId="0" applyNumberFormat="1" applyFont="1" applyFill="1"/>
    <xf numFmtId="0" fontId="6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3738003683224398E-2"/>
          <c:y val="2.0635297812117696E-2"/>
          <c:w val="0.93411879294886391"/>
          <c:h val="0.95266291565943362"/>
        </c:manualLayout>
      </c:layout>
      <c:scatterChart>
        <c:scatterStyle val="smoothMarker"/>
        <c:ser>
          <c:idx val="2"/>
          <c:order val="0"/>
          <c:tx>
            <c:v>Descente/Monté</c:v>
          </c:tx>
          <c:spPr>
            <a:ln w="3175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noFill/>
              <a:ln>
                <a:solidFill>
                  <a:srgbClr val="FF0000"/>
                </a:solidFill>
                <a:prstDash val="solid"/>
              </a:ln>
            </c:spPr>
          </c:marker>
          <c:dLbls>
            <c:dLbl>
              <c:idx val="0"/>
              <c:layout>
                <c:manualLayout>
                  <c:x val="-1.7709714159121273E-2"/>
                  <c:y val="4.2556999945885861E-2"/>
                </c:manualLayout>
              </c:layout>
              <c:numFmt formatCode="General\ &quot; m&quot;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90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Val val="1"/>
            </c:dLbl>
            <c:delete val="1"/>
          </c:dLbls>
          <c:xVal>
            <c:numRef>
              <c:f>Feuil1!$B$2:$B$301</c:f>
              <c:numCache>
                <c:formatCode>General</c:formatCode>
                <c:ptCount val="300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6.0000000000000005E-2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9.9999999999999992E-2</c:v>
                </c:pt>
                <c:pt idx="11">
                  <c:v>0.10999999999999999</c:v>
                </c:pt>
                <c:pt idx="12">
                  <c:v>0.11999999999999998</c:v>
                </c:pt>
                <c:pt idx="13">
                  <c:v>0.12999999999999998</c:v>
                </c:pt>
                <c:pt idx="14">
                  <c:v>0.13999999999999999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0.18000000000000002</c:v>
                </c:pt>
                <c:pt idx="19">
                  <c:v>0.19000000000000003</c:v>
                </c:pt>
                <c:pt idx="20">
                  <c:v>0.20000000000000004</c:v>
                </c:pt>
                <c:pt idx="21">
                  <c:v>0.21000000000000005</c:v>
                </c:pt>
                <c:pt idx="22">
                  <c:v>0.22000000000000006</c:v>
                </c:pt>
                <c:pt idx="23">
                  <c:v>0.23000000000000007</c:v>
                </c:pt>
                <c:pt idx="24">
                  <c:v>0.24000000000000007</c:v>
                </c:pt>
                <c:pt idx="25">
                  <c:v>0.25000000000000006</c:v>
                </c:pt>
                <c:pt idx="26">
                  <c:v>0.26000000000000006</c:v>
                </c:pt>
                <c:pt idx="27">
                  <c:v>0.27000000000000007</c:v>
                </c:pt>
                <c:pt idx="28">
                  <c:v>0.28000000000000008</c:v>
                </c:pt>
                <c:pt idx="29">
                  <c:v>0.29000000000000009</c:v>
                </c:pt>
                <c:pt idx="30">
                  <c:v>0.3000000000000001</c:v>
                </c:pt>
                <c:pt idx="31">
                  <c:v>0.31000000000000011</c:v>
                </c:pt>
                <c:pt idx="32">
                  <c:v>0.32000000000000012</c:v>
                </c:pt>
                <c:pt idx="33">
                  <c:v>0.33000000000000013</c:v>
                </c:pt>
                <c:pt idx="34">
                  <c:v>0.34000000000000014</c:v>
                </c:pt>
                <c:pt idx="35">
                  <c:v>0.35000000000000014</c:v>
                </c:pt>
                <c:pt idx="36">
                  <c:v>0.36000000000000015</c:v>
                </c:pt>
                <c:pt idx="37">
                  <c:v>0.37000000000000016</c:v>
                </c:pt>
                <c:pt idx="38">
                  <c:v>0.38000000000000017</c:v>
                </c:pt>
                <c:pt idx="39">
                  <c:v>0.39000000000000018</c:v>
                </c:pt>
                <c:pt idx="40">
                  <c:v>0.40000000000000019</c:v>
                </c:pt>
                <c:pt idx="41">
                  <c:v>0.4100000000000002</c:v>
                </c:pt>
                <c:pt idx="42">
                  <c:v>0.42000000000000021</c:v>
                </c:pt>
                <c:pt idx="43">
                  <c:v>0.43000000000000022</c:v>
                </c:pt>
                <c:pt idx="44">
                  <c:v>0.44000000000000022</c:v>
                </c:pt>
                <c:pt idx="45">
                  <c:v>0.45000000000000023</c:v>
                </c:pt>
                <c:pt idx="46">
                  <c:v>0.46000000000000024</c:v>
                </c:pt>
                <c:pt idx="47">
                  <c:v>0.47000000000000025</c:v>
                </c:pt>
                <c:pt idx="48">
                  <c:v>0.48000000000000026</c:v>
                </c:pt>
                <c:pt idx="49">
                  <c:v>0.49000000000000027</c:v>
                </c:pt>
                <c:pt idx="50">
                  <c:v>0.50000000000000022</c:v>
                </c:pt>
                <c:pt idx="51">
                  <c:v>0.51000000000000023</c:v>
                </c:pt>
                <c:pt idx="52">
                  <c:v>0.52000000000000024</c:v>
                </c:pt>
                <c:pt idx="53">
                  <c:v>0.53000000000000025</c:v>
                </c:pt>
                <c:pt idx="54">
                  <c:v>0.54000000000000026</c:v>
                </c:pt>
                <c:pt idx="55">
                  <c:v>0.55000000000000027</c:v>
                </c:pt>
                <c:pt idx="56">
                  <c:v>0.56000000000000028</c:v>
                </c:pt>
                <c:pt idx="57">
                  <c:v>0.57000000000000028</c:v>
                </c:pt>
                <c:pt idx="58">
                  <c:v>0.58000000000000029</c:v>
                </c:pt>
                <c:pt idx="59">
                  <c:v>0.5900000000000003</c:v>
                </c:pt>
                <c:pt idx="60">
                  <c:v>0.60000000000000031</c:v>
                </c:pt>
                <c:pt idx="61">
                  <c:v>0.61000000000000032</c:v>
                </c:pt>
                <c:pt idx="62">
                  <c:v>0.62000000000000033</c:v>
                </c:pt>
                <c:pt idx="63">
                  <c:v>0.63000000000000034</c:v>
                </c:pt>
                <c:pt idx="64">
                  <c:v>0.64000000000000035</c:v>
                </c:pt>
                <c:pt idx="65">
                  <c:v>0.65000000000000036</c:v>
                </c:pt>
                <c:pt idx="66">
                  <c:v>0.66000000000000036</c:v>
                </c:pt>
                <c:pt idx="67">
                  <c:v>0.67000000000000037</c:v>
                </c:pt>
                <c:pt idx="68">
                  <c:v>0.68000000000000038</c:v>
                </c:pt>
                <c:pt idx="69">
                  <c:v>0.69000000000000039</c:v>
                </c:pt>
                <c:pt idx="70">
                  <c:v>0.7000000000000004</c:v>
                </c:pt>
                <c:pt idx="71">
                  <c:v>0.71000000000000041</c:v>
                </c:pt>
                <c:pt idx="72">
                  <c:v>0.72000000000000042</c:v>
                </c:pt>
                <c:pt idx="73">
                  <c:v>0.73000000000000043</c:v>
                </c:pt>
                <c:pt idx="74">
                  <c:v>0.74000000000000044</c:v>
                </c:pt>
                <c:pt idx="75">
                  <c:v>0.75000000000000044</c:v>
                </c:pt>
                <c:pt idx="76">
                  <c:v>0.76000000000000045</c:v>
                </c:pt>
                <c:pt idx="77">
                  <c:v>0.77000000000000046</c:v>
                </c:pt>
                <c:pt idx="78">
                  <c:v>0.78000000000000047</c:v>
                </c:pt>
                <c:pt idx="79">
                  <c:v>0.79000000000000048</c:v>
                </c:pt>
                <c:pt idx="80">
                  <c:v>0.80000000000000049</c:v>
                </c:pt>
                <c:pt idx="81">
                  <c:v>0.8100000000000005</c:v>
                </c:pt>
                <c:pt idx="82">
                  <c:v>0.82000000000000051</c:v>
                </c:pt>
                <c:pt idx="83">
                  <c:v>0.83000000000000052</c:v>
                </c:pt>
                <c:pt idx="84">
                  <c:v>0.84000000000000052</c:v>
                </c:pt>
                <c:pt idx="85">
                  <c:v>0.85000000000000053</c:v>
                </c:pt>
                <c:pt idx="86">
                  <c:v>0.86000000000000054</c:v>
                </c:pt>
                <c:pt idx="87">
                  <c:v>0.87000000000000055</c:v>
                </c:pt>
                <c:pt idx="88">
                  <c:v>0.88000000000000056</c:v>
                </c:pt>
                <c:pt idx="89">
                  <c:v>0.89000000000000057</c:v>
                </c:pt>
                <c:pt idx="90">
                  <c:v>0.90000000000000058</c:v>
                </c:pt>
                <c:pt idx="91">
                  <c:v>0.91000000000000059</c:v>
                </c:pt>
                <c:pt idx="92">
                  <c:v>0.9200000000000006</c:v>
                </c:pt>
                <c:pt idx="93">
                  <c:v>0.9300000000000006</c:v>
                </c:pt>
                <c:pt idx="94">
                  <c:v>0.94000000000000061</c:v>
                </c:pt>
                <c:pt idx="95">
                  <c:v>0.95000000000000062</c:v>
                </c:pt>
                <c:pt idx="96">
                  <c:v>0.96000000000000063</c:v>
                </c:pt>
                <c:pt idx="97">
                  <c:v>0.97000000000000064</c:v>
                </c:pt>
                <c:pt idx="98">
                  <c:v>0.98000000000000065</c:v>
                </c:pt>
                <c:pt idx="99">
                  <c:v>0.99000000000000066</c:v>
                </c:pt>
                <c:pt idx="100">
                  <c:v>1.0000000000000007</c:v>
                </c:pt>
                <c:pt idx="101">
                  <c:v>1.0100000000000007</c:v>
                </c:pt>
                <c:pt idx="102">
                  <c:v>1.0200000000000007</c:v>
                </c:pt>
                <c:pt idx="103">
                  <c:v>1.0300000000000007</c:v>
                </c:pt>
                <c:pt idx="104">
                  <c:v>1.0400000000000007</c:v>
                </c:pt>
                <c:pt idx="105">
                  <c:v>1.0500000000000007</c:v>
                </c:pt>
                <c:pt idx="106">
                  <c:v>1.0600000000000007</c:v>
                </c:pt>
                <c:pt idx="107">
                  <c:v>1.0700000000000007</c:v>
                </c:pt>
                <c:pt idx="108">
                  <c:v>1.0800000000000007</c:v>
                </c:pt>
                <c:pt idx="109">
                  <c:v>1.0900000000000007</c:v>
                </c:pt>
                <c:pt idx="110">
                  <c:v>1.1000000000000008</c:v>
                </c:pt>
                <c:pt idx="111">
                  <c:v>1.1100000000000008</c:v>
                </c:pt>
                <c:pt idx="112">
                  <c:v>1.1200000000000008</c:v>
                </c:pt>
                <c:pt idx="113">
                  <c:v>1.1300000000000008</c:v>
                </c:pt>
                <c:pt idx="114">
                  <c:v>1.1400000000000008</c:v>
                </c:pt>
                <c:pt idx="115">
                  <c:v>1.1500000000000008</c:v>
                </c:pt>
                <c:pt idx="116">
                  <c:v>1.1600000000000008</c:v>
                </c:pt>
                <c:pt idx="117">
                  <c:v>1.1700000000000008</c:v>
                </c:pt>
                <c:pt idx="118">
                  <c:v>1.1800000000000008</c:v>
                </c:pt>
                <c:pt idx="119">
                  <c:v>1.1900000000000008</c:v>
                </c:pt>
                <c:pt idx="120">
                  <c:v>1.2000000000000008</c:v>
                </c:pt>
                <c:pt idx="121">
                  <c:v>1.2100000000000009</c:v>
                </c:pt>
                <c:pt idx="122">
                  <c:v>1.2200000000000009</c:v>
                </c:pt>
                <c:pt idx="123">
                  <c:v>1.2300000000000009</c:v>
                </c:pt>
                <c:pt idx="124">
                  <c:v>1.2400000000000009</c:v>
                </c:pt>
                <c:pt idx="125">
                  <c:v>1.2500000000000009</c:v>
                </c:pt>
                <c:pt idx="126">
                  <c:v>1.2600000000000009</c:v>
                </c:pt>
                <c:pt idx="127">
                  <c:v>1.2700000000000009</c:v>
                </c:pt>
                <c:pt idx="128">
                  <c:v>1.2800000000000009</c:v>
                </c:pt>
                <c:pt idx="129">
                  <c:v>1.2900000000000009</c:v>
                </c:pt>
                <c:pt idx="130">
                  <c:v>1.3000000000000009</c:v>
                </c:pt>
                <c:pt idx="131">
                  <c:v>1.3100000000000009</c:v>
                </c:pt>
                <c:pt idx="132">
                  <c:v>1.320000000000001</c:v>
                </c:pt>
                <c:pt idx="133">
                  <c:v>1.330000000000001</c:v>
                </c:pt>
                <c:pt idx="134">
                  <c:v>1.340000000000001</c:v>
                </c:pt>
                <c:pt idx="135">
                  <c:v>1.350000000000001</c:v>
                </c:pt>
                <c:pt idx="136">
                  <c:v>1.360000000000001</c:v>
                </c:pt>
                <c:pt idx="137">
                  <c:v>1.370000000000001</c:v>
                </c:pt>
                <c:pt idx="138">
                  <c:v>1.380000000000001</c:v>
                </c:pt>
                <c:pt idx="139">
                  <c:v>1.390000000000001</c:v>
                </c:pt>
                <c:pt idx="140">
                  <c:v>1.400000000000001</c:v>
                </c:pt>
                <c:pt idx="141">
                  <c:v>1.410000000000001</c:v>
                </c:pt>
                <c:pt idx="142">
                  <c:v>1.420000000000001</c:v>
                </c:pt>
                <c:pt idx="143">
                  <c:v>1.430000000000001</c:v>
                </c:pt>
                <c:pt idx="144">
                  <c:v>1.4400000000000011</c:v>
                </c:pt>
                <c:pt idx="145">
                  <c:v>1.4500000000000011</c:v>
                </c:pt>
                <c:pt idx="146">
                  <c:v>1.4600000000000011</c:v>
                </c:pt>
                <c:pt idx="147">
                  <c:v>1.4700000000000011</c:v>
                </c:pt>
                <c:pt idx="148">
                  <c:v>1.4800000000000011</c:v>
                </c:pt>
                <c:pt idx="149">
                  <c:v>1.4900000000000011</c:v>
                </c:pt>
                <c:pt idx="150">
                  <c:v>1.5000000000000011</c:v>
                </c:pt>
                <c:pt idx="151">
                  <c:v>1.5100000000000011</c:v>
                </c:pt>
                <c:pt idx="152">
                  <c:v>1.5200000000000011</c:v>
                </c:pt>
                <c:pt idx="153">
                  <c:v>1.5300000000000011</c:v>
                </c:pt>
                <c:pt idx="154">
                  <c:v>1.5400000000000011</c:v>
                </c:pt>
                <c:pt idx="155">
                  <c:v>1.5500000000000012</c:v>
                </c:pt>
                <c:pt idx="156">
                  <c:v>1.5600000000000012</c:v>
                </c:pt>
                <c:pt idx="157">
                  <c:v>1.5700000000000012</c:v>
                </c:pt>
                <c:pt idx="158">
                  <c:v>1.5800000000000012</c:v>
                </c:pt>
                <c:pt idx="159">
                  <c:v>1.5900000000000012</c:v>
                </c:pt>
                <c:pt idx="160">
                  <c:v>1.6000000000000012</c:v>
                </c:pt>
                <c:pt idx="161">
                  <c:v>1.6100000000000012</c:v>
                </c:pt>
                <c:pt idx="162">
                  <c:v>1.6200000000000012</c:v>
                </c:pt>
                <c:pt idx="163">
                  <c:v>1.6300000000000012</c:v>
                </c:pt>
                <c:pt idx="164">
                  <c:v>1.6400000000000012</c:v>
                </c:pt>
                <c:pt idx="165">
                  <c:v>1.6500000000000012</c:v>
                </c:pt>
                <c:pt idx="166">
                  <c:v>1.6600000000000013</c:v>
                </c:pt>
                <c:pt idx="167">
                  <c:v>1.6700000000000013</c:v>
                </c:pt>
                <c:pt idx="168">
                  <c:v>1.6800000000000013</c:v>
                </c:pt>
                <c:pt idx="169">
                  <c:v>1.6900000000000013</c:v>
                </c:pt>
                <c:pt idx="170">
                  <c:v>1.7000000000000013</c:v>
                </c:pt>
                <c:pt idx="171">
                  <c:v>1.7100000000000013</c:v>
                </c:pt>
                <c:pt idx="172">
                  <c:v>1.7200000000000013</c:v>
                </c:pt>
                <c:pt idx="173">
                  <c:v>1.7300000000000013</c:v>
                </c:pt>
                <c:pt idx="174">
                  <c:v>1.7400000000000013</c:v>
                </c:pt>
                <c:pt idx="175">
                  <c:v>1.7500000000000013</c:v>
                </c:pt>
                <c:pt idx="176">
                  <c:v>1.7600000000000013</c:v>
                </c:pt>
                <c:pt idx="177">
                  <c:v>1.7700000000000014</c:v>
                </c:pt>
                <c:pt idx="178">
                  <c:v>1.7800000000000014</c:v>
                </c:pt>
                <c:pt idx="179">
                  <c:v>1.7900000000000014</c:v>
                </c:pt>
                <c:pt idx="180">
                  <c:v>1.8000000000000014</c:v>
                </c:pt>
                <c:pt idx="181">
                  <c:v>1.8100000000000014</c:v>
                </c:pt>
                <c:pt idx="182">
                  <c:v>1.8200000000000014</c:v>
                </c:pt>
                <c:pt idx="183">
                  <c:v>1.8300000000000014</c:v>
                </c:pt>
                <c:pt idx="184">
                  <c:v>1.8400000000000014</c:v>
                </c:pt>
                <c:pt idx="185">
                  <c:v>1.8500000000000014</c:v>
                </c:pt>
                <c:pt idx="186">
                  <c:v>1.8600000000000014</c:v>
                </c:pt>
                <c:pt idx="187">
                  <c:v>1.8700000000000014</c:v>
                </c:pt>
                <c:pt idx="188">
                  <c:v>1.8800000000000014</c:v>
                </c:pt>
                <c:pt idx="189">
                  <c:v>1.8900000000000015</c:v>
                </c:pt>
                <c:pt idx="190">
                  <c:v>1.9000000000000015</c:v>
                </c:pt>
                <c:pt idx="191">
                  <c:v>1.9100000000000015</c:v>
                </c:pt>
                <c:pt idx="192">
                  <c:v>1.9200000000000015</c:v>
                </c:pt>
                <c:pt idx="193">
                  <c:v>1.9300000000000015</c:v>
                </c:pt>
                <c:pt idx="194">
                  <c:v>1.9400000000000015</c:v>
                </c:pt>
                <c:pt idx="195">
                  <c:v>1.9500000000000015</c:v>
                </c:pt>
                <c:pt idx="196">
                  <c:v>1.9600000000000015</c:v>
                </c:pt>
                <c:pt idx="197">
                  <c:v>1.9700000000000015</c:v>
                </c:pt>
                <c:pt idx="198">
                  <c:v>1.9800000000000015</c:v>
                </c:pt>
                <c:pt idx="199">
                  <c:v>1.9900000000000015</c:v>
                </c:pt>
                <c:pt idx="200">
                  <c:v>2.0000000000000013</c:v>
                </c:pt>
                <c:pt idx="201">
                  <c:v>2.0100000000000011</c:v>
                </c:pt>
                <c:pt idx="202">
                  <c:v>2.0200000000000009</c:v>
                </c:pt>
                <c:pt idx="203">
                  <c:v>2.0300000000000007</c:v>
                </c:pt>
                <c:pt idx="204">
                  <c:v>2.0400000000000005</c:v>
                </c:pt>
                <c:pt idx="205">
                  <c:v>2.0500000000000003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2.0799999999999996</c:v>
                </c:pt>
                <c:pt idx="209">
                  <c:v>2.0899999999999994</c:v>
                </c:pt>
                <c:pt idx="210">
                  <c:v>2.0999999999999992</c:v>
                </c:pt>
                <c:pt idx="211">
                  <c:v>2.109999999999999</c:v>
                </c:pt>
                <c:pt idx="212">
                  <c:v>2.1199999999999988</c:v>
                </c:pt>
                <c:pt idx="213">
                  <c:v>2.1299999999999986</c:v>
                </c:pt>
                <c:pt idx="214">
                  <c:v>2.1399999999999983</c:v>
                </c:pt>
                <c:pt idx="215">
                  <c:v>2.1499999999999981</c:v>
                </c:pt>
                <c:pt idx="216">
                  <c:v>2.1599999999999979</c:v>
                </c:pt>
                <c:pt idx="217">
                  <c:v>2.1699999999999977</c:v>
                </c:pt>
                <c:pt idx="218">
                  <c:v>2.1799999999999975</c:v>
                </c:pt>
                <c:pt idx="219">
                  <c:v>2.1899999999999973</c:v>
                </c:pt>
                <c:pt idx="220">
                  <c:v>2.1999999999999971</c:v>
                </c:pt>
                <c:pt idx="221">
                  <c:v>2.2099999999999969</c:v>
                </c:pt>
                <c:pt idx="222">
                  <c:v>2.2199999999999966</c:v>
                </c:pt>
                <c:pt idx="223">
                  <c:v>2.2299999999999964</c:v>
                </c:pt>
                <c:pt idx="224">
                  <c:v>2.2399999999999962</c:v>
                </c:pt>
                <c:pt idx="225">
                  <c:v>2.249999999999996</c:v>
                </c:pt>
                <c:pt idx="226">
                  <c:v>2.2599999999999958</c:v>
                </c:pt>
                <c:pt idx="227">
                  <c:v>2.2699999999999956</c:v>
                </c:pt>
                <c:pt idx="228">
                  <c:v>2.2799999999999954</c:v>
                </c:pt>
                <c:pt idx="229">
                  <c:v>2.2899999999999952</c:v>
                </c:pt>
                <c:pt idx="230">
                  <c:v>2.2999999999999949</c:v>
                </c:pt>
                <c:pt idx="231">
                  <c:v>2.3099999999999947</c:v>
                </c:pt>
                <c:pt idx="232">
                  <c:v>2.3199999999999945</c:v>
                </c:pt>
                <c:pt idx="233">
                  <c:v>2.3299999999999943</c:v>
                </c:pt>
                <c:pt idx="234">
                  <c:v>2.3399999999999941</c:v>
                </c:pt>
                <c:pt idx="235">
                  <c:v>2.3499999999999939</c:v>
                </c:pt>
                <c:pt idx="236">
                  <c:v>2.3599999999999937</c:v>
                </c:pt>
                <c:pt idx="237">
                  <c:v>2.3699999999999934</c:v>
                </c:pt>
                <c:pt idx="238">
                  <c:v>2.3799999999999932</c:v>
                </c:pt>
                <c:pt idx="239">
                  <c:v>2.389999999999993</c:v>
                </c:pt>
                <c:pt idx="240">
                  <c:v>2.3999999999999928</c:v>
                </c:pt>
                <c:pt idx="241">
                  <c:v>2.4099999999999926</c:v>
                </c:pt>
                <c:pt idx="242">
                  <c:v>2.4199999999999924</c:v>
                </c:pt>
                <c:pt idx="243">
                  <c:v>2.4299999999999922</c:v>
                </c:pt>
                <c:pt idx="244">
                  <c:v>2.439999999999992</c:v>
                </c:pt>
                <c:pt idx="245">
                  <c:v>2.4499999999999917</c:v>
                </c:pt>
                <c:pt idx="246">
                  <c:v>2.4599999999999915</c:v>
                </c:pt>
                <c:pt idx="247">
                  <c:v>2.4699999999999913</c:v>
                </c:pt>
                <c:pt idx="248">
                  <c:v>2.4799999999999911</c:v>
                </c:pt>
                <c:pt idx="249">
                  <c:v>2.4899999999999909</c:v>
                </c:pt>
                <c:pt idx="250">
                  <c:v>2.4999999999999907</c:v>
                </c:pt>
                <c:pt idx="251">
                  <c:v>2.5099999999999905</c:v>
                </c:pt>
                <c:pt idx="252">
                  <c:v>2.5199999999999902</c:v>
                </c:pt>
                <c:pt idx="253">
                  <c:v>2.52999999999999</c:v>
                </c:pt>
                <c:pt idx="254">
                  <c:v>2.5399999999999898</c:v>
                </c:pt>
                <c:pt idx="255">
                  <c:v>2.5499999999999896</c:v>
                </c:pt>
                <c:pt idx="256">
                  <c:v>2.5599999999999894</c:v>
                </c:pt>
                <c:pt idx="257">
                  <c:v>2.5699999999999892</c:v>
                </c:pt>
                <c:pt idx="258">
                  <c:v>2.579999999999989</c:v>
                </c:pt>
                <c:pt idx="259">
                  <c:v>2.5899999999999888</c:v>
                </c:pt>
                <c:pt idx="260">
                  <c:v>2.5999999999999885</c:v>
                </c:pt>
                <c:pt idx="261">
                  <c:v>2.6099999999999883</c:v>
                </c:pt>
                <c:pt idx="262">
                  <c:v>2.6199999999999881</c:v>
                </c:pt>
                <c:pt idx="263">
                  <c:v>2.6299999999999879</c:v>
                </c:pt>
                <c:pt idx="264">
                  <c:v>2.6399999999999877</c:v>
                </c:pt>
                <c:pt idx="265">
                  <c:v>2.6499999999999875</c:v>
                </c:pt>
                <c:pt idx="266">
                  <c:v>2.6599999999999873</c:v>
                </c:pt>
                <c:pt idx="267">
                  <c:v>2.6699999999999871</c:v>
                </c:pt>
                <c:pt idx="268">
                  <c:v>2.6799999999999868</c:v>
                </c:pt>
                <c:pt idx="269">
                  <c:v>2.6899999999999866</c:v>
                </c:pt>
                <c:pt idx="270">
                  <c:v>2.6999999999999864</c:v>
                </c:pt>
                <c:pt idx="271">
                  <c:v>2.7099999999999862</c:v>
                </c:pt>
                <c:pt idx="272">
                  <c:v>2.719999999999986</c:v>
                </c:pt>
                <c:pt idx="273">
                  <c:v>2.7299999999999858</c:v>
                </c:pt>
                <c:pt idx="274">
                  <c:v>2.7399999999999856</c:v>
                </c:pt>
                <c:pt idx="275">
                  <c:v>2.7499999999999853</c:v>
                </c:pt>
                <c:pt idx="276">
                  <c:v>2.7599999999999851</c:v>
                </c:pt>
                <c:pt idx="277">
                  <c:v>2.7699999999999849</c:v>
                </c:pt>
                <c:pt idx="278">
                  <c:v>2.7799999999999847</c:v>
                </c:pt>
                <c:pt idx="279">
                  <c:v>2.7899999999999845</c:v>
                </c:pt>
                <c:pt idx="280">
                  <c:v>2.7999999999999843</c:v>
                </c:pt>
                <c:pt idx="281">
                  <c:v>2.8099999999999841</c:v>
                </c:pt>
                <c:pt idx="282">
                  <c:v>2.8199999999999839</c:v>
                </c:pt>
                <c:pt idx="283">
                  <c:v>2.8299999999999836</c:v>
                </c:pt>
                <c:pt idx="284">
                  <c:v>2.8399999999999834</c:v>
                </c:pt>
                <c:pt idx="285">
                  <c:v>2.8499999999999832</c:v>
                </c:pt>
                <c:pt idx="286">
                  <c:v>2.859999999999983</c:v>
                </c:pt>
                <c:pt idx="287">
                  <c:v>2.8699999999999828</c:v>
                </c:pt>
                <c:pt idx="288">
                  <c:v>2.8799999999999826</c:v>
                </c:pt>
                <c:pt idx="289">
                  <c:v>2.8899999999999824</c:v>
                </c:pt>
                <c:pt idx="290">
                  <c:v>2.8999999999999821</c:v>
                </c:pt>
                <c:pt idx="291">
                  <c:v>2.9099999999999819</c:v>
                </c:pt>
                <c:pt idx="292">
                  <c:v>2.9199999999999817</c:v>
                </c:pt>
                <c:pt idx="293">
                  <c:v>2.9299999999999815</c:v>
                </c:pt>
                <c:pt idx="294">
                  <c:v>2.9399999999999813</c:v>
                </c:pt>
                <c:pt idx="295">
                  <c:v>2.9499999999999811</c:v>
                </c:pt>
                <c:pt idx="296">
                  <c:v>2.9599999999999809</c:v>
                </c:pt>
                <c:pt idx="297">
                  <c:v>2.9699999999999807</c:v>
                </c:pt>
                <c:pt idx="298">
                  <c:v>2.9799999999999804</c:v>
                </c:pt>
                <c:pt idx="299">
                  <c:v>2.9899999999999802</c:v>
                </c:pt>
              </c:numCache>
            </c:numRef>
          </c:xVal>
          <c:yVal>
            <c:numRef>
              <c:f>Feuil1!$F$2:$F$301</c:f>
              <c:numCache>
                <c:formatCode>General</c:formatCode>
                <c:ptCount val="300"/>
                <c:pt idx="0">
                  <c:v>8.5</c:v>
                </c:pt>
                <c:pt idx="1">
                  <c:v>8.5749399999999998</c:v>
                </c:pt>
                <c:pt idx="2">
                  <c:v>8.54570674</c:v>
                </c:pt>
                <c:pt idx="3">
                  <c:v>8.4144219645400007</c:v>
                </c:pt>
                <c:pt idx="4">
                  <c:v>8.1843959666883404</c:v>
                </c:pt>
                <c:pt idx="5">
                  <c:v>7.8600676591998981</c:v>
                </c:pt>
                <c:pt idx="6">
                  <c:v>7.446932121028361</c:v>
                </c:pt>
                <c:pt idx="7">
                  <c:v>6.9514567015533997</c:v>
                </c:pt>
                <c:pt idx="8">
                  <c:v>6.3809868837908716</c:v>
                </c:pt>
                <c:pt idx="9">
                  <c:v>5.7436432103248167</c:v>
                </c:pt>
                <c:pt idx="10">
                  <c:v>5.0482106607837869</c:v>
                </c:pt>
                <c:pt idx="11">
                  <c:v>4.3040219366555492</c:v>
                </c:pt>
                <c:pt idx="12">
                  <c:v>3.5208361575976248</c:v>
                </c:pt>
                <c:pt idx="13">
                  <c:v>2.7087145028925135</c:v>
                </c:pt>
                <c:pt idx="14">
                  <c:v>1.877894342282679</c:v>
                </c:pt>
                <c:pt idx="15">
                  <c:v>1.0386633922958195</c:v>
                </c:pt>
                <c:pt idx="16">
                  <c:v>0.20123540775118676</c:v>
                </c:pt>
                <c:pt idx="17">
                  <c:v>0.62437112594920152</c:v>
                </c:pt>
                <c:pt idx="18">
                  <c:v>1.4284498950652926</c:v>
                </c:pt>
                <c:pt idx="19">
                  <c:v>2.2017179263656268</c:v>
                </c:pt>
                <c:pt idx="20">
                  <c:v>2.9354197860174676</c:v>
                </c:pt>
                <c:pt idx="21">
                  <c:v>3.6214236766230177</c:v>
                </c:pt>
                <c:pt idx="22">
                  <c:v>4.2523084169687975</c:v>
                </c:pt>
                <c:pt idx="23">
                  <c:v>4.821440415725073</c:v>
                </c:pt>
                <c:pt idx="24">
                  <c:v>5.3230398855137908</c:v>
                </c:pt>
                <c:pt idx="25">
                  <c:v>5.7522356856899357</c:v>
                </c:pt>
                <c:pt idx="26">
                  <c:v>6.105108329034806</c:v>
                </c:pt>
                <c:pt idx="27">
                  <c:v>6.378720837494396</c:v>
                </c:pt>
                <c:pt idx="28">
                  <c:v>6.5711372832602404</c:v>
                </c:pt>
                <c:pt idx="29">
                  <c:v>6.6814290020489429</c:v>
                </c:pt>
                <c:pt idx="30">
                  <c:v>6.7096686135936494</c:v>
                </c:pt>
                <c:pt idx="31">
                  <c:v>6.6569121283789725</c:v>
                </c:pt>
                <c:pt idx="32">
                  <c:v>6.5251695578723972</c:v>
                </c:pt>
                <c:pt idx="33">
                  <c:v>6.3173645763699655</c:v>
                </c:pt>
                <c:pt idx="34">
                  <c:v>6.0372839046366353</c:v>
                </c:pt>
                <c:pt idx="35">
                  <c:v>5.6895171974671319</c:v>
                </c:pt>
                <c:pt idx="36">
                  <c:v>5.2793883179499046</c:v>
                </c:pt>
                <c:pt idx="37">
                  <c:v>4.8128789695690717</c:v>
                </c:pt>
                <c:pt idx="38">
                  <c:v>4.2965457324758836</c:v>
                </c:pt>
                <c:pt idx="39">
                  <c:v>3.7374316116235691</c:v>
                </c:pt>
                <c:pt idx="40">
                  <c:v>3.1429732514862612</c:v>
                </c:pt>
                <c:pt idx="41">
                  <c:v>2.5209050044534527</c:v>
                </c:pt>
                <c:pt idx="42">
                  <c:v>1.8791610575667601</c:v>
                </c:pt>
                <c:pt idx="43">
                  <c:v>1.2257768250863403</c:v>
                </c:pt>
                <c:pt idx="44">
                  <c:v>0.56879080265705162</c:v>
                </c:pt>
                <c:pt idx="45">
                  <c:v>8.3851947022823836E-2</c:v>
                </c:pt>
                <c:pt idx="46">
                  <c:v>0.72439354659386757</c:v>
                </c:pt>
                <c:pt idx="47">
                  <c:v>1.345353216413077</c:v>
                </c:pt>
                <c:pt idx="48">
                  <c:v>1.9396123332484032</c:v>
                </c:pt>
                <c:pt idx="49">
                  <c:v>2.5004936970985479</c:v>
                </c:pt>
                <c:pt idx="50">
                  <c:v>3.0218341533980575</c:v>
                </c:pt>
                <c:pt idx="51">
                  <c:v>3.498049812099699</c:v>
                </c:pt>
                <c:pt idx="52">
                  <c:v>3.9241932068582162</c:v>
                </c:pt>
                <c:pt idx="53">
                  <c:v>4.2960018454235396</c:v>
                </c:pt>
                <c:pt idx="54">
                  <c:v>4.6099377149881704</c:v>
                </c:pt>
                <c:pt idx="55">
                  <c:v>4.8632174221903446</c:v>
                </c:pt>
                <c:pt idx="56">
                  <c:v>5.0538327653037971</c:v>
                </c:pt>
                <c:pt idx="57">
                  <c:v>5.1805616544006758</c:v>
                </c:pt>
                <c:pt idx="58">
                  <c:v>5.2429694125300994</c:v>
                </c:pt>
                <c:pt idx="59">
                  <c:v>5.2414006058209619</c:v>
                </c:pt>
                <c:pt idx="60">
                  <c:v>5.1769616615560281</c:v>
                </c:pt>
                <c:pt idx="61">
                  <c:v>5.0514946394049254</c:v>
                </c:pt>
                <c:pt idx="62">
                  <c:v>4.8675426209575328</c:v>
                </c:pt>
                <c:pt idx="63">
                  <c:v>4.6283072753722552</c:v>
                </c:pt>
                <c:pt idx="64">
                  <c:v>4.3375992433574604</c:v>
                </c:pt>
                <c:pt idx="65">
                  <c:v>3.9997820569666276</c:v>
                </c:pt>
                <c:pt idx="66">
                  <c:v>3.6197103780608391</c:v>
                </c:pt>
                <c:pt idx="67">
                  <c:v>3.2026633931597193</c:v>
                </c:pt>
                <c:pt idx="68">
                  <c:v>2.7542742462840017</c:v>
                </c:pt>
                <c:pt idx="69">
                  <c:v>2.2804564239497633</c:v>
                </c:pt>
                <c:pt idx="70">
                  <c:v>1.7873280275078098</c:v>
                </c:pt>
                <c:pt idx="71">
                  <c:v>1.2811348774752758</c:v>
                </c:pt>
                <c:pt idx="72">
                  <c:v>0.76817339246359162</c:v>
                </c:pt>
                <c:pt idx="73">
                  <c:v>0.25471417198754298</c:v>
                </c:pt>
                <c:pt idx="74">
                  <c:v>0.25307281180426333</c:v>
                </c:pt>
                <c:pt idx="75">
                  <c:v>0.74919054312995781</c:v>
                </c:pt>
                <c:pt idx="76">
                  <c:v>1.227883986505556</c:v>
                </c:pt>
                <c:pt idx="77">
                  <c:v>1.6837050335057022</c:v>
                </c:pt>
                <c:pt idx="78">
                  <c:v>2.1115726623047775</c:v>
                </c:pt>
                <c:pt idx="79">
                  <c:v>2.5068276694666114</c:v>
                </c:pt>
                <c:pt idx="80">
                  <c:v>2.8652814094730945</c:v>
                </c:pt>
                <c:pt idx="81">
                  <c:v>3.1832580589857904</c:v>
                </c:pt>
                <c:pt idx="82">
                  <c:v>3.4576300087489411</c:v>
                </c:pt>
                <c:pt idx="83">
                  <c:v>3.6858460752611308</c:v>
                </c:pt>
                <c:pt idx="84">
                  <c:v>3.8659523157394799</c:v>
                </c:pt>
                <c:pt idx="85">
                  <c:v>3.9966053223408231</c:v>
                </c:pt>
                <c:pt idx="86">
                  <c:v>4.0770779639618535</c:v>
                </c:pt>
                <c:pt idx="87">
                  <c:v>4.1072576351077847</c:v>
                </c:pt>
                <c:pt idx="88">
                  <c:v>4.0876371602229415</c:v>
                </c:pt>
                <c:pt idx="89">
                  <c:v>4.019298587488465</c:v>
                </c:pt>
                <c:pt idx="90">
                  <c:v>3.9038901874406133</c:v>
                </c:pt>
                <c:pt idx="91">
                  <c:v>3.7435970479442875</c:v>
                </c:pt>
                <c:pt idx="92">
                  <c:v>3.541105727244068</c:v>
                </c:pt>
                <c:pt idx="93">
                  <c:v>3.2995634902688233</c:v>
                </c:pt>
                <c:pt idx="94">
                  <c:v>3.022532709438932</c:v>
                </c:pt>
                <c:pt idx="95">
                  <c:v>2.7139410593698816</c:v>
                </c:pt>
                <c:pt idx="96">
                  <c:v>2.3780281746395664</c:v>
                </c:pt>
                <c:pt idx="97">
                  <c:v>2.0192894708539919</c:v>
                </c:pt>
                <c:pt idx="98">
                  <c:v>1.6424178513825241</c:v>
                </c:pt>
                <c:pt idx="99">
                  <c:v>1.2522440352254809</c:v>
                </c:pt>
                <c:pt idx="100">
                  <c:v>0.85367624552040178</c:v>
                </c:pt>
                <c:pt idx="101">
                  <c:v>0.45163999329406418</c:v>
                </c:pt>
                <c:pt idx="102">
                  <c:v>5.1018677436045545E-2</c:v>
                </c:pt>
                <c:pt idx="103">
                  <c:v>0.34340430018161938</c:v>
                </c:pt>
                <c:pt idx="104">
                  <c:v>0.72700123557760454</c:v>
                </c:pt>
                <c:pt idx="105">
                  <c:v>1.0953530082449268</c:v>
                </c:pt>
                <c:pt idx="106">
                  <c:v>1.4442985646779654</c:v>
                </c:pt>
                <c:pt idx="107">
                  <c:v>1.7699804638755068</c:v>
                </c:pt>
                <c:pt idx="108">
                  <c:v>2.0688860052201838</c:v>
                </c:pt>
                <c:pt idx="109">
                  <c:v>2.3378835202993593</c:v>
                </c:pt>
                <c:pt idx="110">
                  <c:v>2.5742534753785966</c:v>
                </c:pt>
                <c:pt idx="111">
                  <c:v>2.7757140995169434</c:v>
                </c:pt>
                <c:pt idx="112">
                  <c:v>2.940441323850735</c:v>
                </c:pt>
                <c:pt idx="113">
                  <c:v>3.0670828894846434</c:v>
                </c:pt>
                <c:pt idx="114">
                  <c:v>3.1547665538289595</c:v>
                </c:pt>
                <c:pt idx="115">
                  <c:v>3.2031023972334749</c:v>
                </c:pt>
                <c:pt idx="116">
                  <c:v>3.2121793025333116</c:v>
                </c:pt>
                <c:pt idx="117">
                  <c:v>3.1825557488126517</c:v>
                </c:pt>
                <c:pt idx="118">
                  <c:v>3.1152451265194911</c:v>
                </c:pt>
                <c:pt idx="119">
                  <c:v>3.0116958432870802</c:v>
                </c:pt>
                <c:pt idx="120">
                  <c:v>2.8737665477501753</c:v>
                </c:pt>
                <c:pt idx="121">
                  <c:v>2.7036968516643958</c:v>
                </c:pt>
                <c:pt idx="122">
                  <c:v>2.5040739781921015</c:v>
                </c:pt>
                <c:pt idx="123">
                  <c:v>2.2777958058305314</c:v>
                </c:pt>
                <c:pt idx="124">
                  <c:v>2.0280308127291415</c:v>
                </c:pt>
                <c:pt idx="125">
                  <c:v>1.7581754547577255</c:v>
                </c:pt>
                <c:pt idx="126">
                  <c:v>1.4718095324147309</c:v>
                </c:pt>
                <c:pt idx="127">
                  <c:v>1.1726501163625904</c:v>
                </c:pt>
                <c:pt idx="128">
                  <c:v>0.86450460898698522</c:v>
                </c:pt>
                <c:pt idx="129">
                  <c:v>0.55122351992892149</c:v>
                </c:pt>
                <c:pt idx="130">
                  <c:v>0.23665352714569776</c:v>
                </c:pt>
                <c:pt idx="131">
                  <c:v>7.54086180859595E-2</c:v>
                </c:pt>
                <c:pt idx="132">
                  <c:v>0.38126080343164709</c:v>
                </c:pt>
                <c:pt idx="133">
                  <c:v>0.67733837198527813</c:v>
                </c:pt>
                <c:pt idx="134">
                  <c:v>0.96025456140967425</c:v>
                </c:pt>
                <c:pt idx="135">
                  <c:v>1.2268381208769394</c:v>
                </c:pt>
                <c:pt idx="136">
                  <c:v>1.474167702382738</c:v>
                </c:pt>
                <c:pt idx="137">
                  <c:v>1.6996026685743451</c:v>
                </c:pt>
                <c:pt idx="138">
                  <c:v>1.9008100083178026</c:v>
                </c:pt>
                <c:pt idx="139">
                  <c:v>2.0757871031858075</c:v>
                </c:pt>
                <c:pt idx="140">
                  <c:v>2.2228801422028268</c:v>
                </c:pt>
                <c:pt idx="141">
                  <c:v>2.340798037850123</c:v>
                </c:pt>
                <c:pt idx="142">
                  <c:v>2.4286217528172136</c:v>
                </c:pt>
                <c:pt idx="143">
                  <c:v>2.4858090035960569</c:v>
                </c:pt>
                <c:pt idx="144">
                  <c:v>2.5121943630685073</c:v>
                </c:pt>
                <c:pt idx="145">
                  <c:v>2.5079848390731039</c:v>
                </c:pt>
                <c:pt idx="146">
                  <c:v>2.4737510589167453</c:v>
                </c:pt>
                <c:pt idx="147">
                  <c:v>2.4104142403160438</c:v>
                </c:pt>
                <c:pt idx="148">
                  <c:v>2.3192291767477617</c:v>
                </c:pt>
                <c:pt idx="149">
                  <c:v>2.2017635091391674</c:v>
                </c:pt>
                <c:pt idx="150">
                  <c:v>2.0598735957702492</c:v>
                </c:pt>
                <c:pt idx="151">
                  <c:v>1.8956773277793595</c:v>
                </c:pt>
                <c:pt idx="152">
                  <c:v>1.7115242684109626</c:v>
                </c:pt>
                <c:pt idx="153">
                  <c:v>1.5099635198308969</c:v>
                </c:pt>
                <c:pt idx="154">
                  <c:v>1.2937097417387216</c:v>
                </c:pt>
                <c:pt idx="155">
                  <c:v>1.0656077609732484</c:v>
                </c:pt>
                <c:pt idx="156">
                  <c:v>0.82859622074910932</c:v>
                </c:pt>
                <c:pt idx="157">
                  <c:v>0.58567072205979143</c:v>
                </c:pt>
                <c:pt idx="158">
                  <c:v>0.33984690818347441</c:v>
                </c:pt>
                <c:pt idx="159">
                  <c:v>9.4123936244853046E-2</c:v>
                </c:pt>
                <c:pt idx="160">
                  <c:v>0.14855123240574997</c:v>
                </c:pt>
                <c:pt idx="161">
                  <c:v>0.38531830840042375</c:v>
                </c:pt>
                <c:pt idx="162">
                  <c:v>0.61343652440238294</c:v>
                </c:pt>
                <c:pt idx="163">
                  <c:v>0.83031549243948022</c:v>
                </c:pt>
                <c:pt idx="164">
                  <c:v>1.0335437321106731</c:v>
                </c:pt>
                <c:pt idx="165">
                  <c:v>1.2209145669221275</c:v>
                </c:pt>
                <c:pt idx="166">
                  <c:v>1.3904491227387219</c:v>
                </c:pt>
                <c:pt idx="167">
                  <c:v>1.5404162016335694</c:v>
                </c:pt>
                <c:pt idx="168">
                  <c:v>1.6693488457676018</c:v>
                </c:pt>
                <c:pt idx="169">
                  <c:v>1.7760574488021443</c:v>
                </c:pt>
                <c:pt idx="170">
                  <c:v>1.859639316199474</c:v>
                </c:pt>
                <c:pt idx="171">
                  <c:v>1.9194846200566553</c:v>
                </c:pt>
                <c:pt idx="172">
                  <c:v>1.9552787383075847</c:v>
                </c:pt>
                <c:pt idx="173">
                  <c:v>1.9670010116885572</c:v>
                </c:pt>
                <c:pt idx="174">
                  <c:v>1.9549199942817905</c:v>
                </c:pt>
                <c:pt idx="175">
                  <c:v>1.9195853142395574</c:v>
                </c:pt>
                <c:pt idx="176">
                  <c:v>1.8618162999871675</c:v>
                </c:pt>
                <c:pt idx="177">
                  <c:v>1.7826875633772221</c:v>
                </c:pt>
                <c:pt idx="178">
                  <c:v>1.6835117645291193</c:v>
                </c:pt>
                <c:pt idx="179">
                  <c:v>1.5658198130870848</c:v>
                </c:pt>
                <c:pt idx="180">
                  <c:v>1.4313387870625198</c:v>
                </c:pt>
                <c:pt idx="181">
                  <c:v>1.2819678730356221</c:v>
                </c:pt>
                <c:pt idx="182">
                  <c:v>1.1197526500707542</c:v>
                </c:pt>
                <c:pt idx="183">
                  <c:v>0.9468580540954401</c:v>
                </c:pt>
                <c:pt idx="184">
                  <c:v>0.765540369602561</c:v>
                </c:pt>
                <c:pt idx="185">
                  <c:v>0.57811860131083015</c:v>
                </c:pt>
                <c:pt idx="186">
                  <c:v>0.38694557986432876</c:v>
                </c:pt>
                <c:pt idx="187">
                  <c:v>0.19437915282404594</c:v>
                </c:pt>
                <c:pt idx="188">
                  <c:v>2.7538052095593957E-3</c:v>
                </c:pt>
                <c:pt idx="189">
                  <c:v>0.18564695715799559</c:v>
                </c:pt>
                <c:pt idx="190">
                  <c:v>0.36861714307940618</c:v>
                </c:pt>
                <c:pt idx="191">
                  <c:v>0.54405343012319995</c:v>
                </c:pt>
                <c:pt idx="192">
                  <c:v>0.70997865912577085</c:v>
                </c:pt>
                <c:pt idx="193">
                  <c:v>0.86456341532578873</c:v>
                </c:pt>
                <c:pt idx="194">
                  <c:v>1.0061454696864969</c:v>
                </c:pt>
                <c:pt idx="195">
                  <c:v>1.133246883486835</c:v>
                </c:pt>
                <c:pt idx="196">
                  <c:v>1.2445886106507253</c:v>
                </c:pt>
                <c:pt idx="197">
                  <c:v>1.339102465125021</c:v>
                </c:pt>
                <c:pt idx="198">
                  <c:v>1.4159403544917533</c:v>
                </c:pt>
                <c:pt idx="199">
                  <c:v>1.4744807154853501</c:v>
                </c:pt>
                <c:pt idx="200">
                  <c:v>1.5143321217562316</c:v>
                </c:pt>
                <c:pt idx="201">
                  <c:v>1.5353340686594332</c:v>
                </c:pt>
                <c:pt idx="202">
                  <c:v>1.5375549736413672</c:v>
                </c:pt>
                <c:pt idx="203">
                  <c:v>1.5212874635549118</c:v>
                </c:pt>
                <c:pt idx="204">
                  <c:v>1.4870410515772674</c:v>
                </c:pt>
                <c:pt idx="205">
                  <c:v>1.4355323359843157</c:v>
                </c:pt>
                <c:pt idx="206">
                  <c:v>1.3676728805246323</c:v>
                </c:pt>
                <c:pt idx="207">
                  <c:v>1.284554961241468</c:v>
                </c:pt>
                <c:pt idx="208">
                  <c:v>1.1874353870512198</c:v>
                </c:pt>
                <c:pt idx="209">
                  <c:v>1.0777176209775912</c:v>
                </c:pt>
                <c:pt idx="210">
                  <c:v>0.95693244547548317</c:v>
                </c:pt>
                <c:pt idx="211">
                  <c:v>0.82671742861120523</c:v>
                </c:pt>
                <c:pt idx="212">
                  <c:v>0.68879545789028551</c:v>
                </c:pt>
                <c:pt idx="213">
                  <c:v>0.54495261517693805</c:v>
                </c:pt>
                <c:pt idx="214">
                  <c:v>0.39701566940759425</c:v>
                </c:pt>
                <c:pt idx="215">
                  <c:v>0.24682946368343814</c:v>
                </c:pt>
                <c:pt idx="216">
                  <c:v>9.6234469892391428E-2</c:v>
                </c:pt>
                <c:pt idx="217">
                  <c:v>5.2955222642916161E-2</c:v>
                </c:pt>
                <c:pt idx="218">
                  <c:v>0.19897322773340853</c:v>
                </c:pt>
                <c:pt idx="219">
                  <c:v>0.34012124800456167</c:v>
                </c:pt>
                <c:pt idx="220">
                  <c:v>0.47478829695505043</c:v>
                </c:pt>
                <c:pt idx="221">
                  <c:v>0.60146854650992032</c:v>
                </c:pt>
                <c:pt idx="222">
                  <c:v>0.71877760926423839</c:v>
                </c:pt>
                <c:pt idx="223">
                  <c:v>0.82546708664056212</c:v>
                </c:pt>
                <c:pt idx="224">
                  <c:v>0.92043723786180165</c:v>
                </c:pt>
                <c:pt idx="225">
                  <c:v>1.0027476496579384</c:v>
                </c:pt>
                <c:pt idx="226">
                  <c:v>1.0716258126576457</c:v>
                </c:pt>
                <c:pt idx="227">
                  <c:v>1.1264735371344661</c:v>
                </c:pt>
                <c:pt idx="228">
                  <c:v>1.1668711678495669</c:v>
                </c:pt>
                <c:pt idx="229">
                  <c:v>1.1925795848283163</c:v>
                </c:pt>
                <c:pt idx="230">
                  <c:v>1.2035400037004871</c:v>
                </c:pt>
                <c:pt idx="231">
                  <c:v>1.1998716154074252</c:v>
                </c:pt>
                <c:pt idx="232">
                  <c:v>1.1818671303304562</c:v>
                </c:pt>
                <c:pt idx="233">
                  <c:v>1.1499863159358303</c:v>
                </c:pt>
                <c:pt idx="234">
                  <c:v>1.1048476395946831</c:v>
                </c:pt>
                <c:pt idx="235">
                  <c:v>1.0472181490761991</c:v>
                </c:pt>
                <c:pt idx="236">
                  <c:v>0.97800174210761504</c:v>
                </c:pt>
                <c:pt idx="237">
                  <c:v>0.89822599315220542</c:v>
                </c:pt>
                <c:pt idx="238">
                  <c:v>0.80902772001121126</c:v>
                </c:pt>
                <c:pt idx="239">
                  <c:v>0.71163748487347955</c:v>
                </c:pt>
                <c:pt idx="240">
                  <c:v>0.60736323391460756</c:v>
                </c:pt>
                <c:pt idx="241">
                  <c:v>0.49757328641506104</c:v>
                </c:pt>
                <c:pt idx="242">
                  <c:v>0.38367888858602606</c:v>
                </c:pt>
                <c:pt idx="243">
                  <c:v>0.26711654885705238</c:v>
                </c:pt>
                <c:pt idx="244">
                  <c:v>0.1493303703171866</c:v>
                </c:pt>
                <c:pt idx="245">
                  <c:v>3.1754592368692311E-2</c:v>
                </c:pt>
                <c:pt idx="246">
                  <c:v>8.4203452463101888E-2</c:v>
                </c:pt>
                <c:pt idx="247">
                  <c:v>0.19717976910319834</c:v>
                </c:pt>
                <c:pt idx="248">
                  <c:v>0.30586933113117476</c:v>
                </c:pt>
                <c:pt idx="249">
                  <c:v>0.40904073863110152</c:v>
                </c:pt>
                <c:pt idx="250">
                  <c:v>0.50554974333995628</c:v>
                </c:pt>
                <c:pt idx="251">
                  <c:v>0.59435149804868104</c:v>
                </c:pt>
                <c:pt idx="252">
                  <c:v>0.67451140495077333</c:v>
                </c:pt>
                <c:pt idx="253">
                  <c:v>0.74521445657612073</c:v>
                </c:pt>
                <c:pt idx="254">
                  <c:v>0.80577298284492382</c:v>
                </c:pt>
                <c:pt idx="255">
                  <c:v>0.85563273837301812</c:v>
                </c:pt>
                <c:pt idx="256">
                  <c:v>0.8943772851966586</c:v>
                </c:pt>
                <c:pt idx="257">
                  <c:v>0.92173064730193732</c:v>
                </c:pt>
                <c:pt idx="258">
                  <c:v>0.93755823448380304</c:v>
                </c:pt>
                <c:pt idx="259">
                  <c:v>0.9418660538697714</c:v>
                </c:pt>
                <c:pt idx="260">
                  <c:v>0.93479824767974107</c:v>
                </c:pt>
                <c:pt idx="261">
                  <c:v>0.9166330152227844</c:v>
                </c:pt>
                <c:pt idx="262">
                  <c:v>0.88777699553492251</c:v>
                </c:pt>
                <c:pt idx="263">
                  <c:v>0.84875820423533521</c:v>
                </c:pt>
                <c:pt idx="264">
                  <c:v>0.80021763393701684</c:v>
                </c:pt>
                <c:pt idx="265">
                  <c:v>0.74289964172652567</c:v>
                </c:pt>
                <c:pt idx="266">
                  <c:v>0.67764125968289457</c:v>
                </c:pt>
                <c:pt idx="267">
                  <c:v>0.60536057501781049</c:v>
                </c:pt>
                <c:pt idx="268">
                  <c:v>0.52704433509181914</c:v>
                </c:pt>
                <c:pt idx="269">
                  <c:v>0.44373493922346779</c:v>
                </c:pt>
                <c:pt idx="270">
                  <c:v>0.35651698381419678</c:v>
                </c:pt>
                <c:pt idx="271">
                  <c:v>0.26650352984111303</c:v>
                </c:pt>
                <c:pt idx="272">
                  <c:v>0.17482226222747832</c:v>
                </c:pt>
                <c:pt idx="273">
                  <c:v>8.2601709016545663E-2</c:v>
                </c:pt>
                <c:pt idx="274">
                  <c:v>9.0423152979996896E-3</c:v>
                </c:pt>
                <c:pt idx="275">
                  <c:v>9.9019883415621776E-2</c:v>
                </c:pt>
                <c:pt idx="276">
                  <c:v>0.18627959427425683</c:v>
                </c:pt>
                <c:pt idx="277">
                  <c:v>0.26982053491700397</c:v>
                </c:pt>
                <c:pt idx="278">
                  <c:v>0.34870343314982039</c:v>
                </c:pt>
                <c:pt idx="279">
                  <c:v>0.42206088091488109</c:v>
                </c:pt>
                <c:pt idx="280">
                  <c:v>0.48910652149695721</c:v>
                </c:pt>
                <c:pt idx="281">
                  <c:v>0.54914310793117449</c:v>
                </c:pt>
                <c:pt idx="282">
                  <c:v>0.60156935510083598</c:v>
                </c:pt>
                <c:pt idx="283">
                  <c:v>0.64588552380740327</c:v>
                </c:pt>
                <c:pt idx="284">
                  <c:v>0.68169769136027003</c:v>
                </c:pt>
                <c:pt idx="285">
                  <c:v>0.7087206797684148</c:v>
                </c:pt>
                <c:pt idx="286">
                  <c:v>0.72677962921640016</c:v>
                </c:pt>
                <c:pt idx="287">
                  <c:v>0.73581022097317295</c:v>
                </c:pt>
                <c:pt idx="288">
                  <c:v>0.73585757001840257</c:v>
                </c:pt>
                <c:pt idx="289">
                  <c:v>0.72707382328964243</c:v>
                </c:pt>
                <c:pt idx="290">
                  <c:v>0.70971451437579547</c:v>
                </c:pt>
                <c:pt idx="291">
                  <c:v>0.68413373954097434</c:v>
                </c:pt>
                <c:pt idx="292">
                  <c:v>0.65077823300385351</c:v>
                </c:pt>
                <c:pt idx="293">
                  <c:v>0.61018043128181754</c:v>
                </c:pt>
                <c:pt idx="294">
                  <c:v>0.56295062701367438</c:v>
                </c:pt>
                <c:pt idx="295">
                  <c:v>0.50976832189392551</c:v>
                </c:pt>
                <c:pt idx="296">
                  <c:v>0.4513728960984853</c:v>
                </c:pt>
                <c:pt idx="297">
                  <c:v>0.38855371778838571</c:v>
                </c:pt>
                <c:pt idx="298">
                  <c:v>0.32213982089609722</c:v>
                </c:pt>
                <c:pt idx="299">
                  <c:v>0.25298928240022445</c:v>
                </c:pt>
              </c:numCache>
            </c:numRef>
          </c:yVal>
          <c:smooth val="1"/>
        </c:ser>
        <c:ser>
          <c:idx val="0"/>
          <c:order val="1"/>
          <c:tx>
            <c:v>Temps</c:v>
          </c:tx>
          <c:spPr>
            <a:ln w="28575">
              <a:noFill/>
            </a:ln>
          </c:spPr>
          <c:marker>
            <c:symbol val="picture"/>
            <c:spPr>
              <a:blipFill dpi="0" rotWithShape="0">
                <a:blip xmlns:r="http://schemas.openxmlformats.org/officeDocument/2006/relationships" r:embed="rId1"/>
                <a:srcRect/>
                <a:stretch>
                  <a:fillRect/>
                </a:stretch>
              </a:blipFill>
              <a:ln w="9525">
                <a:noFill/>
              </a:ln>
            </c:spPr>
          </c:marker>
          <c:xVal>
            <c:numRef>
              <c:f>Feuil1!$L$18</c:f>
              <c:numCache>
                <c:formatCode>General</c:formatCode>
                <c:ptCount val="1"/>
                <c:pt idx="0">
                  <c:v>0.01</c:v>
                </c:pt>
              </c:numCache>
            </c:numRef>
          </c:xVal>
          <c:yVal>
            <c:numRef>
              <c:f>Feuil1!$M$18</c:f>
              <c:numCache>
                <c:formatCode>General</c:formatCode>
                <c:ptCount val="1"/>
                <c:pt idx="0">
                  <c:v>8.5749399999999998</c:v>
                </c:pt>
              </c:numCache>
            </c:numRef>
          </c:yVal>
        </c:ser>
        <c:axId val="55691904"/>
        <c:axId val="55698560"/>
      </c:scatterChart>
      <c:valAx>
        <c:axId val="55691904"/>
        <c:scaling>
          <c:orientation val="minMax"/>
          <c:max val="3"/>
          <c:min val="0"/>
        </c:scaling>
        <c:axPos val="b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 en s</a:t>
                </a:r>
              </a:p>
            </c:rich>
          </c:tx>
          <c:layout>
            <c:manualLayout>
              <c:xMode val="edge"/>
              <c:yMode val="edge"/>
              <c:x val="0.93880498322562844"/>
              <c:y val="0.7738236328706334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majorTickMark val="none"/>
        <c:tickLblPos val="nextTo"/>
        <c:spPr>
          <a:ln w="38100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5698560"/>
        <c:crosses val="autoZero"/>
        <c:crossBetween val="midCat"/>
        <c:majorUnit val="0.5"/>
        <c:minorUnit val="0.1"/>
      </c:valAx>
      <c:valAx>
        <c:axId val="55698560"/>
        <c:scaling>
          <c:orientation val="minMax"/>
          <c:max val="11"/>
          <c:min val="-1"/>
        </c:scaling>
        <c:axPos val="l"/>
        <c:numFmt formatCode="General" sourceLinked="1"/>
        <c:tickLblPos val="none"/>
        <c:spPr>
          <a:ln w="3175">
            <a:solidFill>
              <a:srgbClr val="000000"/>
            </a:solidFill>
            <a:prstDash val="solid"/>
          </a:ln>
        </c:spPr>
        <c:crossAx val="55691904"/>
        <c:crosses val="autoZero"/>
        <c:crossBetween val="midCat"/>
        <c:majorUnit val="1"/>
        <c:minorUnit val="1"/>
      </c:valAx>
      <c:spPr>
        <a:solidFill>
          <a:srgbClr val="95B3D7"/>
        </a:solidFill>
        <a:ln w="25400">
          <a:noFill/>
        </a:ln>
      </c:spPr>
    </c:plotArea>
    <c:plotVisOnly val="1"/>
    <c:dispBlanksAs val="gap"/>
  </c:chart>
  <c:spPr>
    <a:solidFill>
      <a:srgbClr val="FFFFFF"/>
    </a:solidFill>
    <a:ln w="38100">
      <a:solidFill>
        <a:srgbClr val="000000"/>
      </a:solidFill>
      <a:prstDash val="solid"/>
    </a:ln>
  </c:spPr>
  <c:txPr>
    <a:bodyPr/>
    <a:lstStyle/>
    <a:p>
      <a:pPr>
        <a:defRPr sz="1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24</xdr:row>
      <xdr:rowOff>66675</xdr:rowOff>
    </xdr:from>
    <xdr:to>
      <xdr:col>12</xdr:col>
      <xdr:colOff>409575</xdr:colOff>
      <xdr:row>25</xdr:row>
      <xdr:rowOff>95250</xdr:rowOff>
    </xdr:to>
    <xdr:sp macro="[0]!Macro1" textlink="">
      <xdr:nvSpPr>
        <xdr:cNvPr id="1029" name="Text Box 5"/>
        <xdr:cNvSpPr txBox="1">
          <a:spLocks noChangeArrowheads="1"/>
        </xdr:cNvSpPr>
      </xdr:nvSpPr>
      <xdr:spPr bwMode="auto">
        <a:xfrm>
          <a:off x="9382125" y="4638675"/>
          <a:ext cx="1343025" cy="219075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Lancer</a:t>
          </a:r>
        </a:p>
      </xdr:txBody>
    </xdr:sp>
    <xdr:clientData/>
  </xdr:twoCellAnchor>
  <xdr:twoCellAnchor>
    <xdr:from>
      <xdr:col>7</xdr:col>
      <xdr:colOff>0</xdr:colOff>
      <xdr:row>1</xdr:row>
      <xdr:rowOff>0</xdr:rowOff>
    </xdr:from>
    <xdr:to>
      <xdr:col>13</xdr:col>
      <xdr:colOff>9525</xdr:colOff>
      <xdr:row>15</xdr:row>
      <xdr:rowOff>104775</xdr:rowOff>
    </xdr:to>
    <xdr:graphicFrame macro="">
      <xdr:nvGraphicFramePr>
        <xdr:cNvPr id="1983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C1C1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302"/>
  <sheetViews>
    <sheetView tabSelected="1" topLeftCell="E1" zoomScale="85" workbookViewId="0">
      <selection activeCell="I21" sqref="I21"/>
    </sheetView>
  </sheetViews>
  <sheetFormatPr baseColWidth="10" defaultRowHeight="15" customHeight="1"/>
  <cols>
    <col min="1" max="1" width="5.5703125" style="1" customWidth="1"/>
    <col min="2" max="2" width="17.140625" style="1" customWidth="1"/>
    <col min="3" max="5" width="11.42578125" style="3"/>
    <col min="6" max="6" width="13.85546875" style="3" customWidth="1"/>
    <col min="7" max="7" width="11.42578125" style="3"/>
    <col min="8" max="8" width="7" style="3" customWidth="1"/>
    <col min="9" max="9" width="26.85546875" style="3" customWidth="1"/>
    <col min="10" max="10" width="4.5703125" style="3" customWidth="1"/>
    <col min="11" max="11" width="18.85546875" style="3" customWidth="1"/>
    <col min="12" max="12" width="16.140625" style="3" customWidth="1"/>
    <col min="13" max="14" width="18.85546875" style="3" customWidth="1"/>
    <col min="15" max="15" width="17.28515625" style="3" customWidth="1"/>
    <col min="16" max="16" width="11.42578125" style="3"/>
    <col min="17" max="17" width="9.5703125" style="3" customWidth="1"/>
    <col min="18" max="18" width="18.85546875" style="3" customWidth="1"/>
    <col min="19" max="19" width="4.5703125" style="3" customWidth="1"/>
    <col min="20" max="20" width="6.85546875" style="3" customWidth="1"/>
    <col min="21" max="21" width="5.28515625" style="3" customWidth="1"/>
    <col min="22" max="22" width="5.7109375" style="3" customWidth="1"/>
    <col min="23" max="25" width="11.42578125" style="3"/>
    <col min="26" max="26" width="11.42578125" style="1"/>
    <col min="27" max="27" width="11.42578125" style="3"/>
    <col min="28" max="28" width="11.42578125" style="1"/>
    <col min="29" max="16384" width="11.42578125" style="3"/>
  </cols>
  <sheetData>
    <row r="1" spans="1:24" s="10" customFormat="1" ht="15" customHeight="1">
      <c r="A1" s="4"/>
      <c r="B1" s="1" t="s">
        <v>0</v>
      </c>
      <c r="C1" s="5" t="s">
        <v>1</v>
      </c>
      <c r="D1" s="6" t="s">
        <v>2</v>
      </c>
      <c r="E1" s="7" t="s">
        <v>3</v>
      </c>
      <c r="F1" s="5" t="s">
        <v>11</v>
      </c>
      <c r="G1" s="3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9"/>
    </row>
    <row r="2" spans="1:24" ht="15" customHeight="1">
      <c r="B2" s="11">
        <v>0</v>
      </c>
      <c r="C2" s="2">
        <f>$I$37</f>
        <v>18</v>
      </c>
      <c r="D2" s="3">
        <f t="shared" ref="D2:D65" si="0">(-$K$18*E2-$I$25*C2)*$I$18</f>
        <v>-10.505999999999998</v>
      </c>
      <c r="E2" s="3">
        <f>I31</f>
        <v>8.5</v>
      </c>
      <c r="F2" s="12">
        <f t="shared" ref="F2:F10" si="1">IF(E2&lt;= 0,-E2,E2)</f>
        <v>8.5</v>
      </c>
      <c r="H2" s="8"/>
      <c r="I2" s="8"/>
      <c r="J2" s="8"/>
      <c r="K2" s="8"/>
      <c r="L2" s="8"/>
      <c r="M2" s="8"/>
      <c r="N2" s="8"/>
      <c r="O2" s="8"/>
      <c r="S2" s="12"/>
    </row>
    <row r="3" spans="1:24" ht="15" customHeight="1">
      <c r="A3" s="1">
        <v>1</v>
      </c>
      <c r="B3" s="1">
        <f t="shared" ref="B3:B66" si="2">B2+$I$18</f>
        <v>0.01</v>
      </c>
      <c r="C3" s="2">
        <f t="shared" ref="C3:C67" si="3">C2+D2</f>
        <v>7.4940000000000015</v>
      </c>
      <c r="D3" s="3">
        <f t="shared" si="0"/>
        <v>-10.417326000000001</v>
      </c>
      <c r="E3" s="3">
        <f t="shared" ref="E3:E66" si="4">E2+$I$18*C3</f>
        <v>8.5749399999999998</v>
      </c>
      <c r="F3" s="12">
        <f>IF(E3&lt;= 0,-E3,E3)</f>
        <v>8.5749399999999998</v>
      </c>
      <c r="H3" s="8"/>
      <c r="I3" s="8"/>
      <c r="J3" s="8"/>
      <c r="K3" s="8"/>
      <c r="L3" s="8"/>
      <c r="M3" s="8"/>
      <c r="N3" s="8"/>
      <c r="O3" s="8"/>
    </row>
    <row r="4" spans="1:24" ht="15" customHeight="1">
      <c r="A4" s="1">
        <v>2</v>
      </c>
      <c r="B4" s="1">
        <f t="shared" si="2"/>
        <v>0.02</v>
      </c>
      <c r="C4" s="2">
        <f t="shared" si="3"/>
        <v>-2.9233259999999994</v>
      </c>
      <c r="D4" s="3">
        <f t="shared" si="0"/>
        <v>-10.205151545999998</v>
      </c>
      <c r="E4" s="3">
        <f t="shared" si="4"/>
        <v>8.54570674</v>
      </c>
      <c r="F4" s="12">
        <f t="shared" si="1"/>
        <v>8.54570674</v>
      </c>
    </row>
    <row r="5" spans="1:24" ht="15" customHeight="1">
      <c r="A5" s="1">
        <v>3</v>
      </c>
      <c r="B5" s="1">
        <f t="shared" si="2"/>
        <v>0.03</v>
      </c>
      <c r="C5" s="2">
        <f t="shared" si="3"/>
        <v>-13.128477545999997</v>
      </c>
      <c r="D5" s="3">
        <f t="shared" si="0"/>
        <v>-9.8741222391660024</v>
      </c>
      <c r="E5" s="3">
        <f t="shared" si="4"/>
        <v>8.4144219645400007</v>
      </c>
      <c r="F5" s="12">
        <f t="shared" si="1"/>
        <v>8.4144219645400007</v>
      </c>
    </row>
    <row r="6" spans="1:24" ht="15" customHeight="1">
      <c r="A6" s="1">
        <v>4</v>
      </c>
      <c r="B6" s="1">
        <f t="shared" si="2"/>
        <v>0.04</v>
      </c>
      <c r="C6" s="2">
        <f t="shared" si="3"/>
        <v>-23.002599785165998</v>
      </c>
      <c r="D6" s="3">
        <f t="shared" si="0"/>
        <v>-9.430230963678186</v>
      </c>
      <c r="E6" s="3">
        <f t="shared" si="4"/>
        <v>8.1843959666883404</v>
      </c>
      <c r="F6" s="12">
        <f t="shared" si="1"/>
        <v>8.1843959666883404</v>
      </c>
    </row>
    <row r="7" spans="1:24" ht="15" customHeight="1">
      <c r="A7" s="1">
        <v>5</v>
      </c>
      <c r="B7" s="1">
        <f t="shared" si="2"/>
        <v>0.05</v>
      </c>
      <c r="C7" s="2">
        <f t="shared" si="3"/>
        <v>-32.432830748844182</v>
      </c>
      <c r="D7" s="3">
        <f t="shared" si="0"/>
        <v>-8.8807230683095266</v>
      </c>
      <c r="E7" s="3">
        <f t="shared" si="4"/>
        <v>7.8600676591998981</v>
      </c>
      <c r="F7" s="12">
        <f t="shared" si="1"/>
        <v>7.8600676591998981</v>
      </c>
    </row>
    <row r="8" spans="1:24" ht="15" customHeight="1">
      <c r="A8" s="1">
        <v>6</v>
      </c>
      <c r="B8" s="1">
        <f t="shared" si="2"/>
        <v>6.0000000000000005E-2</v>
      </c>
      <c r="C8" s="2">
        <f t="shared" si="3"/>
        <v>-41.313553817153711</v>
      </c>
      <c r="D8" s="3">
        <f t="shared" si="0"/>
        <v>-8.2339881303424196</v>
      </c>
      <c r="E8" s="3">
        <f t="shared" si="4"/>
        <v>7.446932121028361</v>
      </c>
      <c r="F8" s="12">
        <f t="shared" si="1"/>
        <v>7.446932121028361</v>
      </c>
    </row>
    <row r="9" spans="1:24" ht="15" customHeight="1">
      <c r="A9" s="1">
        <v>7</v>
      </c>
      <c r="B9" s="1">
        <f t="shared" si="2"/>
        <v>7.0000000000000007E-2</v>
      </c>
      <c r="C9" s="2">
        <f t="shared" si="3"/>
        <v>-49.547541947496129</v>
      </c>
      <c r="D9" s="3">
        <f t="shared" si="0"/>
        <v>-7.4994398287566462</v>
      </c>
      <c r="E9" s="3">
        <f t="shared" si="4"/>
        <v>6.9514567015533997</v>
      </c>
      <c r="F9" s="12">
        <f t="shared" si="1"/>
        <v>6.9514567015533997</v>
      </c>
    </row>
    <row r="10" spans="1:24" ht="15" customHeight="1">
      <c r="A10" s="1">
        <v>8</v>
      </c>
      <c r="B10" s="1">
        <f t="shared" si="2"/>
        <v>0.08</v>
      </c>
      <c r="C10" s="2">
        <f t="shared" si="3"/>
        <v>-57.046981776252778</v>
      </c>
      <c r="D10" s="3">
        <f t="shared" si="0"/>
        <v>-6.6873855703527489</v>
      </c>
      <c r="E10" s="3">
        <f t="shared" si="4"/>
        <v>6.3809868837908716</v>
      </c>
      <c r="F10" s="12">
        <f t="shared" si="1"/>
        <v>6.3809868837908716</v>
      </c>
    </row>
    <row r="11" spans="1:24" ht="15" customHeight="1">
      <c r="A11" s="1">
        <v>9</v>
      </c>
      <c r="B11" s="1">
        <f t="shared" si="2"/>
        <v>0.09</v>
      </c>
      <c r="C11" s="2">
        <f t="shared" si="3"/>
        <v>-63.734367346605524</v>
      </c>
      <c r="D11" s="3">
        <f t="shared" si="0"/>
        <v>-5.8088876074974864</v>
      </c>
      <c r="E11" s="3">
        <f t="shared" si="4"/>
        <v>5.7436432103248167</v>
      </c>
      <c r="F11" s="3">
        <f t="shared" ref="F11:F74" si="5">IF(E11&lt;0,-E11,E11)</f>
        <v>5.7436432103248167</v>
      </c>
    </row>
    <row r="12" spans="1:24" ht="15" customHeight="1">
      <c r="A12" s="1">
        <v>10</v>
      </c>
      <c r="B12" s="1">
        <f t="shared" si="2"/>
        <v>9.9999999999999992E-2</v>
      </c>
      <c r="C12" s="2">
        <f t="shared" si="3"/>
        <v>-69.543254954103006</v>
      </c>
      <c r="D12" s="3">
        <f t="shared" si="0"/>
        <v>-4.8756174587207939</v>
      </c>
      <c r="E12" s="3">
        <f t="shared" si="4"/>
        <v>5.0482106607837869</v>
      </c>
      <c r="F12" s="3">
        <f t="shared" si="5"/>
        <v>5.0482106607837869</v>
      </c>
    </row>
    <row r="13" spans="1:24" ht="15" customHeight="1">
      <c r="A13" s="1">
        <v>11</v>
      </c>
      <c r="B13" s="1">
        <f t="shared" si="2"/>
        <v>0.10999999999999999</v>
      </c>
      <c r="C13" s="2">
        <f t="shared" si="3"/>
        <v>-74.418872412823802</v>
      </c>
      <c r="D13" s="3">
        <f t="shared" si="0"/>
        <v>-3.8997054929686552</v>
      </c>
      <c r="E13" s="3">
        <f t="shared" si="4"/>
        <v>4.3040219366555492</v>
      </c>
      <c r="F13" s="3">
        <f t="shared" si="5"/>
        <v>4.3040219366555492</v>
      </c>
    </row>
    <row r="14" spans="1:24" ht="15" customHeight="1">
      <c r="A14" s="1">
        <v>12</v>
      </c>
      <c r="B14" s="1">
        <f t="shared" si="2"/>
        <v>0.11999999999999998</v>
      </c>
      <c r="C14" s="2">
        <f t="shared" si="3"/>
        <v>-78.318577905792452</v>
      </c>
      <c r="D14" s="3">
        <f t="shared" si="0"/>
        <v>-2.8935875647186777</v>
      </c>
      <c r="E14" s="3">
        <f t="shared" si="4"/>
        <v>3.5208361575976248</v>
      </c>
      <c r="F14" s="3">
        <f t="shared" si="5"/>
        <v>3.5208361575976248</v>
      </c>
      <c r="G14" s="3">
        <f>F3</f>
        <v>8.5749399999999998</v>
      </c>
    </row>
    <row r="15" spans="1:24" ht="15" customHeight="1">
      <c r="A15" s="1">
        <v>13</v>
      </c>
      <c r="B15" s="1">
        <f t="shared" si="2"/>
        <v>0.12999999999999998</v>
      </c>
      <c r="C15" s="2">
        <f t="shared" si="3"/>
        <v>-81.212165470511124</v>
      </c>
      <c r="D15" s="3">
        <f t="shared" si="0"/>
        <v>-1.869850590472327</v>
      </c>
      <c r="E15" s="3">
        <f t="shared" si="4"/>
        <v>2.7087145028925135</v>
      </c>
      <c r="F15" s="3">
        <f t="shared" si="5"/>
        <v>2.7087145028925135</v>
      </c>
      <c r="G15" s="3">
        <f>F13</f>
        <v>4.3040219366555492</v>
      </c>
    </row>
    <row r="16" spans="1:24" ht="15" customHeight="1">
      <c r="A16" s="1">
        <v>14</v>
      </c>
      <c r="B16" s="1">
        <f t="shared" si="2"/>
        <v>0.13999999999999999</v>
      </c>
      <c r="C16" s="2">
        <f t="shared" si="3"/>
        <v>-83.082016060983449</v>
      </c>
      <c r="D16" s="3">
        <f t="shared" si="0"/>
        <v>-0.84107893770249631</v>
      </c>
      <c r="E16" s="3">
        <f t="shared" si="4"/>
        <v>1.877894342282679</v>
      </c>
      <c r="F16" s="3">
        <f t="shared" si="5"/>
        <v>1.877894342282679</v>
      </c>
      <c r="G16" s="3">
        <f>F18</f>
        <v>0.20123540775118676</v>
      </c>
    </row>
    <row r="17" spans="1:28" ht="15" customHeight="1">
      <c r="A17" s="1">
        <v>15</v>
      </c>
      <c r="B17" s="1">
        <f t="shared" si="2"/>
        <v>0.15</v>
      </c>
      <c r="C17" s="2">
        <f t="shared" si="3"/>
        <v>-83.92309499868594</v>
      </c>
      <c r="D17" s="3">
        <f t="shared" si="0"/>
        <v>0.18029654422267755</v>
      </c>
      <c r="E17" s="3">
        <f t="shared" si="4"/>
        <v>1.0386633922958195</v>
      </c>
      <c r="F17" s="3">
        <f t="shared" si="5"/>
        <v>1.0386633922958195</v>
      </c>
      <c r="G17" s="3">
        <f>F23</f>
        <v>3.6214236766230177</v>
      </c>
      <c r="I17" s="13" t="s">
        <v>8</v>
      </c>
      <c r="J17" s="13"/>
      <c r="K17" s="14" t="s">
        <v>9</v>
      </c>
    </row>
    <row r="18" spans="1:28" ht="15" customHeight="1">
      <c r="A18" s="1">
        <v>16</v>
      </c>
      <c r="B18" s="1">
        <f t="shared" si="2"/>
        <v>0.16</v>
      </c>
      <c r="C18" s="2">
        <f t="shared" si="3"/>
        <v>-83.742798454463269</v>
      </c>
      <c r="D18" s="3">
        <f t="shared" si="0"/>
        <v>1.1821450844244514</v>
      </c>
      <c r="E18" s="3">
        <f t="shared" si="4"/>
        <v>0.20123540775118676</v>
      </c>
      <c r="F18" s="3">
        <f t="shared" si="5"/>
        <v>0.20123540775118676</v>
      </c>
      <c r="G18" s="3">
        <f>MAX(F18:F47)</f>
        <v>6.7096686135936494</v>
      </c>
      <c r="I18" s="15">
        <f>1/100</f>
        <v>0.01</v>
      </c>
      <c r="J18" s="15"/>
      <c r="K18" s="15">
        <v>120</v>
      </c>
      <c r="L18" s="3">
        <f>INDEX(B:B,MATCH(M28,A:A))</f>
        <v>0.01</v>
      </c>
      <c r="M18" s="3">
        <f>INDEX(F:F,MATCH(M28,A:A))</f>
        <v>8.5749399999999998</v>
      </c>
    </row>
    <row r="19" spans="1:28" ht="15" customHeight="1">
      <c r="A19" s="1">
        <v>17</v>
      </c>
      <c r="B19" s="1">
        <f t="shared" si="2"/>
        <v>0.17</v>
      </c>
      <c r="C19" s="2">
        <f t="shared" si="3"/>
        <v>-82.560653370038821</v>
      </c>
      <c r="D19" s="3">
        <f t="shared" si="0"/>
        <v>2.152776458429702</v>
      </c>
      <c r="E19" s="3">
        <f t="shared" si="4"/>
        <v>-0.62437112594920152</v>
      </c>
      <c r="F19" s="3">
        <f t="shared" si="5"/>
        <v>0.62437112594920152</v>
      </c>
      <c r="G19" s="3">
        <f>F41</f>
        <v>3.7374316116235691</v>
      </c>
    </row>
    <row r="20" spans="1:28" ht="15" customHeight="1">
      <c r="A20" s="1">
        <v>18</v>
      </c>
      <c r="B20" s="1">
        <f t="shared" si="2"/>
        <v>0.18000000000000002</v>
      </c>
      <c r="C20" s="2">
        <f t="shared" si="3"/>
        <v>-80.407876911609122</v>
      </c>
      <c r="D20" s="3">
        <f t="shared" si="0"/>
        <v>3.0810737815757063</v>
      </c>
      <c r="E20" s="3">
        <f t="shared" si="4"/>
        <v>-1.4284498950652926</v>
      </c>
      <c r="F20" s="3">
        <f t="shared" si="5"/>
        <v>1.4284498950652926</v>
      </c>
      <c r="H20" s="45" t="s">
        <v>12</v>
      </c>
      <c r="I20" s="45" t="s">
        <v>13</v>
      </c>
      <c r="K20" s="48">
        <f t="array" ref="K20:M20">LINEST(G14:G19,A16:A21^{1,2},TRUE,TRUE)</f>
        <v>0.62959877089949701</v>
      </c>
      <c r="L20" s="48">
        <v>-21.16391411517472</v>
      </c>
      <c r="M20" s="48">
        <v>180.48477464891246</v>
      </c>
      <c r="N20" s="44"/>
    </row>
    <row r="21" spans="1:28" ht="15" customHeight="1">
      <c r="A21" s="1">
        <v>19</v>
      </c>
      <c r="B21" s="1">
        <f t="shared" si="2"/>
        <v>0.19000000000000003</v>
      </c>
      <c r="C21" s="2">
        <f t="shared" si="3"/>
        <v>-77.326803130033412</v>
      </c>
      <c r="D21" s="3">
        <f t="shared" si="0"/>
        <v>3.9566171648493209</v>
      </c>
      <c r="E21" s="3">
        <f t="shared" si="4"/>
        <v>-2.2017179263656268</v>
      </c>
      <c r="F21" s="3">
        <f t="shared" si="5"/>
        <v>2.2017179263656268</v>
      </c>
      <c r="H21" s="46">
        <f>A21</f>
        <v>19</v>
      </c>
      <c r="I21" s="47">
        <f>($K$20*H21^2)+($L$20*H21)+($M$20)</f>
        <v>5.6555627553112515</v>
      </c>
      <c r="J21" s="49" t="s">
        <v>14</v>
      </c>
      <c r="K21" s="3">
        <f>INDEX(LINEST(G14:G19,A16:A21^{1,2},,1),3,1)</f>
        <v>0.42127115857379843</v>
      </c>
    </row>
    <row r="22" spans="1:28" ht="15" customHeight="1">
      <c r="A22" s="1">
        <v>20</v>
      </c>
      <c r="B22" s="1">
        <f t="shared" si="2"/>
        <v>0.20000000000000004</v>
      </c>
      <c r="C22" s="2">
        <f t="shared" si="3"/>
        <v>-73.370185965184092</v>
      </c>
      <c r="D22" s="3">
        <f t="shared" si="0"/>
        <v>4.7697969046290902</v>
      </c>
      <c r="E22" s="3">
        <f t="shared" si="4"/>
        <v>-2.9354197860174676</v>
      </c>
      <c r="F22" s="3">
        <f t="shared" si="5"/>
        <v>2.9354197860174676</v>
      </c>
      <c r="I22" s="10"/>
      <c r="J22" s="10"/>
    </row>
    <row r="23" spans="1:28" ht="15" customHeight="1" thickBot="1">
      <c r="A23" s="1">
        <v>21</v>
      </c>
      <c r="B23" s="1">
        <f t="shared" si="2"/>
        <v>0.21000000000000005</v>
      </c>
      <c r="C23" s="2">
        <f t="shared" si="3"/>
        <v>-68.600389060555003</v>
      </c>
      <c r="D23" s="3">
        <f t="shared" si="0"/>
        <v>5.5119150259770562</v>
      </c>
      <c r="E23" s="3">
        <f t="shared" si="4"/>
        <v>-3.6214236766230177</v>
      </c>
      <c r="F23" s="3">
        <f t="shared" si="5"/>
        <v>3.6214236766230177</v>
      </c>
      <c r="I23" s="10"/>
      <c r="J23" s="10"/>
    </row>
    <row r="24" spans="1:28" ht="15" customHeight="1">
      <c r="A24" s="1">
        <v>22</v>
      </c>
      <c r="B24" s="1">
        <f t="shared" si="2"/>
        <v>0.22000000000000006</v>
      </c>
      <c r="C24" s="2">
        <f t="shared" si="3"/>
        <v>-63.088474034577949</v>
      </c>
      <c r="D24" s="3">
        <f t="shared" si="0"/>
        <v>6.1752741589503817</v>
      </c>
      <c r="E24" s="3">
        <f t="shared" si="4"/>
        <v>-4.2523084169687975</v>
      </c>
      <c r="F24" s="3">
        <f t="shared" si="5"/>
        <v>4.2523084169687975</v>
      </c>
      <c r="H24" s="16"/>
      <c r="I24" s="17" t="s">
        <v>10</v>
      </c>
      <c r="J24" s="18"/>
      <c r="L24" s="19" t="s">
        <v>4</v>
      </c>
      <c r="M24" s="20"/>
      <c r="X24" s="1"/>
      <c r="AB24" s="3"/>
    </row>
    <row r="25" spans="1:28" ht="15" customHeight="1">
      <c r="A25" s="1">
        <v>23</v>
      </c>
      <c r="B25" s="1">
        <f t="shared" si="2"/>
        <v>0.23000000000000007</v>
      </c>
      <c r="C25" s="2">
        <f t="shared" si="3"/>
        <v>-56.913199875627569</v>
      </c>
      <c r="D25" s="3">
        <f t="shared" si="0"/>
        <v>6.7532528967557566</v>
      </c>
      <c r="E25" s="3">
        <f t="shared" si="4"/>
        <v>-4.821440415725073</v>
      </c>
      <c r="F25" s="3">
        <f t="shared" si="5"/>
        <v>4.821440415725073</v>
      </c>
      <c r="H25" s="21"/>
      <c r="I25" s="15">
        <f>J27/10</f>
        <v>1.7</v>
      </c>
      <c r="J25" s="22"/>
      <c r="L25" s="23"/>
      <c r="M25" s="24"/>
      <c r="X25" s="1"/>
      <c r="AB25" s="3"/>
    </row>
    <row r="26" spans="1:28" ht="15" customHeight="1" thickBot="1">
      <c r="A26" s="1">
        <v>24</v>
      </c>
      <c r="B26" s="1">
        <f t="shared" si="2"/>
        <v>0.24000000000000007</v>
      </c>
      <c r="C26" s="2">
        <f t="shared" si="3"/>
        <v>-50.159946978871815</v>
      </c>
      <c r="D26" s="3">
        <f t="shared" si="0"/>
        <v>7.2403669612573696</v>
      </c>
      <c r="E26" s="3">
        <f t="shared" si="4"/>
        <v>-5.3230398855137908</v>
      </c>
      <c r="F26" s="3">
        <f t="shared" si="5"/>
        <v>5.3230398855137908</v>
      </c>
      <c r="H26" s="21"/>
      <c r="I26" s="25"/>
      <c r="J26" s="26"/>
      <c r="L26" s="27"/>
      <c r="M26" s="28"/>
      <c r="O26" s="12"/>
      <c r="P26" s="12"/>
      <c r="Q26" s="12"/>
      <c r="R26" s="12"/>
      <c r="S26" s="12"/>
      <c r="X26" s="1"/>
      <c r="AB26" s="3"/>
    </row>
    <row r="27" spans="1:28" ht="15" customHeight="1">
      <c r="A27" s="1">
        <v>25</v>
      </c>
      <c r="B27" s="1">
        <f t="shared" si="2"/>
        <v>0.25000000000000006</v>
      </c>
      <c r="C27" s="2">
        <f t="shared" si="3"/>
        <v>-42.919580017614443</v>
      </c>
      <c r="D27" s="3">
        <f t="shared" si="0"/>
        <v>7.6323156831273682</v>
      </c>
      <c r="E27" s="3">
        <f t="shared" si="4"/>
        <v>-5.7522356856899357</v>
      </c>
      <c r="F27" s="3">
        <f t="shared" si="5"/>
        <v>5.7522356856899357</v>
      </c>
      <c r="H27" s="21"/>
      <c r="I27" s="10"/>
      <c r="J27" s="29">
        <v>17</v>
      </c>
      <c r="L27" s="30" t="s">
        <v>5</v>
      </c>
      <c r="M27" s="20"/>
      <c r="X27" s="1"/>
      <c r="AB27" s="3"/>
    </row>
    <row r="28" spans="1:28" ht="15" customHeight="1" thickBot="1">
      <c r="A28" s="1">
        <v>26</v>
      </c>
      <c r="B28" s="1">
        <f t="shared" si="2"/>
        <v>0.26000000000000006</v>
      </c>
      <c r="C28" s="2">
        <f t="shared" si="3"/>
        <v>-35.287264334487077</v>
      </c>
      <c r="D28" s="3">
        <f t="shared" si="0"/>
        <v>7.9260134885280484</v>
      </c>
      <c r="E28" s="3">
        <f t="shared" si="4"/>
        <v>-6.105108329034806</v>
      </c>
      <c r="F28" s="3">
        <f t="shared" si="5"/>
        <v>6.105108329034806</v>
      </c>
      <c r="H28" s="31"/>
      <c r="I28" s="32"/>
      <c r="J28" s="33"/>
      <c r="L28" s="23"/>
      <c r="M28" s="34">
        <v>1</v>
      </c>
      <c r="O28" s="12"/>
      <c r="P28" s="12"/>
      <c r="Q28" s="12"/>
      <c r="R28" s="12"/>
      <c r="S28" s="12"/>
      <c r="T28" s="12"/>
      <c r="X28" s="1"/>
      <c r="AB28" s="3"/>
    </row>
    <row r="29" spans="1:28" ht="15" customHeight="1" thickBot="1">
      <c r="A29" s="1">
        <v>27</v>
      </c>
      <c r="B29" s="1">
        <f t="shared" si="2"/>
        <v>0.27000000000000007</v>
      </c>
      <c r="C29" s="2">
        <f t="shared" si="3"/>
        <v>-27.361250845959027</v>
      </c>
      <c r="D29" s="3">
        <f t="shared" si="0"/>
        <v>8.1196062693745787</v>
      </c>
      <c r="E29" s="3">
        <f t="shared" si="4"/>
        <v>-6.378720837494396</v>
      </c>
      <c r="F29" s="3">
        <f t="shared" si="5"/>
        <v>6.378720837494396</v>
      </c>
      <c r="J29" s="15"/>
      <c r="L29" s="27"/>
      <c r="M29" s="28"/>
      <c r="O29" s="12"/>
      <c r="P29" s="12"/>
      <c r="Q29" s="12"/>
      <c r="R29" s="12"/>
      <c r="S29" s="12"/>
      <c r="T29" s="12"/>
      <c r="X29" s="1"/>
      <c r="AB29" s="3"/>
    </row>
    <row r="30" spans="1:28" ht="15" customHeight="1">
      <c r="A30" s="1">
        <v>28</v>
      </c>
      <c r="B30" s="1">
        <f t="shared" si="2"/>
        <v>0.28000000000000008</v>
      </c>
      <c r="C30" s="2">
        <f t="shared" si="3"/>
        <v>-19.241644576584449</v>
      </c>
      <c r="D30" s="3">
        <f t="shared" si="0"/>
        <v>8.2124726977142242</v>
      </c>
      <c r="E30" s="3">
        <f t="shared" si="4"/>
        <v>-6.5711372832602404</v>
      </c>
      <c r="F30" s="3">
        <f t="shared" si="5"/>
        <v>6.5711372832602404</v>
      </c>
      <c r="H30" s="16"/>
      <c r="I30" s="35" t="s">
        <v>6</v>
      </c>
      <c r="J30" s="36"/>
      <c r="O30" s="12"/>
      <c r="P30" s="12"/>
      <c r="Q30" s="12"/>
      <c r="S30" s="12"/>
      <c r="T30" s="12"/>
      <c r="X30" s="1"/>
      <c r="AB30" s="3"/>
    </row>
    <row r="31" spans="1:28" ht="15" customHeight="1">
      <c r="A31" s="1">
        <v>29</v>
      </c>
      <c r="B31" s="1">
        <f t="shared" si="2"/>
        <v>0.29000000000000009</v>
      </c>
      <c r="C31" s="2">
        <f t="shared" si="3"/>
        <v>-11.029171878870224</v>
      </c>
      <c r="D31" s="3">
        <f t="shared" si="0"/>
        <v>8.2052107243995245</v>
      </c>
      <c r="E31" s="3">
        <f t="shared" si="4"/>
        <v>-6.6814290020489429</v>
      </c>
      <c r="F31" s="3">
        <f t="shared" si="5"/>
        <v>6.6814290020489429</v>
      </c>
      <c r="H31" s="21"/>
      <c r="I31" s="15">
        <f>J32/10</f>
        <v>8.5</v>
      </c>
      <c r="J31" s="37"/>
      <c r="L31" s="12"/>
      <c r="M31" s="12"/>
      <c r="N31" s="12"/>
      <c r="Q31" s="12"/>
      <c r="R31" s="12"/>
      <c r="S31" s="12"/>
      <c r="T31" s="12"/>
      <c r="X31" s="1"/>
      <c r="AB31" s="3"/>
    </row>
    <row r="32" spans="1:28" ht="15" customHeight="1">
      <c r="A32" s="1">
        <v>30</v>
      </c>
      <c r="B32" s="1">
        <f t="shared" si="2"/>
        <v>0.3000000000000001</v>
      </c>
      <c r="C32" s="2">
        <f t="shared" si="3"/>
        <v>-2.8239611544707</v>
      </c>
      <c r="D32" s="3">
        <f t="shared" si="0"/>
        <v>8.09960967593838</v>
      </c>
      <c r="E32" s="3">
        <f t="shared" si="4"/>
        <v>-6.7096686135936494</v>
      </c>
      <c r="F32" s="3">
        <f t="shared" si="5"/>
        <v>6.7096686135936494</v>
      </c>
      <c r="H32" s="21"/>
      <c r="I32" s="10"/>
      <c r="J32" s="29">
        <v>85</v>
      </c>
      <c r="L32" s="12"/>
      <c r="M32" s="12"/>
      <c r="N32" s="12"/>
      <c r="R32" s="12"/>
      <c r="S32" s="12"/>
      <c r="T32" s="12"/>
      <c r="X32" s="1"/>
      <c r="AB32" s="3"/>
    </row>
    <row r="33" spans="1:28" ht="15" customHeight="1" thickBot="1">
      <c r="A33" s="1">
        <v>31</v>
      </c>
      <c r="B33" s="1">
        <f t="shared" si="2"/>
        <v>0.31000000000000011</v>
      </c>
      <c r="C33" s="2">
        <f t="shared" si="3"/>
        <v>5.27564852146768</v>
      </c>
      <c r="D33" s="3">
        <f t="shared" si="0"/>
        <v>7.8986085291898167</v>
      </c>
      <c r="E33" s="3">
        <f t="shared" si="4"/>
        <v>-6.6569121283789725</v>
      </c>
      <c r="F33" s="3">
        <f t="shared" si="5"/>
        <v>6.6569121283789725</v>
      </c>
      <c r="H33" s="31"/>
      <c r="I33" s="38"/>
      <c r="J33" s="33"/>
      <c r="P33" s="12"/>
      <c r="T33" s="12"/>
      <c r="U33" s="12"/>
      <c r="V33" s="12"/>
    </row>
    <row r="34" spans="1:28" ht="15" customHeight="1" thickBot="1">
      <c r="A34" s="1">
        <v>32</v>
      </c>
      <c r="B34" s="1">
        <f t="shared" si="2"/>
        <v>0.32000000000000012</v>
      </c>
      <c r="C34" s="2">
        <f t="shared" si="3"/>
        <v>13.174257050657497</v>
      </c>
      <c r="D34" s="3">
        <f t="shared" si="0"/>
        <v>7.6062410995856986</v>
      </c>
      <c r="E34" s="3">
        <f t="shared" si="4"/>
        <v>-6.5251695578723972</v>
      </c>
      <c r="F34" s="3">
        <f t="shared" si="5"/>
        <v>6.5251695578723972</v>
      </c>
      <c r="J34" s="15"/>
      <c r="Q34" s="12"/>
      <c r="R34" s="12"/>
      <c r="V34" s="1"/>
      <c r="X34" s="1"/>
      <c r="Z34" s="3"/>
      <c r="AB34" s="3"/>
    </row>
    <row r="35" spans="1:28" ht="15" customHeight="1">
      <c r="A35" s="1">
        <v>33</v>
      </c>
      <c r="B35" s="1">
        <f t="shared" si="2"/>
        <v>0.33000000000000013</v>
      </c>
      <c r="C35" s="2">
        <f t="shared" si="3"/>
        <v>20.780498150243197</v>
      </c>
      <c r="D35" s="3">
        <f t="shared" si="0"/>
        <v>7.2275690230898242</v>
      </c>
      <c r="E35" s="3">
        <f t="shared" si="4"/>
        <v>-6.3173645763699655</v>
      </c>
      <c r="F35" s="3">
        <f t="shared" si="5"/>
        <v>6.3173645763699655</v>
      </c>
      <c r="H35" s="16"/>
      <c r="I35" s="39"/>
      <c r="J35" s="40"/>
      <c r="Q35" s="12"/>
      <c r="R35" s="12"/>
      <c r="V35" s="1"/>
      <c r="X35" s="1"/>
      <c r="Z35" s="3"/>
      <c r="AB35" s="3"/>
    </row>
    <row r="36" spans="1:28" ht="15" customHeight="1">
      <c r="A36" s="1">
        <v>34</v>
      </c>
      <c r="B36" s="1">
        <f t="shared" si="2"/>
        <v>0.34000000000000014</v>
      </c>
      <c r="C36" s="2">
        <f t="shared" si="3"/>
        <v>28.008067173333021</v>
      </c>
      <c r="D36" s="3">
        <f t="shared" si="0"/>
        <v>6.7686035436173011</v>
      </c>
      <c r="E36" s="3">
        <f t="shared" si="4"/>
        <v>-6.0372839046366353</v>
      </c>
      <c r="F36" s="3">
        <f t="shared" si="5"/>
        <v>6.0372839046366353</v>
      </c>
      <c r="H36" s="21"/>
      <c r="I36" s="41" t="s">
        <v>7</v>
      </c>
      <c r="J36" s="37"/>
      <c r="Q36" s="12"/>
      <c r="V36" s="1"/>
      <c r="X36" s="1"/>
      <c r="Z36" s="3"/>
      <c r="AB36" s="3"/>
    </row>
    <row r="37" spans="1:28" ht="15" customHeight="1">
      <c r="A37" s="1">
        <v>35</v>
      </c>
      <c r="B37" s="1">
        <f t="shared" si="2"/>
        <v>0.35000000000000014</v>
      </c>
      <c r="C37" s="2">
        <f t="shared" si="3"/>
        <v>34.776670716950321</v>
      </c>
      <c r="D37" s="3">
        <f t="shared" si="0"/>
        <v>6.2362172347724041</v>
      </c>
      <c r="E37" s="3">
        <f t="shared" si="4"/>
        <v>-5.6895171974671319</v>
      </c>
      <c r="F37" s="3">
        <f t="shared" si="5"/>
        <v>5.6895171974671319</v>
      </c>
      <c r="H37" s="21"/>
      <c r="I37" s="15">
        <v>18</v>
      </c>
      <c r="J37" s="37"/>
      <c r="K37" s="1"/>
      <c r="V37" s="1"/>
      <c r="X37" s="1"/>
      <c r="Z37" s="3"/>
      <c r="AB37" s="3"/>
    </row>
    <row r="38" spans="1:28" ht="15" customHeight="1">
      <c r="A38" s="1">
        <v>36</v>
      </c>
      <c r="B38" s="1">
        <f t="shared" si="2"/>
        <v>0.36000000000000015</v>
      </c>
      <c r="C38" s="2">
        <f t="shared" si="3"/>
        <v>41.012887951722725</v>
      </c>
      <c r="D38" s="3">
        <f t="shared" si="0"/>
        <v>5.6380468863605984</v>
      </c>
      <c r="E38" s="3">
        <f t="shared" si="4"/>
        <v>-5.2793883179499046</v>
      </c>
      <c r="F38" s="3">
        <f t="shared" si="5"/>
        <v>5.2793883179499046</v>
      </c>
      <c r="H38" s="21"/>
      <c r="I38" s="10"/>
      <c r="J38" s="37"/>
      <c r="L38" s="4"/>
      <c r="V38" s="1"/>
      <c r="X38" s="1"/>
      <c r="Z38" s="3"/>
      <c r="AB38" s="3"/>
    </row>
    <row r="39" spans="1:28" ht="15" customHeight="1" thickBot="1">
      <c r="A39" s="1">
        <v>37</v>
      </c>
      <c r="B39" s="1">
        <f t="shared" si="2"/>
        <v>0.37000000000000016</v>
      </c>
      <c r="C39" s="2">
        <f t="shared" si="3"/>
        <v>46.650934838083323</v>
      </c>
      <c r="D39" s="3">
        <f t="shared" si="0"/>
        <v>4.9823888712354698</v>
      </c>
      <c r="E39" s="3">
        <f t="shared" si="4"/>
        <v>-4.8128789695690717</v>
      </c>
      <c r="F39" s="3">
        <f t="shared" si="5"/>
        <v>4.8128789695690717</v>
      </c>
      <c r="H39" s="31"/>
      <c r="I39" s="38"/>
      <c r="J39" s="42"/>
      <c r="V39" s="1"/>
      <c r="X39" s="1"/>
      <c r="Z39" s="3"/>
      <c r="AB39" s="3"/>
    </row>
    <row r="40" spans="1:28" ht="15" customHeight="1">
      <c r="A40" s="1">
        <v>38</v>
      </c>
      <c r="B40" s="1">
        <f t="shared" si="2"/>
        <v>0.38000000000000017</v>
      </c>
      <c r="C40" s="2">
        <f t="shared" si="3"/>
        <v>51.633323709318795</v>
      </c>
      <c r="D40" s="3">
        <f t="shared" si="0"/>
        <v>4.2780883759126418</v>
      </c>
      <c r="E40" s="3">
        <f t="shared" si="4"/>
        <v>-4.2965457324758836</v>
      </c>
      <c r="F40" s="3">
        <f t="shared" si="5"/>
        <v>4.2965457324758836</v>
      </c>
      <c r="K40" s="1"/>
      <c r="V40" s="1"/>
      <c r="X40" s="1"/>
      <c r="Z40" s="3"/>
      <c r="AB40" s="3"/>
    </row>
    <row r="41" spans="1:28" ht="15" customHeight="1">
      <c r="A41" s="1">
        <v>39</v>
      </c>
      <c r="B41" s="1">
        <f t="shared" si="2"/>
        <v>0.39000000000000018</v>
      </c>
      <c r="C41" s="2">
        <f t="shared" si="3"/>
        <v>55.911412085231433</v>
      </c>
      <c r="D41" s="3">
        <f t="shared" si="0"/>
        <v>3.5344239284993484</v>
      </c>
      <c r="E41" s="3">
        <f t="shared" si="4"/>
        <v>-3.7374316116235691</v>
      </c>
      <c r="F41" s="3">
        <f t="shared" si="5"/>
        <v>3.7374316116235691</v>
      </c>
      <c r="L41" s="43"/>
      <c r="V41" s="1"/>
      <c r="X41" s="1"/>
      <c r="Z41" s="3"/>
      <c r="AB41" s="3"/>
    </row>
    <row r="42" spans="1:28" ht="15" customHeight="1">
      <c r="A42" s="1">
        <v>40</v>
      </c>
      <c r="B42" s="1">
        <f t="shared" si="2"/>
        <v>0.40000000000000019</v>
      </c>
      <c r="C42" s="2">
        <f t="shared" si="3"/>
        <v>59.445836013730784</v>
      </c>
      <c r="D42" s="3">
        <f t="shared" si="0"/>
        <v>2.7609886895500906</v>
      </c>
      <c r="E42" s="3">
        <f t="shared" si="4"/>
        <v>-3.1429732514862612</v>
      </c>
      <c r="F42" s="3">
        <f t="shared" si="5"/>
        <v>3.1429732514862612</v>
      </c>
      <c r="V42" s="1"/>
      <c r="X42" s="1"/>
      <c r="Z42" s="3"/>
      <c r="AB42" s="3"/>
    </row>
    <row r="43" spans="1:28" ht="15" customHeight="1">
      <c r="A43" s="1">
        <v>41</v>
      </c>
      <c r="B43" s="1">
        <f t="shared" si="2"/>
        <v>0.4100000000000002</v>
      </c>
      <c r="C43" s="2">
        <f t="shared" si="3"/>
        <v>62.206824703280873</v>
      </c>
      <c r="D43" s="3">
        <f t="shared" si="0"/>
        <v>1.9675699853883684</v>
      </c>
      <c r="E43" s="3">
        <f t="shared" si="4"/>
        <v>-2.5209050044534527</v>
      </c>
      <c r="F43" s="3">
        <f t="shared" si="5"/>
        <v>2.5209050044534527</v>
      </c>
      <c r="V43" s="1"/>
      <c r="X43" s="1"/>
      <c r="Z43" s="3"/>
      <c r="AB43" s="3"/>
    </row>
    <row r="44" spans="1:28" ht="15" customHeight="1">
      <c r="A44" s="1">
        <v>42</v>
      </c>
      <c r="B44" s="1">
        <f t="shared" si="2"/>
        <v>0.42000000000000021</v>
      </c>
      <c r="C44" s="2">
        <f t="shared" si="3"/>
        <v>64.174394688669238</v>
      </c>
      <c r="D44" s="3">
        <f t="shared" si="0"/>
        <v>1.1640285593727351</v>
      </c>
      <c r="E44" s="3">
        <f t="shared" si="4"/>
        <v>-1.8791610575667601</v>
      </c>
      <c r="F44" s="3">
        <f t="shared" si="5"/>
        <v>1.8791610575667601</v>
      </c>
      <c r="V44" s="1"/>
      <c r="X44" s="1"/>
      <c r="Z44" s="3"/>
      <c r="AB44" s="3"/>
    </row>
    <row r="45" spans="1:28" ht="15" customHeight="1">
      <c r="A45" s="1">
        <v>43</v>
      </c>
      <c r="B45" s="1">
        <f t="shared" si="2"/>
        <v>0.43000000000000022</v>
      </c>
      <c r="C45" s="2">
        <f t="shared" si="3"/>
        <v>65.338423248041977</v>
      </c>
      <c r="D45" s="3">
        <f t="shared" si="0"/>
        <v>0.36017899488689464</v>
      </c>
      <c r="E45" s="3">
        <f t="shared" si="4"/>
        <v>-1.2257768250863403</v>
      </c>
      <c r="F45" s="3">
        <f t="shared" si="5"/>
        <v>1.2257768250863403</v>
      </c>
    </row>
    <row r="46" spans="1:28" ht="15" customHeight="1">
      <c r="A46" s="1">
        <v>44</v>
      </c>
      <c r="B46" s="1">
        <f t="shared" si="2"/>
        <v>0.44000000000000022</v>
      </c>
      <c r="C46" s="2">
        <f t="shared" si="3"/>
        <v>65.698602242928871</v>
      </c>
      <c r="D46" s="3">
        <f t="shared" si="0"/>
        <v>-0.43432727494132894</v>
      </c>
      <c r="E46" s="3">
        <f t="shared" si="4"/>
        <v>-0.56879080265705162</v>
      </c>
      <c r="F46" s="3">
        <f t="shared" si="5"/>
        <v>0.56879080265705162</v>
      </c>
    </row>
    <row r="47" spans="1:28" ht="15" customHeight="1">
      <c r="A47" s="1">
        <v>45</v>
      </c>
      <c r="B47" s="1">
        <f t="shared" si="2"/>
        <v>0.45000000000000023</v>
      </c>
      <c r="C47" s="2">
        <f t="shared" si="3"/>
        <v>65.264274967987546</v>
      </c>
      <c r="D47" s="3">
        <f t="shared" si="0"/>
        <v>-1.2101150108831769</v>
      </c>
      <c r="E47" s="3">
        <f t="shared" si="4"/>
        <v>8.3851947022823836E-2</v>
      </c>
      <c r="F47" s="3">
        <f t="shared" si="5"/>
        <v>8.3851947022823836E-2</v>
      </c>
    </row>
    <row r="48" spans="1:28" ht="15" customHeight="1">
      <c r="A48" s="1">
        <v>46</v>
      </c>
      <c r="B48" s="1">
        <f t="shared" si="2"/>
        <v>0.46000000000000024</v>
      </c>
      <c r="C48" s="2">
        <f t="shared" si="3"/>
        <v>64.054159957104375</v>
      </c>
      <c r="D48" s="3">
        <f t="shared" si="0"/>
        <v>-1.9581929751834155</v>
      </c>
      <c r="E48" s="3">
        <f t="shared" si="4"/>
        <v>0.72439354659386757</v>
      </c>
      <c r="F48" s="3">
        <f t="shared" si="5"/>
        <v>0.72439354659386757</v>
      </c>
    </row>
    <row r="49" spans="1:6" ht="15" customHeight="1">
      <c r="A49" s="1">
        <v>47</v>
      </c>
      <c r="B49" s="1">
        <f t="shared" si="2"/>
        <v>0.47000000000000025</v>
      </c>
      <c r="C49" s="2">
        <f t="shared" si="3"/>
        <v>62.095966981920959</v>
      </c>
      <c r="D49" s="3">
        <f t="shared" si="0"/>
        <v>-2.6700552983883488</v>
      </c>
      <c r="E49" s="3">
        <f t="shared" si="4"/>
        <v>1.345353216413077</v>
      </c>
      <c r="F49" s="3">
        <f t="shared" si="5"/>
        <v>1.345353216413077</v>
      </c>
    </row>
    <row r="50" spans="1:6" ht="15" customHeight="1">
      <c r="A50" s="1">
        <v>48</v>
      </c>
      <c r="B50" s="1">
        <f t="shared" si="2"/>
        <v>0.48000000000000026</v>
      </c>
      <c r="C50" s="2">
        <f t="shared" si="3"/>
        <v>59.425911683532611</v>
      </c>
      <c r="D50" s="3">
        <f t="shared" si="0"/>
        <v>-3.3377752985181384</v>
      </c>
      <c r="E50" s="3">
        <f t="shared" si="4"/>
        <v>1.9396123332484032</v>
      </c>
      <c r="F50" s="3">
        <f t="shared" si="5"/>
        <v>1.9396123332484032</v>
      </c>
    </row>
    <row r="51" spans="1:6" ht="15" customHeight="1">
      <c r="A51" s="1">
        <v>49</v>
      </c>
      <c r="B51" s="1">
        <f t="shared" si="2"/>
        <v>0.49000000000000027</v>
      </c>
      <c r="C51" s="2">
        <f t="shared" si="3"/>
        <v>56.088136385014472</v>
      </c>
      <c r="D51" s="3">
        <f t="shared" si="0"/>
        <v>-3.9540907550635036</v>
      </c>
      <c r="E51" s="3">
        <f t="shared" si="4"/>
        <v>2.5004936970985479</v>
      </c>
      <c r="F51" s="3">
        <f t="shared" si="5"/>
        <v>2.5004936970985479</v>
      </c>
    </row>
    <row r="52" spans="1:6" ht="15" customHeight="1">
      <c r="A52" s="1">
        <v>50</v>
      </c>
      <c r="B52" s="1">
        <f t="shared" si="2"/>
        <v>0.50000000000000022</v>
      </c>
      <c r="C52" s="2">
        <f t="shared" si="3"/>
        <v>52.134045629950968</v>
      </c>
      <c r="D52" s="3">
        <f t="shared" si="0"/>
        <v>-4.5124797597868351</v>
      </c>
      <c r="E52" s="3">
        <f t="shared" si="4"/>
        <v>3.0218341533980575</v>
      </c>
      <c r="F52" s="3">
        <f t="shared" si="5"/>
        <v>3.0218341533980575</v>
      </c>
    </row>
    <row r="53" spans="1:6" ht="15" customHeight="1">
      <c r="A53" s="1">
        <v>51</v>
      </c>
      <c r="B53" s="1">
        <f t="shared" si="2"/>
        <v>0.51000000000000023</v>
      </c>
      <c r="C53" s="2">
        <f t="shared" si="3"/>
        <v>47.621565870164133</v>
      </c>
      <c r="D53" s="3">
        <f t="shared" si="0"/>
        <v>-5.0072263943124291</v>
      </c>
      <c r="E53" s="3">
        <f t="shared" si="4"/>
        <v>3.498049812099699</v>
      </c>
      <c r="F53" s="3">
        <f t="shared" si="5"/>
        <v>3.498049812099699</v>
      </c>
    </row>
    <row r="54" spans="1:6" ht="15" customHeight="1">
      <c r="A54" s="1">
        <v>52</v>
      </c>
      <c r="B54" s="1">
        <f t="shared" si="2"/>
        <v>0.52000000000000024</v>
      </c>
      <c r="C54" s="2">
        <f t="shared" si="3"/>
        <v>42.614339475851708</v>
      </c>
      <c r="D54" s="3">
        <f t="shared" si="0"/>
        <v>-5.4334756193193394</v>
      </c>
      <c r="E54" s="3">
        <f t="shared" si="4"/>
        <v>3.9241932068582162</v>
      </c>
      <c r="F54" s="3">
        <f t="shared" si="5"/>
        <v>3.9241932068582162</v>
      </c>
    </row>
    <row r="55" spans="1:6" ht="15" customHeight="1">
      <c r="A55" s="1">
        <v>53</v>
      </c>
      <c r="B55" s="1">
        <f t="shared" si="2"/>
        <v>0.53000000000000025</v>
      </c>
      <c r="C55" s="2">
        <f t="shared" si="3"/>
        <v>37.180863856532369</v>
      </c>
      <c r="D55" s="3">
        <f t="shared" si="0"/>
        <v>-5.7872769000692976</v>
      </c>
      <c r="E55" s="3">
        <f t="shared" si="4"/>
        <v>4.2960018454235396</v>
      </c>
      <c r="F55" s="3">
        <f t="shared" si="5"/>
        <v>4.2960018454235396</v>
      </c>
    </row>
    <row r="56" spans="1:6" ht="15" customHeight="1">
      <c r="A56" s="1">
        <v>54</v>
      </c>
      <c r="B56" s="1">
        <f t="shared" si="2"/>
        <v>0.54000000000000026</v>
      </c>
      <c r="C56" s="2">
        <f t="shared" si="3"/>
        <v>31.393586956463071</v>
      </c>
      <c r="D56" s="3">
        <f t="shared" si="0"/>
        <v>-6.0656162362456758</v>
      </c>
      <c r="E56" s="3">
        <f t="shared" si="4"/>
        <v>4.6099377149881704</v>
      </c>
      <c r="F56" s="3">
        <f t="shared" si="5"/>
        <v>4.6099377149881704</v>
      </c>
    </row>
    <row r="57" spans="1:6" ht="15" customHeight="1">
      <c r="A57" s="1">
        <v>55</v>
      </c>
      <c r="B57" s="1">
        <f t="shared" si="2"/>
        <v>0.55000000000000027</v>
      </c>
      <c r="C57" s="2">
        <f t="shared" si="3"/>
        <v>25.327970720217394</v>
      </c>
      <c r="D57" s="3">
        <f t="shared" si="0"/>
        <v>-6.2664364088721101</v>
      </c>
      <c r="E57" s="3">
        <f t="shared" si="4"/>
        <v>4.8632174221903446</v>
      </c>
      <c r="F57" s="3">
        <f t="shared" si="5"/>
        <v>4.8632174221903446</v>
      </c>
    </row>
    <row r="58" spans="1:6" ht="15" customHeight="1">
      <c r="A58" s="1">
        <v>56</v>
      </c>
      <c r="B58" s="1">
        <f t="shared" si="2"/>
        <v>0.56000000000000028</v>
      </c>
      <c r="C58" s="2">
        <f t="shared" si="3"/>
        <v>19.061534311345284</v>
      </c>
      <c r="D58" s="3">
        <f t="shared" si="0"/>
        <v>-6.3886454016574259</v>
      </c>
      <c r="E58" s="3">
        <f t="shared" si="4"/>
        <v>5.0538327653037971</v>
      </c>
      <c r="F58" s="3">
        <f t="shared" si="5"/>
        <v>5.0538327653037971</v>
      </c>
    </row>
    <row r="59" spans="1:6" ht="15" customHeight="1">
      <c r="A59" s="1">
        <v>57</v>
      </c>
      <c r="B59" s="1">
        <f t="shared" si="2"/>
        <v>0.57000000000000028</v>
      </c>
      <c r="C59" s="2">
        <f t="shared" si="3"/>
        <v>12.672888909687858</v>
      </c>
      <c r="D59" s="3">
        <f t="shared" si="0"/>
        <v>-6.4321130967455042</v>
      </c>
      <c r="E59" s="3">
        <f t="shared" si="4"/>
        <v>5.1805616544006758</v>
      </c>
      <c r="F59" s="3">
        <f t="shared" si="5"/>
        <v>5.1805616544006758</v>
      </c>
    </row>
    <row r="60" spans="1:6" ht="15" customHeight="1">
      <c r="A60" s="1">
        <v>58</v>
      </c>
      <c r="B60" s="1">
        <f t="shared" si="2"/>
        <v>0.58000000000000029</v>
      </c>
      <c r="C60" s="2">
        <f t="shared" si="3"/>
        <v>6.2407758129423536</v>
      </c>
      <c r="D60" s="3">
        <f t="shared" si="0"/>
        <v>-6.3976564838561387</v>
      </c>
      <c r="E60" s="3">
        <f t="shared" si="4"/>
        <v>5.2429694125300994</v>
      </c>
      <c r="F60" s="3">
        <f t="shared" si="5"/>
        <v>5.2429694125300994</v>
      </c>
    </row>
    <row r="61" spans="1:6" ht="15" customHeight="1">
      <c r="A61" s="1">
        <v>59</v>
      </c>
      <c r="B61" s="1">
        <f t="shared" si="2"/>
        <v>0.5900000000000003</v>
      </c>
      <c r="C61" s="2">
        <f t="shared" si="3"/>
        <v>-0.1568806709137851</v>
      </c>
      <c r="D61" s="3">
        <f t="shared" si="0"/>
        <v>-6.2870137555796202</v>
      </c>
      <c r="E61" s="3">
        <f t="shared" si="4"/>
        <v>5.2414006058209619</v>
      </c>
      <c r="F61" s="3">
        <f t="shared" si="5"/>
        <v>5.2414006058209619</v>
      </c>
    </row>
    <row r="62" spans="1:6" ht="15" customHeight="1">
      <c r="A62" s="1">
        <v>60</v>
      </c>
      <c r="B62" s="1">
        <f t="shared" si="2"/>
        <v>0.60000000000000031</v>
      </c>
      <c r="C62" s="2">
        <f t="shared" si="3"/>
        <v>-6.4438944264934053</v>
      </c>
      <c r="D62" s="3">
        <f t="shared" si="0"/>
        <v>-6.1028077886168468</v>
      </c>
      <c r="E62" s="3">
        <f t="shared" si="4"/>
        <v>5.1769616615560281</v>
      </c>
      <c r="F62" s="3">
        <f t="shared" si="5"/>
        <v>5.1769616615560281</v>
      </c>
    </row>
    <row r="63" spans="1:6" ht="15" customHeight="1">
      <c r="A63" s="1">
        <v>61</v>
      </c>
      <c r="B63" s="1">
        <f t="shared" si="2"/>
        <v>0.61000000000000032</v>
      </c>
      <c r="C63" s="2">
        <f t="shared" si="3"/>
        <v>-12.546702215110251</v>
      </c>
      <c r="D63" s="3">
        <f t="shared" si="0"/>
        <v>-5.8484996296290364</v>
      </c>
      <c r="E63" s="3">
        <f t="shared" si="4"/>
        <v>5.0514946394049254</v>
      </c>
      <c r="F63" s="3">
        <f t="shared" si="5"/>
        <v>5.0514946394049254</v>
      </c>
    </row>
    <row r="64" spans="1:6" ht="15" customHeight="1">
      <c r="A64" s="1">
        <v>62</v>
      </c>
      <c r="B64" s="1">
        <f t="shared" si="2"/>
        <v>0.62000000000000033</v>
      </c>
      <c r="C64" s="2">
        <f t="shared" si="3"/>
        <v>-18.395201844739287</v>
      </c>
      <c r="D64" s="3">
        <f t="shared" si="0"/>
        <v>-5.5283327137884717</v>
      </c>
      <c r="E64" s="3">
        <f t="shared" si="4"/>
        <v>4.8675426209575328</v>
      </c>
      <c r="F64" s="3">
        <f t="shared" si="5"/>
        <v>4.8675426209575328</v>
      </c>
    </row>
    <row r="65" spans="1:6" ht="15" customHeight="1">
      <c r="A65" s="1">
        <v>63</v>
      </c>
      <c r="B65" s="1">
        <f t="shared" si="2"/>
        <v>0.63000000000000034</v>
      </c>
      <c r="C65" s="2">
        <f t="shared" si="3"/>
        <v>-23.923534558527759</v>
      </c>
      <c r="D65" s="3">
        <f t="shared" si="0"/>
        <v>-5.147268642951734</v>
      </c>
      <c r="E65" s="3">
        <f t="shared" si="4"/>
        <v>4.6283072753722552</v>
      </c>
      <c r="F65" s="3">
        <f t="shared" si="5"/>
        <v>4.6283072753722552</v>
      </c>
    </row>
    <row r="66" spans="1:6" ht="15" customHeight="1">
      <c r="A66" s="1">
        <v>64</v>
      </c>
      <c r="B66" s="1">
        <f t="shared" si="2"/>
        <v>0.64000000000000035</v>
      </c>
      <c r="C66" s="2">
        <f t="shared" si="3"/>
        <v>-29.070803201479492</v>
      </c>
      <c r="D66" s="3">
        <f t="shared" ref="D66:D129" si="6">(-$K$18*E66-$I$25*C66)*$I$18</f>
        <v>-4.7109154376038012</v>
      </c>
      <c r="E66" s="3">
        <f t="shared" si="4"/>
        <v>4.3375992433574604</v>
      </c>
      <c r="F66" s="3">
        <f t="shared" si="5"/>
        <v>4.3375992433574604</v>
      </c>
    </row>
    <row r="67" spans="1:6" ht="15" customHeight="1">
      <c r="A67" s="1">
        <v>65</v>
      </c>
      <c r="B67" s="1">
        <f t="shared" ref="B67:B130" si="7">B66+$I$18</f>
        <v>0.65000000000000036</v>
      </c>
      <c r="C67" s="2">
        <f t="shared" si="3"/>
        <v>-33.781718639083294</v>
      </c>
      <c r="D67" s="3">
        <f t="shared" si="6"/>
        <v>-4.2254492514955375</v>
      </c>
      <c r="E67" s="3">
        <f t="shared" ref="E67:E130" si="8">E66+$I$18*C67</f>
        <v>3.9997820569666276</v>
      </c>
      <c r="F67" s="3">
        <f t="shared" si="5"/>
        <v>3.9997820569666276</v>
      </c>
    </row>
    <row r="68" spans="1:6" ht="15" customHeight="1">
      <c r="A68" s="1">
        <v>66</v>
      </c>
      <c r="B68" s="1">
        <f t="shared" si="7"/>
        <v>0.66000000000000036</v>
      </c>
      <c r="C68" s="2">
        <f t="shared" ref="C68:C131" si="9">C67+D67</f>
        <v>-38.007167890578835</v>
      </c>
      <c r="D68" s="3">
        <f t="shared" si="6"/>
        <v>-3.6975305995331667</v>
      </c>
      <c r="E68" s="3">
        <f t="shared" si="8"/>
        <v>3.6197103780608391</v>
      </c>
      <c r="F68" s="3">
        <f t="shared" si="5"/>
        <v>3.6197103780608391</v>
      </c>
    </row>
    <row r="69" spans="1:6" ht="15" customHeight="1">
      <c r="A69" s="1">
        <v>67</v>
      </c>
      <c r="B69" s="1">
        <f t="shared" si="7"/>
        <v>0.67000000000000037</v>
      </c>
      <c r="C69" s="2">
        <f t="shared" si="9"/>
        <v>-41.704698490112001</v>
      </c>
      <c r="D69" s="3">
        <f t="shared" si="6"/>
        <v>-3.1342161974597595</v>
      </c>
      <c r="E69" s="3">
        <f t="shared" si="8"/>
        <v>3.2026633931597193</v>
      </c>
      <c r="F69" s="3">
        <f t="shared" si="5"/>
        <v>3.2026633931597193</v>
      </c>
    </row>
    <row r="70" spans="1:6" ht="15" customHeight="1">
      <c r="A70" s="1">
        <v>68</v>
      </c>
      <c r="B70" s="1">
        <f t="shared" si="7"/>
        <v>0.68000000000000038</v>
      </c>
      <c r="C70" s="2">
        <f t="shared" si="9"/>
        <v>-44.838914687571759</v>
      </c>
      <c r="D70" s="3">
        <f t="shared" si="6"/>
        <v>-2.5428675458520824</v>
      </c>
      <c r="E70" s="3">
        <f t="shared" si="8"/>
        <v>2.7542742462840017</v>
      </c>
      <c r="F70" s="3">
        <f t="shared" si="5"/>
        <v>2.7542742462840017</v>
      </c>
    </row>
    <row r="71" spans="1:6" ht="15" customHeight="1">
      <c r="A71" s="1">
        <v>69</v>
      </c>
      <c r="B71" s="1">
        <f t="shared" si="7"/>
        <v>0.69000000000000039</v>
      </c>
      <c r="C71" s="2">
        <f t="shared" si="9"/>
        <v>-47.381782233423841</v>
      </c>
      <c r="D71" s="3">
        <f t="shared" si="6"/>
        <v>-1.9310574107715104</v>
      </c>
      <c r="E71" s="3">
        <f t="shared" si="8"/>
        <v>2.2804564239497633</v>
      </c>
      <c r="F71" s="3">
        <f t="shared" si="5"/>
        <v>2.2804564239497633</v>
      </c>
    </row>
    <row r="72" spans="1:6" ht="15" customHeight="1">
      <c r="A72" s="1">
        <v>70</v>
      </c>
      <c r="B72" s="1">
        <f t="shared" si="7"/>
        <v>0.7000000000000004</v>
      </c>
      <c r="C72" s="2">
        <f t="shared" si="9"/>
        <v>-49.31283964419535</v>
      </c>
      <c r="D72" s="3">
        <f t="shared" si="6"/>
        <v>-1.3064753590580507</v>
      </c>
      <c r="E72" s="3">
        <f t="shared" si="8"/>
        <v>1.7873280275078098</v>
      </c>
      <c r="F72" s="3">
        <f t="shared" si="5"/>
        <v>1.7873280275078098</v>
      </c>
    </row>
    <row r="73" spans="1:6" ht="15" customHeight="1">
      <c r="A73" s="1">
        <v>71</v>
      </c>
      <c r="B73" s="1">
        <f t="shared" si="7"/>
        <v>0.71000000000000041</v>
      </c>
      <c r="C73" s="2">
        <f t="shared" si="9"/>
        <v>-50.619315003253398</v>
      </c>
      <c r="D73" s="3">
        <f t="shared" si="6"/>
        <v>-0.67683349791502323</v>
      </c>
      <c r="E73" s="3">
        <f t="shared" si="8"/>
        <v>1.2811348774752758</v>
      </c>
      <c r="F73" s="3">
        <f t="shared" si="5"/>
        <v>1.2811348774752758</v>
      </c>
    </row>
    <row r="74" spans="1:6" ht="15" customHeight="1">
      <c r="A74" s="1">
        <v>72</v>
      </c>
      <c r="B74" s="1">
        <f t="shared" si="7"/>
        <v>0.72000000000000042</v>
      </c>
      <c r="C74" s="2">
        <f t="shared" si="9"/>
        <v>-51.296148501168418</v>
      </c>
      <c r="D74" s="3">
        <f t="shared" si="6"/>
        <v>-4.977354643644688E-2</v>
      </c>
      <c r="E74" s="3">
        <f t="shared" si="8"/>
        <v>0.76817339246359162</v>
      </c>
      <c r="F74" s="3">
        <f t="shared" si="5"/>
        <v>0.76817339246359162</v>
      </c>
    </row>
    <row r="75" spans="1:6" ht="15" customHeight="1">
      <c r="A75" s="1">
        <v>73</v>
      </c>
      <c r="B75" s="1">
        <f t="shared" si="7"/>
        <v>0.73000000000000043</v>
      </c>
      <c r="C75" s="2">
        <f t="shared" si="9"/>
        <v>-51.345922047604866</v>
      </c>
      <c r="D75" s="3">
        <f t="shared" si="6"/>
        <v>0.56722366842423111</v>
      </c>
      <c r="E75" s="3">
        <f t="shared" si="8"/>
        <v>0.25471417198754298</v>
      </c>
      <c r="F75" s="3">
        <f t="shared" ref="F75:F138" si="10">IF(E75&lt;0,-E75,E75)</f>
        <v>0.25471417198754298</v>
      </c>
    </row>
    <row r="76" spans="1:6" ht="15" customHeight="1">
      <c r="A76" s="1">
        <v>74</v>
      </c>
      <c r="B76" s="1">
        <f t="shared" si="7"/>
        <v>0.74000000000000044</v>
      </c>
      <c r="C76" s="2">
        <f t="shared" si="9"/>
        <v>-50.778698379180632</v>
      </c>
      <c r="D76" s="3">
        <f t="shared" si="6"/>
        <v>1.1669252466111868</v>
      </c>
      <c r="E76" s="3">
        <f t="shared" si="8"/>
        <v>-0.25307281180426333</v>
      </c>
      <c r="F76" s="3">
        <f t="shared" si="10"/>
        <v>0.25307281180426333</v>
      </c>
    </row>
    <row r="77" spans="1:6" ht="15" customHeight="1">
      <c r="A77" s="1">
        <v>75</v>
      </c>
      <c r="B77" s="1">
        <f t="shared" si="7"/>
        <v>0.75000000000000044</v>
      </c>
      <c r="C77" s="2">
        <f t="shared" si="9"/>
        <v>-49.611773132569446</v>
      </c>
      <c r="D77" s="3">
        <f t="shared" si="6"/>
        <v>1.74242879500963</v>
      </c>
      <c r="E77" s="3">
        <f t="shared" si="8"/>
        <v>-0.74919054312995781</v>
      </c>
      <c r="F77" s="3">
        <f t="shared" si="10"/>
        <v>0.74919054312995781</v>
      </c>
    </row>
    <row r="78" spans="1:6" ht="15" customHeight="1">
      <c r="A78" s="1">
        <v>76</v>
      </c>
      <c r="B78" s="1">
        <f t="shared" si="7"/>
        <v>0.76000000000000045</v>
      </c>
      <c r="C78" s="2">
        <f t="shared" si="9"/>
        <v>-47.869344337559816</v>
      </c>
      <c r="D78" s="3">
        <f t="shared" si="6"/>
        <v>2.2872396375451838</v>
      </c>
      <c r="E78" s="3">
        <f t="shared" si="8"/>
        <v>-1.227883986505556</v>
      </c>
      <c r="F78" s="3">
        <f t="shared" si="10"/>
        <v>1.227883986505556</v>
      </c>
    </row>
    <row r="79" spans="1:6" ht="15" customHeight="1">
      <c r="A79" s="1">
        <v>77</v>
      </c>
      <c r="B79" s="1">
        <f t="shared" si="7"/>
        <v>0.77000000000000046</v>
      </c>
      <c r="C79" s="2">
        <f t="shared" si="9"/>
        <v>-45.582104700014632</v>
      </c>
      <c r="D79" s="3">
        <f t="shared" si="6"/>
        <v>2.7953418201070912</v>
      </c>
      <c r="E79" s="3">
        <f t="shared" si="8"/>
        <v>-1.6837050335057022</v>
      </c>
      <c r="F79" s="3">
        <f t="shared" si="10"/>
        <v>1.6837050335057022</v>
      </c>
    </row>
    <row r="80" spans="1:6" ht="15" customHeight="1">
      <c r="A80" s="1">
        <v>78</v>
      </c>
      <c r="B80" s="1">
        <f t="shared" si="7"/>
        <v>0.78000000000000047</v>
      </c>
      <c r="C80" s="2">
        <f t="shared" si="9"/>
        <v>-42.786762879907542</v>
      </c>
      <c r="D80" s="3">
        <f t="shared" si="6"/>
        <v>3.2612621637241617</v>
      </c>
      <c r="E80" s="3">
        <f t="shared" si="8"/>
        <v>-2.1115726623047775</v>
      </c>
      <c r="F80" s="3">
        <f t="shared" si="10"/>
        <v>2.1115726623047775</v>
      </c>
    </row>
    <row r="81" spans="1:6" ht="15" customHeight="1">
      <c r="A81" s="1">
        <v>79</v>
      </c>
      <c r="B81" s="1">
        <f t="shared" si="7"/>
        <v>0.79000000000000048</v>
      </c>
      <c r="C81" s="2">
        <f t="shared" si="9"/>
        <v>-39.52550071618338</v>
      </c>
      <c r="D81" s="3">
        <f t="shared" si="6"/>
        <v>3.6801267155350512</v>
      </c>
      <c r="E81" s="3">
        <f t="shared" si="8"/>
        <v>-2.5068276694666114</v>
      </c>
      <c r="F81" s="3">
        <f t="shared" si="10"/>
        <v>2.5068276694666114</v>
      </c>
    </row>
    <row r="82" spans="1:6" ht="15" customHeight="1">
      <c r="A82" s="1">
        <v>80</v>
      </c>
      <c r="B82" s="1">
        <f t="shared" si="7"/>
        <v>0.80000000000000049</v>
      </c>
      <c r="C82" s="2">
        <f t="shared" si="9"/>
        <v>-35.845374000648327</v>
      </c>
      <c r="D82" s="3">
        <f t="shared" si="6"/>
        <v>4.0477090493787351</v>
      </c>
      <c r="E82" s="3">
        <f t="shared" si="8"/>
        <v>-2.8652814094730945</v>
      </c>
      <c r="F82" s="3">
        <f t="shared" si="10"/>
        <v>2.8652814094730945</v>
      </c>
    </row>
    <row r="83" spans="1:6" ht="15" customHeight="1">
      <c r="A83" s="1">
        <v>81</v>
      </c>
      <c r="B83" s="1">
        <f t="shared" si="7"/>
        <v>0.8100000000000005</v>
      </c>
      <c r="C83" s="2">
        <f t="shared" si="9"/>
        <v>-31.797664951269592</v>
      </c>
      <c r="D83" s="3">
        <f t="shared" si="6"/>
        <v>4.3604699749545315</v>
      </c>
      <c r="E83" s="3">
        <f t="shared" si="8"/>
        <v>-3.1832580589857904</v>
      </c>
      <c r="F83" s="3">
        <f t="shared" si="10"/>
        <v>3.1832580589857904</v>
      </c>
    </row>
    <row r="84" spans="1:6" ht="15" customHeight="1">
      <c r="A84" s="1">
        <v>82</v>
      </c>
      <c r="B84" s="1">
        <f t="shared" si="7"/>
        <v>0.82000000000000051</v>
      </c>
      <c r="C84" s="2">
        <f t="shared" si="9"/>
        <v>-27.437194976315062</v>
      </c>
      <c r="D84" s="3">
        <f t="shared" si="6"/>
        <v>4.615588325096085</v>
      </c>
      <c r="E84" s="3">
        <f t="shared" si="8"/>
        <v>-3.4576300087489411</v>
      </c>
      <c r="F84" s="3">
        <f t="shared" si="10"/>
        <v>3.4576300087489411</v>
      </c>
    </row>
    <row r="85" spans="1:6" ht="15" customHeight="1">
      <c r="A85" s="1">
        <v>83</v>
      </c>
      <c r="B85" s="1">
        <f t="shared" si="7"/>
        <v>0.83000000000000052</v>
      </c>
      <c r="C85" s="2">
        <f t="shared" si="9"/>
        <v>-22.821606651218978</v>
      </c>
      <c r="D85" s="3">
        <f t="shared" si="6"/>
        <v>4.8109826033840797</v>
      </c>
      <c r="E85" s="3">
        <f t="shared" si="8"/>
        <v>-3.6858460752611308</v>
      </c>
      <c r="F85" s="3">
        <f t="shared" si="10"/>
        <v>3.6858460752611308</v>
      </c>
    </row>
    <row r="86" spans="1:6" ht="15" customHeight="1">
      <c r="A86" s="1">
        <v>84</v>
      </c>
      <c r="B86" s="1">
        <f t="shared" si="7"/>
        <v>0.84000000000000052</v>
      </c>
      <c r="C86" s="2">
        <f t="shared" si="9"/>
        <v>-18.010624047834899</v>
      </c>
      <c r="D86" s="3">
        <f t="shared" si="6"/>
        <v>4.9453233877005696</v>
      </c>
      <c r="E86" s="3">
        <f t="shared" si="8"/>
        <v>-3.8659523157394799</v>
      </c>
      <c r="F86" s="3">
        <f t="shared" si="10"/>
        <v>3.8659523157394799</v>
      </c>
    </row>
    <row r="87" spans="1:6" ht="15" customHeight="1">
      <c r="A87" s="1">
        <v>85</v>
      </c>
      <c r="B87" s="1">
        <f t="shared" si="7"/>
        <v>0.85000000000000053</v>
      </c>
      <c r="C87" s="2">
        <f t="shared" si="9"/>
        <v>-13.06530066013433</v>
      </c>
      <c r="D87" s="3">
        <f t="shared" si="6"/>
        <v>5.0180364980312708</v>
      </c>
      <c r="E87" s="3">
        <f t="shared" si="8"/>
        <v>-3.9966053223408231</v>
      </c>
      <c r="F87" s="3">
        <f t="shared" si="10"/>
        <v>3.9966053223408231</v>
      </c>
    </row>
    <row r="88" spans="1:6" ht="15" customHeight="1">
      <c r="A88" s="1">
        <v>86</v>
      </c>
      <c r="B88" s="1">
        <f t="shared" si="7"/>
        <v>0.86000000000000054</v>
      </c>
      <c r="C88" s="2">
        <f t="shared" si="9"/>
        <v>-8.0472641621030583</v>
      </c>
      <c r="D88" s="3">
        <f t="shared" si="6"/>
        <v>5.0292970475099761</v>
      </c>
      <c r="E88" s="3">
        <f t="shared" si="8"/>
        <v>-4.0770779639618535</v>
      </c>
      <c r="F88" s="3">
        <f t="shared" si="10"/>
        <v>4.0770779639618535</v>
      </c>
    </row>
    <row r="89" spans="1:6" ht="15" customHeight="1">
      <c r="A89" s="1">
        <v>87</v>
      </c>
      <c r="B89" s="1">
        <f t="shared" si="7"/>
        <v>0.87000000000000055</v>
      </c>
      <c r="C89" s="2">
        <f t="shared" si="9"/>
        <v>-3.0179671145930822</v>
      </c>
      <c r="D89" s="3">
        <f t="shared" si="6"/>
        <v>4.9800146030774242</v>
      </c>
      <c r="E89" s="3">
        <f t="shared" si="8"/>
        <v>-4.1072576351077847</v>
      </c>
      <c r="F89" s="3">
        <f t="shared" si="10"/>
        <v>4.1072576351077847</v>
      </c>
    </row>
    <row r="90" spans="1:6" ht="15" customHeight="1">
      <c r="A90" s="1">
        <v>88</v>
      </c>
      <c r="B90" s="1">
        <f t="shared" si="7"/>
        <v>0.88000000000000056</v>
      </c>
      <c r="C90" s="2">
        <f t="shared" si="9"/>
        <v>1.962047488484342</v>
      </c>
      <c r="D90" s="3">
        <f t="shared" si="6"/>
        <v>4.871809784963296</v>
      </c>
      <c r="E90" s="3">
        <f t="shared" si="8"/>
        <v>-4.0876371602229415</v>
      </c>
      <c r="F90" s="3">
        <f t="shared" si="10"/>
        <v>4.0876371602229415</v>
      </c>
    </row>
    <row r="91" spans="1:6" ht="15" customHeight="1">
      <c r="A91" s="1">
        <v>89</v>
      </c>
      <c r="B91" s="1">
        <f t="shared" si="7"/>
        <v>0.89000000000000057</v>
      </c>
      <c r="C91" s="2">
        <f t="shared" si="9"/>
        <v>6.8338572734476379</v>
      </c>
      <c r="D91" s="3">
        <f t="shared" si="6"/>
        <v>4.7069827313375479</v>
      </c>
      <c r="E91" s="3">
        <f t="shared" si="8"/>
        <v>-4.019298587488465</v>
      </c>
      <c r="F91" s="3">
        <f t="shared" si="10"/>
        <v>4.019298587488465</v>
      </c>
    </row>
    <row r="92" spans="1:6" ht="15" customHeight="1">
      <c r="A92" s="1">
        <v>90</v>
      </c>
      <c r="B92" s="1">
        <f t="shared" si="7"/>
        <v>0.90000000000000058</v>
      </c>
      <c r="C92" s="2">
        <f t="shared" si="9"/>
        <v>11.540840004785185</v>
      </c>
      <c r="D92" s="3">
        <f t="shared" si="6"/>
        <v>4.4884739448473878</v>
      </c>
      <c r="E92" s="3">
        <f t="shared" si="8"/>
        <v>-3.9038901874406133</v>
      </c>
      <c r="F92" s="3">
        <f t="shared" si="10"/>
        <v>3.9038901874406133</v>
      </c>
    </row>
    <row r="93" spans="1:6" ht="15" customHeight="1">
      <c r="A93" s="1">
        <v>91</v>
      </c>
      <c r="B93" s="1">
        <f t="shared" si="7"/>
        <v>0.91000000000000059</v>
      </c>
      <c r="C93" s="2">
        <f t="shared" si="9"/>
        <v>16.029313949632574</v>
      </c>
      <c r="D93" s="3">
        <f t="shared" si="6"/>
        <v>4.2198181203893919</v>
      </c>
      <c r="E93" s="3">
        <f t="shared" si="8"/>
        <v>-3.7435970479442875</v>
      </c>
      <c r="F93" s="3">
        <f t="shared" si="10"/>
        <v>3.7435970479442875</v>
      </c>
    </row>
    <row r="94" spans="1:6" ht="15" customHeight="1">
      <c r="A94" s="1">
        <v>92</v>
      </c>
      <c r="B94" s="1">
        <f t="shared" si="7"/>
        <v>0.9200000000000006</v>
      </c>
      <c r="C94" s="2">
        <f t="shared" si="9"/>
        <v>20.249132070021965</v>
      </c>
      <c r="D94" s="3">
        <f t="shared" si="6"/>
        <v>3.9050916275025083</v>
      </c>
      <c r="E94" s="3">
        <f t="shared" si="8"/>
        <v>-3.541105727244068</v>
      </c>
      <c r="F94" s="3">
        <f t="shared" si="10"/>
        <v>3.541105727244068</v>
      </c>
    </row>
    <row r="95" spans="1:6" ht="15" customHeight="1">
      <c r="A95" s="1">
        <v>93</v>
      </c>
      <c r="B95" s="1">
        <f t="shared" si="7"/>
        <v>0.9300000000000006</v>
      </c>
      <c r="C95" s="2">
        <f t="shared" si="9"/>
        <v>24.154223697524472</v>
      </c>
      <c r="D95" s="3">
        <f t="shared" si="6"/>
        <v>3.5488543854646721</v>
      </c>
      <c r="E95" s="3">
        <f t="shared" si="8"/>
        <v>-3.2995634902688233</v>
      </c>
      <c r="F95" s="3">
        <f t="shared" si="10"/>
        <v>3.2995634902688233</v>
      </c>
    </row>
    <row r="96" spans="1:6" ht="15" customHeight="1">
      <c r="A96" s="1">
        <v>94</v>
      </c>
      <c r="B96" s="1">
        <f t="shared" si="7"/>
        <v>0.94000000000000061</v>
      </c>
      <c r="C96" s="2">
        <f t="shared" si="9"/>
        <v>27.703078082989144</v>
      </c>
      <c r="D96" s="3">
        <f t="shared" si="6"/>
        <v>3.1560869239159031</v>
      </c>
      <c r="E96" s="3">
        <f t="shared" si="8"/>
        <v>-3.022532709438932</v>
      </c>
      <c r="F96" s="3">
        <f t="shared" si="10"/>
        <v>3.022532709438932</v>
      </c>
    </row>
    <row r="97" spans="1:6" ht="15" customHeight="1">
      <c r="A97" s="1">
        <v>95</v>
      </c>
      <c r="B97" s="1">
        <f t="shared" si="7"/>
        <v>0.95000000000000062</v>
      </c>
      <c r="C97" s="2">
        <f t="shared" si="9"/>
        <v>30.859165006905048</v>
      </c>
      <c r="D97" s="3">
        <f t="shared" si="6"/>
        <v>2.7321234661264726</v>
      </c>
      <c r="E97" s="3">
        <f t="shared" si="8"/>
        <v>-2.7139410593698816</v>
      </c>
      <c r="F97" s="3">
        <f t="shared" si="10"/>
        <v>2.7139410593698816</v>
      </c>
    </row>
    <row r="98" spans="1:6" ht="15" customHeight="1">
      <c r="A98" s="1">
        <v>96</v>
      </c>
      <c r="B98" s="1">
        <f t="shared" si="7"/>
        <v>0.96000000000000063</v>
      </c>
      <c r="C98" s="2">
        <f t="shared" si="9"/>
        <v>33.591288473031518</v>
      </c>
      <c r="D98" s="3">
        <f t="shared" si="6"/>
        <v>2.282581905525944</v>
      </c>
      <c r="E98" s="3">
        <f t="shared" si="8"/>
        <v>-2.3780281746395664</v>
      </c>
      <c r="F98" s="3">
        <f t="shared" si="10"/>
        <v>2.3780281746395664</v>
      </c>
    </row>
    <row r="99" spans="1:6" ht="15" customHeight="1">
      <c r="A99" s="1">
        <v>97</v>
      </c>
      <c r="B99" s="1">
        <f t="shared" si="7"/>
        <v>0.97000000000000064</v>
      </c>
      <c r="C99" s="2">
        <f t="shared" si="9"/>
        <v>35.873870378557463</v>
      </c>
      <c r="D99" s="3">
        <f t="shared" si="6"/>
        <v>1.8132915685893136</v>
      </c>
      <c r="E99" s="3">
        <f t="shared" si="8"/>
        <v>-2.0192894708539919</v>
      </c>
      <c r="F99" s="3">
        <f t="shared" si="10"/>
        <v>2.0192894708539919</v>
      </c>
    </row>
    <row r="100" spans="1:6" ht="15" customHeight="1">
      <c r="A100" s="1">
        <v>98</v>
      </c>
      <c r="B100" s="1">
        <f t="shared" si="7"/>
        <v>0.98000000000000065</v>
      </c>
      <c r="C100" s="2">
        <f t="shared" si="9"/>
        <v>37.687161947146777</v>
      </c>
      <c r="D100" s="3">
        <f t="shared" si="6"/>
        <v>1.3302196685575336</v>
      </c>
      <c r="E100" s="3">
        <f t="shared" si="8"/>
        <v>-1.6424178513825241</v>
      </c>
      <c r="F100" s="3">
        <f t="shared" si="10"/>
        <v>1.6424178513825241</v>
      </c>
    </row>
    <row r="101" spans="1:6" ht="15" customHeight="1">
      <c r="A101" s="1">
        <v>99</v>
      </c>
      <c r="B101" s="1">
        <f t="shared" si="7"/>
        <v>0.99000000000000066</v>
      </c>
      <c r="C101" s="2">
        <f t="shared" si="9"/>
        <v>39.017381615704309</v>
      </c>
      <c r="D101" s="3">
        <f t="shared" si="6"/>
        <v>0.83939735480360389</v>
      </c>
      <c r="E101" s="3">
        <f t="shared" si="8"/>
        <v>-1.2522440352254809</v>
      </c>
      <c r="F101" s="3">
        <f t="shared" si="10"/>
        <v>1.2522440352254809</v>
      </c>
    </row>
    <row r="102" spans="1:6" ht="15" customHeight="1">
      <c r="A102" s="1">
        <v>100</v>
      </c>
      <c r="B102" s="1">
        <f t="shared" si="7"/>
        <v>1.0000000000000007</v>
      </c>
      <c r="C102" s="2">
        <f t="shared" si="9"/>
        <v>39.856778970507911</v>
      </c>
      <c r="D102" s="3">
        <f t="shared" si="6"/>
        <v>0.34684625212584763</v>
      </c>
      <c r="E102" s="3">
        <f t="shared" si="8"/>
        <v>-0.85367624552040178</v>
      </c>
      <c r="F102" s="3">
        <f t="shared" si="10"/>
        <v>0.85367624552040178</v>
      </c>
    </row>
    <row r="103" spans="1:6" ht="15" customHeight="1">
      <c r="A103" s="1">
        <v>101</v>
      </c>
      <c r="B103" s="1">
        <f t="shared" si="7"/>
        <v>1.0100000000000007</v>
      </c>
      <c r="C103" s="2">
        <f t="shared" si="9"/>
        <v>40.203625222633761</v>
      </c>
      <c r="D103" s="3">
        <f t="shared" si="6"/>
        <v>-0.14149363683189684</v>
      </c>
      <c r="E103" s="3">
        <f t="shared" si="8"/>
        <v>-0.45163999329406418</v>
      </c>
      <c r="F103" s="3">
        <f t="shared" si="10"/>
        <v>0.45163999329406418</v>
      </c>
    </row>
    <row r="104" spans="1:6" ht="15" customHeight="1">
      <c r="A104" s="1">
        <v>102</v>
      </c>
      <c r="B104" s="1">
        <f t="shared" si="7"/>
        <v>1.0200000000000007</v>
      </c>
      <c r="C104" s="2">
        <f t="shared" si="9"/>
        <v>40.062131585801865</v>
      </c>
      <c r="D104" s="3">
        <f t="shared" si="6"/>
        <v>-0.61983382403537701</v>
      </c>
      <c r="E104" s="3">
        <f t="shared" si="8"/>
        <v>-5.1018677436045545E-2</v>
      </c>
      <c r="F104" s="3">
        <f t="shared" si="10"/>
        <v>5.1018677436045545E-2</v>
      </c>
    </row>
    <row r="105" spans="1:6" ht="15" customHeight="1">
      <c r="A105" s="1">
        <v>103</v>
      </c>
      <c r="B105" s="1">
        <f t="shared" si="7"/>
        <v>1.0300000000000007</v>
      </c>
      <c r="C105" s="2">
        <f t="shared" si="9"/>
        <v>39.44229776176649</v>
      </c>
      <c r="D105" s="3">
        <f t="shared" si="6"/>
        <v>-1.0826042221679735</v>
      </c>
      <c r="E105" s="3">
        <f t="shared" si="8"/>
        <v>0.34340430018161938</v>
      </c>
      <c r="F105" s="3">
        <f t="shared" si="10"/>
        <v>0.34340430018161938</v>
      </c>
    </row>
    <row r="106" spans="1:6" ht="15" customHeight="1">
      <c r="A106" s="1">
        <v>104</v>
      </c>
      <c r="B106" s="1">
        <f t="shared" si="7"/>
        <v>1.0400000000000007</v>
      </c>
      <c r="C106" s="2">
        <f t="shared" si="9"/>
        <v>38.359693539598517</v>
      </c>
      <c r="D106" s="3">
        <f t="shared" si="6"/>
        <v>-1.5245162728663002</v>
      </c>
      <c r="E106" s="3">
        <f t="shared" si="8"/>
        <v>0.72700123557760454</v>
      </c>
      <c r="F106" s="3">
        <f t="shared" si="10"/>
        <v>0.72700123557760454</v>
      </c>
    </row>
    <row r="107" spans="1:6" ht="15" customHeight="1">
      <c r="A107" s="1">
        <v>105</v>
      </c>
      <c r="B107" s="1">
        <f t="shared" si="7"/>
        <v>1.0500000000000007</v>
      </c>
      <c r="C107" s="2">
        <f t="shared" si="9"/>
        <v>36.835177266732217</v>
      </c>
      <c r="D107" s="3">
        <f t="shared" si="6"/>
        <v>-1.9406216234283598</v>
      </c>
      <c r="E107" s="3">
        <f t="shared" si="8"/>
        <v>1.0953530082449268</v>
      </c>
      <c r="F107" s="3">
        <f t="shared" si="10"/>
        <v>1.0953530082449268</v>
      </c>
    </row>
    <row r="108" spans="1:6" ht="15" customHeight="1">
      <c r="A108" s="1">
        <v>106</v>
      </c>
      <c r="B108" s="1">
        <f t="shared" si="7"/>
        <v>1.0600000000000007</v>
      </c>
      <c r="C108" s="2">
        <f t="shared" si="9"/>
        <v>34.89455564330386</v>
      </c>
      <c r="D108" s="3">
        <f t="shared" si="6"/>
        <v>-2.3263657235497242</v>
      </c>
      <c r="E108" s="3">
        <f t="shared" si="8"/>
        <v>1.4442985646779654</v>
      </c>
      <c r="F108" s="3">
        <f t="shared" si="10"/>
        <v>1.4442985646779654</v>
      </c>
    </row>
    <row r="109" spans="1:6" ht="15" customHeight="1">
      <c r="A109" s="1">
        <v>107</v>
      </c>
      <c r="B109" s="1">
        <f t="shared" si="7"/>
        <v>1.0700000000000007</v>
      </c>
      <c r="C109" s="2">
        <f t="shared" si="9"/>
        <v>32.568189919754133</v>
      </c>
      <c r="D109" s="3">
        <f t="shared" si="6"/>
        <v>-2.6776357852864283</v>
      </c>
      <c r="E109" s="3">
        <f t="shared" si="8"/>
        <v>1.7699804638755068</v>
      </c>
      <c r="F109" s="3">
        <f t="shared" si="10"/>
        <v>1.7699804638755068</v>
      </c>
    </row>
    <row r="110" spans="1:6" ht="15" customHeight="1">
      <c r="A110" s="1">
        <v>108</v>
      </c>
      <c r="B110" s="1">
        <f t="shared" si="7"/>
        <v>1.0800000000000007</v>
      </c>
      <c r="C110" s="2">
        <f t="shared" si="9"/>
        <v>29.890554134467706</v>
      </c>
      <c r="D110" s="3">
        <f t="shared" si="6"/>
        <v>-2.9908026265501717</v>
      </c>
      <c r="E110" s="3">
        <f t="shared" si="8"/>
        <v>2.0688860052201838</v>
      </c>
      <c r="F110" s="3">
        <f t="shared" si="10"/>
        <v>2.0688860052201838</v>
      </c>
    </row>
    <row r="111" spans="1:6" ht="15" customHeight="1">
      <c r="A111" s="1">
        <v>109</v>
      </c>
      <c r="B111" s="1">
        <f t="shared" si="7"/>
        <v>1.0900000000000007</v>
      </c>
      <c r="C111" s="2">
        <f t="shared" si="9"/>
        <v>26.899751507917536</v>
      </c>
      <c r="D111" s="3">
        <f t="shared" si="6"/>
        <v>-3.2627559999938298</v>
      </c>
      <c r="E111" s="3">
        <f t="shared" si="8"/>
        <v>2.3378835202993593</v>
      </c>
      <c r="F111" s="3">
        <f t="shared" si="10"/>
        <v>2.3378835202993593</v>
      </c>
    </row>
    <row r="112" spans="1:6" ht="15" customHeight="1">
      <c r="A112" s="1">
        <v>110</v>
      </c>
      <c r="B112" s="1">
        <f t="shared" si="7"/>
        <v>1.1000000000000008</v>
      </c>
      <c r="C112" s="2">
        <f t="shared" si="9"/>
        <v>23.636995507923707</v>
      </c>
      <c r="D112" s="3">
        <f t="shared" si="6"/>
        <v>-3.4909330940890189</v>
      </c>
      <c r="E112" s="3">
        <f t="shared" si="8"/>
        <v>2.5742534753785966</v>
      </c>
      <c r="F112" s="3">
        <f t="shared" si="10"/>
        <v>2.5742534753785966</v>
      </c>
    </row>
    <row r="113" spans="1:6" ht="15" customHeight="1">
      <c r="A113" s="1">
        <v>111</v>
      </c>
      <c r="B113" s="1">
        <f t="shared" si="7"/>
        <v>1.1100000000000008</v>
      </c>
      <c r="C113" s="2">
        <f t="shared" si="9"/>
        <v>20.146062413834688</v>
      </c>
      <c r="D113" s="3">
        <f t="shared" si="6"/>
        <v>-3.6733399804555216</v>
      </c>
      <c r="E113" s="3">
        <f t="shared" si="8"/>
        <v>2.7757140995169434</v>
      </c>
      <c r="F113" s="3">
        <f t="shared" si="10"/>
        <v>2.7757140995169434</v>
      </c>
    </row>
    <row r="114" spans="1:6" ht="15" customHeight="1">
      <c r="A114" s="1">
        <v>112</v>
      </c>
      <c r="B114" s="1">
        <f t="shared" si="7"/>
        <v>1.1200000000000008</v>
      </c>
      <c r="C114" s="2">
        <f t="shared" si="9"/>
        <v>16.472722433379168</v>
      </c>
      <c r="D114" s="3">
        <f t="shared" si="6"/>
        <v>-3.8085658699883278</v>
      </c>
      <c r="E114" s="3">
        <f t="shared" si="8"/>
        <v>2.940441323850735</v>
      </c>
      <c r="F114" s="3">
        <f t="shared" si="10"/>
        <v>2.940441323850735</v>
      </c>
    </row>
    <row r="115" spans="1:6" ht="15" customHeight="1">
      <c r="A115" s="1">
        <v>113</v>
      </c>
      <c r="B115" s="1">
        <f t="shared" si="7"/>
        <v>1.1300000000000008</v>
      </c>
      <c r="C115" s="2">
        <f t="shared" si="9"/>
        <v>12.66415656339084</v>
      </c>
      <c r="D115" s="3">
        <f t="shared" si="6"/>
        <v>-3.8957901289592161</v>
      </c>
      <c r="E115" s="3">
        <f t="shared" si="8"/>
        <v>3.0670828894846434</v>
      </c>
      <c r="F115" s="3">
        <f t="shared" si="10"/>
        <v>3.0670828894846434</v>
      </c>
    </row>
    <row r="116" spans="1:6" ht="15" customHeight="1">
      <c r="A116" s="1">
        <v>114</v>
      </c>
      <c r="B116" s="1">
        <f t="shared" si="7"/>
        <v>1.1400000000000008</v>
      </c>
      <c r="C116" s="2">
        <f t="shared" si="9"/>
        <v>8.7683664344316234</v>
      </c>
      <c r="D116" s="3">
        <f t="shared" si="6"/>
        <v>-3.9347820939800893</v>
      </c>
      <c r="E116" s="3">
        <f t="shared" si="8"/>
        <v>3.1547665538289595</v>
      </c>
      <c r="F116" s="3">
        <f t="shared" si="10"/>
        <v>3.1547665538289595</v>
      </c>
    </row>
    <row r="117" spans="1:6" ht="15" customHeight="1">
      <c r="A117" s="1">
        <v>115</v>
      </c>
      <c r="B117" s="1">
        <f t="shared" si="7"/>
        <v>1.1500000000000008</v>
      </c>
      <c r="C117" s="2">
        <f t="shared" si="9"/>
        <v>4.8335843404515337</v>
      </c>
      <c r="D117" s="3">
        <f t="shared" si="6"/>
        <v>-3.9258938104678465</v>
      </c>
      <c r="E117" s="3">
        <f t="shared" si="8"/>
        <v>3.2031023972334749</v>
      </c>
      <c r="F117" s="3">
        <f t="shared" si="10"/>
        <v>3.2031023972334749</v>
      </c>
    </row>
    <row r="118" spans="1:6" ht="15" customHeight="1">
      <c r="A118" s="1">
        <v>116</v>
      </c>
      <c r="B118" s="1">
        <f t="shared" si="7"/>
        <v>1.1600000000000008</v>
      </c>
      <c r="C118" s="2">
        <f t="shared" si="9"/>
        <v>0.90769052998368727</v>
      </c>
      <c r="D118" s="3">
        <f t="shared" si="6"/>
        <v>-3.8700459020496965</v>
      </c>
      <c r="E118" s="3">
        <f t="shared" si="8"/>
        <v>3.2121793025333116</v>
      </c>
      <c r="F118" s="3">
        <f t="shared" si="10"/>
        <v>3.2121793025333116</v>
      </c>
    </row>
    <row r="119" spans="1:6" ht="15" customHeight="1">
      <c r="A119" s="1">
        <v>117</v>
      </c>
      <c r="B119" s="1">
        <f t="shared" si="7"/>
        <v>1.1700000000000008</v>
      </c>
      <c r="C119" s="2">
        <f t="shared" si="9"/>
        <v>-2.9623553720660092</v>
      </c>
      <c r="D119" s="3">
        <f t="shared" si="6"/>
        <v>-3.7687068572500597</v>
      </c>
      <c r="E119" s="3">
        <f t="shared" si="8"/>
        <v>3.1825557488126517</v>
      </c>
      <c r="F119" s="3">
        <f t="shared" si="10"/>
        <v>3.1825557488126517</v>
      </c>
    </row>
    <row r="120" spans="1:6" ht="15" customHeight="1">
      <c r="A120" s="1">
        <v>118</v>
      </c>
      <c r="B120" s="1">
        <f t="shared" si="7"/>
        <v>1.1800000000000008</v>
      </c>
      <c r="C120" s="2">
        <f t="shared" si="9"/>
        <v>-6.7310622293160689</v>
      </c>
      <c r="D120" s="3">
        <f t="shared" si="6"/>
        <v>-3.6238660939250162</v>
      </c>
      <c r="E120" s="3">
        <f t="shared" si="8"/>
        <v>3.1152451265194911</v>
      </c>
      <c r="F120" s="3">
        <f t="shared" si="10"/>
        <v>3.1152451265194911</v>
      </c>
    </row>
    <row r="121" spans="1:6" ht="15" customHeight="1">
      <c r="A121" s="1">
        <v>119</v>
      </c>
      <c r="B121" s="1">
        <f t="shared" si="7"/>
        <v>1.1900000000000008</v>
      </c>
      <c r="C121" s="2">
        <f t="shared" si="9"/>
        <v>-10.354928323241085</v>
      </c>
      <c r="D121" s="3">
        <f t="shared" si="6"/>
        <v>-3.4380012304493976</v>
      </c>
      <c r="E121" s="3">
        <f t="shared" si="8"/>
        <v>3.0116958432870802</v>
      </c>
      <c r="F121" s="3">
        <f t="shared" si="10"/>
        <v>3.0116958432870802</v>
      </c>
    </row>
    <row r="122" spans="1:6" ht="15" customHeight="1">
      <c r="A122" s="1">
        <v>120</v>
      </c>
      <c r="B122" s="1">
        <f t="shared" si="7"/>
        <v>1.2000000000000008</v>
      </c>
      <c r="C122" s="2">
        <f t="shared" si="9"/>
        <v>-13.792929553690483</v>
      </c>
      <c r="D122" s="3">
        <f t="shared" si="6"/>
        <v>-3.2140400548874726</v>
      </c>
      <c r="E122" s="3">
        <f t="shared" si="8"/>
        <v>2.8737665477501753</v>
      </c>
      <c r="F122" s="3">
        <f t="shared" si="10"/>
        <v>2.8737665477501753</v>
      </c>
    </row>
    <row r="123" spans="1:6" ht="15" customHeight="1">
      <c r="A123" s="1">
        <v>121</v>
      </c>
      <c r="B123" s="1">
        <f t="shared" si="7"/>
        <v>1.2100000000000009</v>
      </c>
      <c r="C123" s="2">
        <f t="shared" si="9"/>
        <v>-17.006969608577954</v>
      </c>
      <c r="D123" s="3">
        <f t="shared" si="6"/>
        <v>-2.9553177386514493</v>
      </c>
      <c r="E123" s="3">
        <f t="shared" si="8"/>
        <v>2.7036968516643958</v>
      </c>
      <c r="F123" s="3">
        <f t="shared" si="10"/>
        <v>2.7036968516643958</v>
      </c>
    </row>
    <row r="124" spans="1:6" ht="15" customHeight="1">
      <c r="A124" s="1">
        <v>122</v>
      </c>
      <c r="B124" s="1">
        <f t="shared" si="7"/>
        <v>1.2200000000000009</v>
      </c>
      <c r="C124" s="2">
        <f t="shared" si="9"/>
        <v>-19.962287347229402</v>
      </c>
      <c r="D124" s="3">
        <f t="shared" si="6"/>
        <v>-2.665529888927622</v>
      </c>
      <c r="E124" s="3">
        <f t="shared" si="8"/>
        <v>2.5040739781921015</v>
      </c>
      <c r="F124" s="3">
        <f t="shared" si="10"/>
        <v>2.5040739781921015</v>
      </c>
    </row>
    <row r="125" spans="1:6" ht="15" customHeight="1">
      <c r="A125" s="1">
        <v>123</v>
      </c>
      <c r="B125" s="1">
        <f t="shared" si="7"/>
        <v>1.2300000000000009</v>
      </c>
      <c r="C125" s="2">
        <f t="shared" si="9"/>
        <v>-22.627817236157025</v>
      </c>
      <c r="D125" s="3">
        <f t="shared" si="6"/>
        <v>-2.3486820739819687</v>
      </c>
      <c r="E125" s="3">
        <f t="shared" si="8"/>
        <v>2.2777958058305314</v>
      </c>
      <c r="F125" s="3">
        <f t="shared" si="10"/>
        <v>2.2777958058305314</v>
      </c>
    </row>
    <row r="126" spans="1:6" ht="15" customHeight="1">
      <c r="A126" s="1">
        <v>124</v>
      </c>
      <c r="B126" s="1">
        <f t="shared" si="7"/>
        <v>1.2400000000000009</v>
      </c>
      <c r="C126" s="2">
        <f t="shared" si="9"/>
        <v>-24.976499310138994</v>
      </c>
      <c r="D126" s="3">
        <f t="shared" si="6"/>
        <v>-2.0090364870026072</v>
      </c>
      <c r="E126" s="3">
        <f t="shared" si="8"/>
        <v>2.0280308127291415</v>
      </c>
      <c r="F126" s="3">
        <f t="shared" si="10"/>
        <v>2.0280308127291415</v>
      </c>
    </row>
    <row r="127" spans="1:6" ht="15" customHeight="1">
      <c r="A127" s="1">
        <v>125</v>
      </c>
      <c r="B127" s="1">
        <f t="shared" si="7"/>
        <v>1.2500000000000009</v>
      </c>
      <c r="C127" s="2">
        <f t="shared" si="9"/>
        <v>-26.985535797141601</v>
      </c>
      <c r="D127" s="3">
        <f t="shared" si="6"/>
        <v>-1.6510564371578633</v>
      </c>
      <c r="E127" s="3">
        <f t="shared" si="8"/>
        <v>1.7581754547577255</v>
      </c>
      <c r="F127" s="3">
        <f t="shared" si="10"/>
        <v>1.7581754547577255</v>
      </c>
    </row>
    <row r="128" spans="1:6" ht="15" customHeight="1">
      <c r="A128" s="1">
        <v>126</v>
      </c>
      <c r="B128" s="1">
        <f t="shared" si="7"/>
        <v>1.2600000000000009</v>
      </c>
      <c r="C128" s="2">
        <f t="shared" si="9"/>
        <v>-28.636592234299464</v>
      </c>
      <c r="D128" s="3">
        <f t="shared" si="6"/>
        <v>-1.279349370914586</v>
      </c>
      <c r="E128" s="3">
        <f t="shared" si="8"/>
        <v>1.4718095324147309</v>
      </c>
      <c r="F128" s="3">
        <f t="shared" si="10"/>
        <v>1.4718095324147309</v>
      </c>
    </row>
    <row r="129" spans="1:6" ht="15" customHeight="1">
      <c r="A129" s="1">
        <v>127</v>
      </c>
      <c r="B129" s="1">
        <f t="shared" si="7"/>
        <v>1.2700000000000009</v>
      </c>
      <c r="C129" s="2">
        <f t="shared" si="9"/>
        <v>-29.915941605214051</v>
      </c>
      <c r="D129" s="3">
        <f t="shared" si="6"/>
        <v>-0.89860913234646977</v>
      </c>
      <c r="E129" s="3">
        <f t="shared" si="8"/>
        <v>1.1726501163625904</v>
      </c>
      <c r="F129" s="3">
        <f t="shared" si="10"/>
        <v>1.1726501163625904</v>
      </c>
    </row>
    <row r="130" spans="1:6" ht="15" customHeight="1">
      <c r="A130" s="1">
        <v>128</v>
      </c>
      <c r="B130" s="1">
        <f t="shared" si="7"/>
        <v>1.2800000000000009</v>
      </c>
      <c r="C130" s="2">
        <f t="shared" si="9"/>
        <v>-30.81455073756052</v>
      </c>
      <c r="D130" s="3">
        <f t="shared" ref="D130:D193" si="11">(-$K$18*E130-$I$25*C130)*$I$18</f>
        <v>-0.51355816824585343</v>
      </c>
      <c r="E130" s="3">
        <f t="shared" si="8"/>
        <v>0.86450460898698522</v>
      </c>
      <c r="F130" s="3">
        <f t="shared" si="10"/>
        <v>0.86450460898698522</v>
      </c>
    </row>
    <row r="131" spans="1:6" ht="15" customHeight="1">
      <c r="A131" s="1">
        <v>129</v>
      </c>
      <c r="B131" s="1">
        <f t="shared" ref="B131:B194" si="12">B130+$I$18</f>
        <v>1.2900000000000009</v>
      </c>
      <c r="C131" s="2">
        <f t="shared" si="9"/>
        <v>-31.328108905806374</v>
      </c>
      <c r="D131" s="3">
        <f t="shared" si="11"/>
        <v>-0.12889037251599747</v>
      </c>
      <c r="E131" s="3">
        <f t="shared" ref="E131:E194" si="13">E130+$I$18*C131</f>
        <v>0.55122351992892149</v>
      </c>
      <c r="F131" s="3">
        <f t="shared" si="10"/>
        <v>0.55122351992892149</v>
      </c>
    </row>
    <row r="132" spans="1:6" ht="15" customHeight="1">
      <c r="A132" s="1">
        <v>130</v>
      </c>
      <c r="B132" s="1">
        <f t="shared" si="12"/>
        <v>1.3000000000000009</v>
      </c>
      <c r="C132" s="2">
        <f t="shared" ref="C132:C195" si="14">C131+D131</f>
        <v>-31.456999278322371</v>
      </c>
      <c r="D132" s="3">
        <f t="shared" si="11"/>
        <v>0.250784755156643</v>
      </c>
      <c r="E132" s="3">
        <f t="shared" si="13"/>
        <v>0.23665352714569776</v>
      </c>
      <c r="F132" s="3">
        <f t="shared" si="10"/>
        <v>0.23665352714569776</v>
      </c>
    </row>
    <row r="133" spans="1:6" ht="15" customHeight="1">
      <c r="A133" s="1">
        <v>131</v>
      </c>
      <c r="B133" s="1">
        <f t="shared" si="12"/>
        <v>1.3100000000000009</v>
      </c>
      <c r="C133" s="2">
        <f t="shared" si="14"/>
        <v>-31.206214523165727</v>
      </c>
      <c r="D133" s="3">
        <f t="shared" si="11"/>
        <v>0.62099598859696881</v>
      </c>
      <c r="E133" s="3">
        <f t="shared" si="13"/>
        <v>-7.54086180859595E-2</v>
      </c>
      <c r="F133" s="3">
        <f t="shared" si="10"/>
        <v>7.54086180859595E-2</v>
      </c>
    </row>
    <row r="134" spans="1:6" ht="15" customHeight="1">
      <c r="A134" s="1">
        <v>132</v>
      </c>
      <c r="B134" s="1">
        <f t="shared" si="12"/>
        <v>1.320000000000001</v>
      </c>
      <c r="C134" s="2">
        <f t="shared" si="14"/>
        <v>-30.585218534568757</v>
      </c>
      <c r="D134" s="3">
        <f t="shared" si="11"/>
        <v>0.97746167920564553</v>
      </c>
      <c r="E134" s="3">
        <f t="shared" si="13"/>
        <v>-0.38126080343164709</v>
      </c>
      <c r="F134" s="3">
        <f t="shared" si="10"/>
        <v>0.38126080343164709</v>
      </c>
    </row>
    <row r="135" spans="1:6" ht="15" customHeight="1">
      <c r="A135" s="1">
        <v>133</v>
      </c>
      <c r="B135" s="1">
        <f t="shared" si="12"/>
        <v>1.330000000000001</v>
      </c>
      <c r="C135" s="2">
        <f t="shared" si="14"/>
        <v>-29.60775685536311</v>
      </c>
      <c r="D135" s="3">
        <f t="shared" si="11"/>
        <v>1.3161379129235065</v>
      </c>
      <c r="E135" s="3">
        <f t="shared" si="13"/>
        <v>-0.67733837198527813</v>
      </c>
      <c r="F135" s="3">
        <f t="shared" si="10"/>
        <v>0.67733837198527813</v>
      </c>
    </row>
    <row r="136" spans="1:6" ht="15" customHeight="1">
      <c r="A136" s="1">
        <v>134</v>
      </c>
      <c r="B136" s="1">
        <f t="shared" si="12"/>
        <v>1.340000000000001</v>
      </c>
      <c r="C136" s="2">
        <f t="shared" si="14"/>
        <v>-28.291618942439605</v>
      </c>
      <c r="D136" s="3">
        <f t="shared" si="11"/>
        <v>1.6332629957130826</v>
      </c>
      <c r="E136" s="3">
        <f t="shared" si="13"/>
        <v>-0.96025456140967425</v>
      </c>
      <c r="F136" s="3">
        <f t="shared" si="10"/>
        <v>0.96025456140967425</v>
      </c>
    </row>
    <row r="137" spans="1:6" ht="15" customHeight="1">
      <c r="A137" s="1">
        <v>135</v>
      </c>
      <c r="B137" s="1">
        <f t="shared" si="12"/>
        <v>1.350000000000001</v>
      </c>
      <c r="C137" s="2">
        <f t="shared" si="14"/>
        <v>-26.658355946726523</v>
      </c>
      <c r="D137" s="3">
        <f t="shared" si="11"/>
        <v>1.9253977961466779</v>
      </c>
      <c r="E137" s="3">
        <f t="shared" si="13"/>
        <v>-1.2268381208769394</v>
      </c>
      <c r="F137" s="3">
        <f t="shared" si="10"/>
        <v>1.2268381208769394</v>
      </c>
    </row>
    <row r="138" spans="1:6" ht="15" customHeight="1">
      <c r="A138" s="1">
        <v>136</v>
      </c>
      <c r="B138" s="1">
        <f t="shared" si="12"/>
        <v>1.360000000000001</v>
      </c>
      <c r="C138" s="2">
        <f t="shared" si="14"/>
        <v>-24.732958150579844</v>
      </c>
      <c r="D138" s="3">
        <f t="shared" si="11"/>
        <v>2.189461531419143</v>
      </c>
      <c r="E138" s="3">
        <f t="shared" si="13"/>
        <v>-1.474167702382738</v>
      </c>
      <c r="F138" s="3">
        <f t="shared" si="10"/>
        <v>1.474167702382738</v>
      </c>
    </row>
    <row r="139" spans="1:6" ht="15" customHeight="1">
      <c r="A139" s="1">
        <v>137</v>
      </c>
      <c r="B139" s="1">
        <f t="shared" si="12"/>
        <v>1.370000000000001</v>
      </c>
      <c r="C139" s="2">
        <f t="shared" si="14"/>
        <v>-22.543496619160699</v>
      </c>
      <c r="D139" s="3">
        <f t="shared" si="11"/>
        <v>2.422762644814946</v>
      </c>
      <c r="E139" s="3">
        <f t="shared" si="13"/>
        <v>-1.6996026685743451</v>
      </c>
      <c r="F139" s="3">
        <f t="shared" ref="F139:F202" si="15">IF(E139&lt;0,-E139,E139)</f>
        <v>1.6996026685743451</v>
      </c>
    </row>
    <row r="140" spans="1:6" ht="15" customHeight="1">
      <c r="A140" s="1">
        <v>138</v>
      </c>
      <c r="B140" s="1">
        <f t="shared" si="12"/>
        <v>1.380000000000001</v>
      </c>
      <c r="C140" s="2">
        <f t="shared" si="14"/>
        <v>-20.120733974345754</v>
      </c>
      <c r="D140" s="3">
        <f t="shared" si="11"/>
        <v>2.6230244875452411</v>
      </c>
      <c r="E140" s="3">
        <f t="shared" si="13"/>
        <v>-1.9008100083178026</v>
      </c>
      <c r="F140" s="3">
        <f t="shared" si="15"/>
        <v>1.9008100083178026</v>
      </c>
    </row>
    <row r="141" spans="1:6" ht="15" customHeight="1">
      <c r="A141" s="1">
        <v>139</v>
      </c>
      <c r="B141" s="1">
        <f t="shared" si="12"/>
        <v>1.390000000000001</v>
      </c>
      <c r="C141" s="2">
        <f t="shared" si="14"/>
        <v>-17.497709486800513</v>
      </c>
      <c r="D141" s="3">
        <f t="shared" si="11"/>
        <v>2.7884055850985776</v>
      </c>
      <c r="E141" s="3">
        <f t="shared" si="13"/>
        <v>-2.0757871031858075</v>
      </c>
      <c r="F141" s="3">
        <f t="shared" si="15"/>
        <v>2.0757871031858075</v>
      </c>
    </row>
    <row r="142" spans="1:6" ht="15" customHeight="1">
      <c r="A142" s="1">
        <v>140</v>
      </c>
      <c r="B142" s="1">
        <f t="shared" si="12"/>
        <v>1.400000000000001</v>
      </c>
      <c r="C142" s="2">
        <f t="shared" si="14"/>
        <v>-14.709303901701936</v>
      </c>
      <c r="D142" s="3">
        <f t="shared" si="11"/>
        <v>2.9175143369723253</v>
      </c>
      <c r="E142" s="3">
        <f t="shared" si="13"/>
        <v>-2.2228801422028268</v>
      </c>
      <c r="F142" s="3">
        <f t="shared" si="15"/>
        <v>2.2228801422028268</v>
      </c>
    </row>
    <row r="143" spans="1:6" ht="15" customHeight="1">
      <c r="A143" s="1">
        <v>141</v>
      </c>
      <c r="B143" s="1">
        <f t="shared" si="12"/>
        <v>1.410000000000001</v>
      </c>
      <c r="C143" s="2">
        <f t="shared" si="14"/>
        <v>-11.791789564729612</v>
      </c>
      <c r="D143" s="3">
        <f t="shared" si="11"/>
        <v>3.0094180680205511</v>
      </c>
      <c r="E143" s="3">
        <f t="shared" si="13"/>
        <v>-2.340798037850123</v>
      </c>
      <c r="F143" s="3">
        <f t="shared" si="15"/>
        <v>2.340798037850123</v>
      </c>
    </row>
    <row r="144" spans="1:6" ht="15" customHeight="1">
      <c r="A144" s="1">
        <v>142</v>
      </c>
      <c r="B144" s="1">
        <f t="shared" si="12"/>
        <v>1.420000000000001</v>
      </c>
      <c r="C144" s="2">
        <f t="shared" si="14"/>
        <v>-8.7823714967090609</v>
      </c>
      <c r="D144" s="3">
        <f t="shared" si="11"/>
        <v>3.0636464188247103</v>
      </c>
      <c r="E144" s="3">
        <f t="shared" si="13"/>
        <v>-2.4286217528172136</v>
      </c>
      <c r="F144" s="3">
        <f t="shared" si="15"/>
        <v>2.4286217528172136</v>
      </c>
    </row>
    <row r="145" spans="1:6" ht="15" customHeight="1">
      <c r="A145" s="1">
        <v>143</v>
      </c>
      <c r="B145" s="1">
        <f t="shared" si="12"/>
        <v>1.430000000000001</v>
      </c>
      <c r="C145" s="2">
        <f t="shared" si="14"/>
        <v>-5.7187250778843506</v>
      </c>
      <c r="D145" s="3">
        <f t="shared" si="11"/>
        <v>3.0801891306393019</v>
      </c>
      <c r="E145" s="3">
        <f t="shared" si="13"/>
        <v>-2.4858090035960569</v>
      </c>
      <c r="F145" s="3">
        <f t="shared" si="15"/>
        <v>2.4858090035960569</v>
      </c>
    </row>
    <row r="146" spans="1:6" ht="15" customHeight="1">
      <c r="A146" s="1">
        <v>144</v>
      </c>
      <c r="B146" s="1">
        <f t="shared" si="12"/>
        <v>1.4400000000000011</v>
      </c>
      <c r="C146" s="2">
        <f t="shared" si="14"/>
        <v>-2.6385359472450487</v>
      </c>
      <c r="D146" s="3">
        <f t="shared" si="11"/>
        <v>3.0594883467853742</v>
      </c>
      <c r="E146" s="3">
        <f t="shared" si="13"/>
        <v>-2.5121943630685073</v>
      </c>
      <c r="F146" s="3">
        <f t="shared" si="15"/>
        <v>2.5121943630685073</v>
      </c>
    </row>
    <row r="147" spans="1:6" ht="15" customHeight="1">
      <c r="A147" s="1">
        <v>145</v>
      </c>
      <c r="B147" s="1">
        <f t="shared" si="12"/>
        <v>1.4500000000000011</v>
      </c>
      <c r="C147" s="2">
        <f t="shared" si="14"/>
        <v>0.42095239954032548</v>
      </c>
      <c r="D147" s="3">
        <f t="shared" si="11"/>
        <v>3.0024256160955396</v>
      </c>
      <c r="E147" s="3">
        <f t="shared" si="13"/>
        <v>-2.5079848390731039</v>
      </c>
      <c r="F147" s="3">
        <f t="shared" si="15"/>
        <v>2.5079848390731039</v>
      </c>
    </row>
    <row r="148" spans="1:6" ht="15" customHeight="1">
      <c r="A148" s="1">
        <v>146</v>
      </c>
      <c r="B148" s="1">
        <f t="shared" si="12"/>
        <v>1.4600000000000011</v>
      </c>
      <c r="C148" s="2">
        <f t="shared" si="14"/>
        <v>3.4233780156358651</v>
      </c>
      <c r="D148" s="3">
        <f t="shared" si="11"/>
        <v>2.9103038444342846</v>
      </c>
      <c r="E148" s="3">
        <f t="shared" si="13"/>
        <v>-2.4737510589167453</v>
      </c>
      <c r="F148" s="3">
        <f t="shared" si="15"/>
        <v>2.4737510589167453</v>
      </c>
    </row>
    <row r="149" spans="1:6" ht="15" customHeight="1">
      <c r="A149" s="1">
        <v>147</v>
      </c>
      <c r="B149" s="1">
        <f t="shared" si="12"/>
        <v>1.4700000000000011</v>
      </c>
      <c r="C149" s="2">
        <f t="shared" si="14"/>
        <v>6.3336818600701497</v>
      </c>
      <c r="D149" s="3">
        <f t="shared" si="11"/>
        <v>2.78482449675806</v>
      </c>
      <c r="E149" s="3">
        <f t="shared" si="13"/>
        <v>-2.4104142403160438</v>
      </c>
      <c r="F149" s="3">
        <f t="shared" si="15"/>
        <v>2.4104142403160438</v>
      </c>
    </row>
    <row r="150" spans="1:6" ht="15" customHeight="1">
      <c r="A150" s="1">
        <v>148</v>
      </c>
      <c r="B150" s="1">
        <f t="shared" si="12"/>
        <v>1.4800000000000011</v>
      </c>
      <c r="C150" s="2">
        <f t="shared" si="14"/>
        <v>9.1185063568282096</v>
      </c>
      <c r="D150" s="3">
        <f t="shared" si="11"/>
        <v>2.6280604040312348</v>
      </c>
      <c r="E150" s="3">
        <f t="shared" si="13"/>
        <v>-2.3192291767477617</v>
      </c>
      <c r="F150" s="3">
        <f t="shared" si="15"/>
        <v>2.3192291767477617</v>
      </c>
    </row>
    <row r="151" spans="1:6" ht="15" customHeight="1">
      <c r="A151" s="1">
        <v>149</v>
      </c>
      <c r="B151" s="1">
        <f t="shared" si="12"/>
        <v>1.4900000000000011</v>
      </c>
      <c r="C151" s="2">
        <f t="shared" si="14"/>
        <v>11.746566760859444</v>
      </c>
      <c r="D151" s="3">
        <f t="shared" si="11"/>
        <v>2.4424245760323902</v>
      </c>
      <c r="E151" s="3">
        <f t="shared" si="13"/>
        <v>-2.2017635091391674</v>
      </c>
      <c r="F151" s="3">
        <f t="shared" si="15"/>
        <v>2.2017635091391674</v>
      </c>
    </row>
    <row r="152" spans="1:6" ht="15" customHeight="1">
      <c r="A152" s="1">
        <v>150</v>
      </c>
      <c r="B152" s="1">
        <f t="shared" si="12"/>
        <v>1.5000000000000011</v>
      </c>
      <c r="C152" s="2">
        <f t="shared" si="14"/>
        <v>14.188991336891835</v>
      </c>
      <c r="D152" s="3">
        <f t="shared" si="11"/>
        <v>2.2306354621971383</v>
      </c>
      <c r="E152" s="3">
        <f t="shared" si="13"/>
        <v>-2.0598735957702492</v>
      </c>
      <c r="F152" s="3">
        <f t="shared" si="15"/>
        <v>2.0598735957702492</v>
      </c>
    </row>
    <row r="153" spans="1:6" ht="15" customHeight="1">
      <c r="A153" s="1">
        <v>151</v>
      </c>
      <c r="B153" s="1">
        <f t="shared" si="12"/>
        <v>1.5100000000000011</v>
      </c>
      <c r="C153" s="2">
        <f t="shared" si="14"/>
        <v>16.419626799088974</v>
      </c>
      <c r="D153" s="3">
        <f t="shared" si="11"/>
        <v>1.9956791377507188</v>
      </c>
      <c r="E153" s="3">
        <f t="shared" si="13"/>
        <v>-1.8956773277793595</v>
      </c>
      <c r="F153" s="3">
        <f t="shared" si="15"/>
        <v>1.8956773277793595</v>
      </c>
    </row>
    <row r="154" spans="1:6" ht="15" customHeight="1">
      <c r="A154" s="1">
        <v>152</v>
      </c>
      <c r="B154" s="1">
        <f t="shared" si="12"/>
        <v>1.5200000000000011</v>
      </c>
      <c r="C154" s="2">
        <f t="shared" si="14"/>
        <v>18.415305936839694</v>
      </c>
      <c r="D154" s="3">
        <f t="shared" si="11"/>
        <v>1.7407689211668804</v>
      </c>
      <c r="E154" s="3">
        <f t="shared" si="13"/>
        <v>-1.7115242684109626</v>
      </c>
      <c r="F154" s="3">
        <f t="shared" si="15"/>
        <v>1.7115242684109626</v>
      </c>
    </row>
    <row r="155" spans="1:6" ht="15" customHeight="1">
      <c r="A155" s="1">
        <v>153</v>
      </c>
      <c r="B155" s="1">
        <f t="shared" si="12"/>
        <v>1.5300000000000011</v>
      </c>
      <c r="C155" s="2">
        <f t="shared" si="14"/>
        <v>20.156074858006573</v>
      </c>
      <c r="D155" s="3">
        <f t="shared" si="11"/>
        <v>1.4693029512109648</v>
      </c>
      <c r="E155" s="3">
        <f t="shared" si="13"/>
        <v>-1.5099635198308969</v>
      </c>
      <c r="F155" s="3">
        <f t="shared" si="15"/>
        <v>1.5099635198308969</v>
      </c>
    </row>
    <row r="156" spans="1:6" ht="15" customHeight="1">
      <c r="A156" s="1">
        <v>154</v>
      </c>
      <c r="B156" s="1">
        <f t="shared" si="12"/>
        <v>1.5400000000000011</v>
      </c>
      <c r="C156" s="2">
        <f t="shared" si="14"/>
        <v>21.625377809217536</v>
      </c>
      <c r="D156" s="3">
        <f t="shared" si="11"/>
        <v>1.1848202673297679</v>
      </c>
      <c r="E156" s="3">
        <f t="shared" si="13"/>
        <v>-1.2937097417387216</v>
      </c>
      <c r="F156" s="3">
        <f t="shared" si="15"/>
        <v>1.2937097417387216</v>
      </c>
    </row>
    <row r="157" spans="1:6" ht="15" customHeight="1">
      <c r="A157" s="1">
        <v>155</v>
      </c>
      <c r="B157" s="1">
        <f t="shared" si="12"/>
        <v>1.5500000000000012</v>
      </c>
      <c r="C157" s="2">
        <f t="shared" si="14"/>
        <v>22.810198076547305</v>
      </c>
      <c r="D157" s="3">
        <f t="shared" si="11"/>
        <v>0.89095594586659388</v>
      </c>
      <c r="E157" s="3">
        <f t="shared" si="13"/>
        <v>-1.0656077609732484</v>
      </c>
      <c r="F157" s="3">
        <f t="shared" si="15"/>
        <v>1.0656077609732484</v>
      </c>
    </row>
    <row r="158" spans="1:6" ht="15" customHeight="1">
      <c r="A158" s="1">
        <v>156</v>
      </c>
      <c r="B158" s="1">
        <f t="shared" si="12"/>
        <v>1.5600000000000012</v>
      </c>
      <c r="C158" s="2">
        <f t="shared" si="14"/>
        <v>23.701154022413899</v>
      </c>
      <c r="D158" s="3">
        <f t="shared" si="11"/>
        <v>0.59139584651789501</v>
      </c>
      <c r="E158" s="3">
        <f t="shared" si="13"/>
        <v>-0.82859622074910932</v>
      </c>
      <c r="F158" s="3">
        <f t="shared" si="15"/>
        <v>0.82859622074910932</v>
      </c>
    </row>
    <row r="159" spans="1:6" ht="15" customHeight="1">
      <c r="A159" s="1">
        <v>157</v>
      </c>
      <c r="B159" s="1">
        <f t="shared" si="12"/>
        <v>1.5700000000000012</v>
      </c>
      <c r="C159" s="2">
        <f t="shared" si="14"/>
        <v>24.292549868931793</v>
      </c>
      <c r="D159" s="3">
        <f t="shared" si="11"/>
        <v>0.2898315186999092</v>
      </c>
      <c r="E159" s="3">
        <f t="shared" si="13"/>
        <v>-0.58567072205979143</v>
      </c>
      <c r="F159" s="3">
        <f t="shared" si="15"/>
        <v>0.58567072205979143</v>
      </c>
    </row>
    <row r="160" spans="1:6" ht="15" customHeight="1">
      <c r="A160" s="1">
        <v>158</v>
      </c>
      <c r="B160" s="1">
        <f t="shared" si="12"/>
        <v>1.5800000000000012</v>
      </c>
      <c r="C160" s="2">
        <f t="shared" si="14"/>
        <v>24.582381387631703</v>
      </c>
      <c r="D160" s="3">
        <f t="shared" si="11"/>
        <v>-1.0084193769569651E-2</v>
      </c>
      <c r="E160" s="3">
        <f t="shared" si="13"/>
        <v>-0.33984690818347441</v>
      </c>
      <c r="F160" s="3">
        <f t="shared" si="15"/>
        <v>0.33984690818347441</v>
      </c>
    </row>
    <row r="161" spans="1:6" ht="15" customHeight="1">
      <c r="A161" s="1">
        <v>159</v>
      </c>
      <c r="B161" s="1">
        <f t="shared" si="12"/>
        <v>1.5900000000000012</v>
      </c>
      <c r="C161" s="2">
        <f t="shared" si="14"/>
        <v>24.572297193862134</v>
      </c>
      <c r="D161" s="3">
        <f t="shared" si="11"/>
        <v>-0.30478032880183265</v>
      </c>
      <c r="E161" s="3">
        <f t="shared" si="13"/>
        <v>-9.4123936244853046E-2</v>
      </c>
      <c r="F161" s="3">
        <f t="shared" si="15"/>
        <v>9.4123936244853046E-2</v>
      </c>
    </row>
    <row r="162" spans="1:6" ht="15" customHeight="1">
      <c r="A162" s="1">
        <v>160</v>
      </c>
      <c r="B162" s="1">
        <f t="shared" si="12"/>
        <v>1.6000000000000012</v>
      </c>
      <c r="C162" s="2">
        <f t="shared" si="14"/>
        <v>24.267516865060301</v>
      </c>
      <c r="D162" s="3">
        <f t="shared" si="11"/>
        <v>-0.59080926559292513</v>
      </c>
      <c r="E162" s="3">
        <f t="shared" si="13"/>
        <v>0.14855123240574997</v>
      </c>
      <c r="F162" s="3">
        <f t="shared" si="15"/>
        <v>0.14855123240574997</v>
      </c>
    </row>
    <row r="163" spans="1:6" ht="15" customHeight="1">
      <c r="A163" s="1">
        <v>161</v>
      </c>
      <c r="B163" s="1">
        <f t="shared" si="12"/>
        <v>1.6100000000000012</v>
      </c>
      <c r="C163" s="2">
        <f t="shared" si="14"/>
        <v>23.676707599467377</v>
      </c>
      <c r="D163" s="3">
        <f t="shared" si="11"/>
        <v>-0.86488599927145393</v>
      </c>
      <c r="E163" s="3">
        <f t="shared" si="13"/>
        <v>0.38531830840042375</v>
      </c>
      <c r="F163" s="3">
        <f t="shared" si="15"/>
        <v>0.38531830840042375</v>
      </c>
    </row>
    <row r="164" spans="1:6" ht="15" customHeight="1">
      <c r="A164" s="1">
        <v>162</v>
      </c>
      <c r="B164" s="1">
        <f t="shared" si="12"/>
        <v>1.6200000000000012</v>
      </c>
      <c r="C164" s="2">
        <f t="shared" si="14"/>
        <v>22.811821600195923</v>
      </c>
      <c r="D164" s="3">
        <f t="shared" si="11"/>
        <v>-1.1239247964861903</v>
      </c>
      <c r="E164" s="3">
        <f t="shared" si="13"/>
        <v>0.61343652440238294</v>
      </c>
      <c r="F164" s="3">
        <f t="shared" si="15"/>
        <v>0.61343652440238294</v>
      </c>
    </row>
    <row r="165" spans="1:6" ht="15" customHeight="1">
      <c r="A165" s="1">
        <v>163</v>
      </c>
      <c r="B165" s="1">
        <f t="shared" si="12"/>
        <v>1.6300000000000012</v>
      </c>
      <c r="C165" s="2">
        <f t="shared" si="14"/>
        <v>21.687896803709734</v>
      </c>
      <c r="D165" s="3">
        <f t="shared" si="11"/>
        <v>-1.3650728365904417</v>
      </c>
      <c r="E165" s="3">
        <f t="shared" si="13"/>
        <v>0.83031549243948022</v>
      </c>
      <c r="F165" s="3">
        <f t="shared" si="15"/>
        <v>0.83031549243948022</v>
      </c>
    </row>
    <row r="166" spans="1:6" ht="15" customHeight="1">
      <c r="A166" s="1">
        <v>164</v>
      </c>
      <c r="B166" s="1">
        <f t="shared" si="12"/>
        <v>1.6400000000000012</v>
      </c>
      <c r="C166" s="2">
        <f t="shared" si="14"/>
        <v>20.322823967119291</v>
      </c>
      <c r="D166" s="3">
        <f t="shared" si="11"/>
        <v>-1.5857404859738358</v>
      </c>
      <c r="E166" s="3">
        <f t="shared" si="13"/>
        <v>1.0335437321106731</v>
      </c>
      <c r="F166" s="3">
        <f t="shared" si="15"/>
        <v>1.0335437321106731</v>
      </c>
    </row>
    <row r="167" spans="1:6" ht="15" customHeight="1">
      <c r="A167" s="1">
        <v>165</v>
      </c>
      <c r="B167" s="1">
        <f t="shared" si="12"/>
        <v>1.6500000000000012</v>
      </c>
      <c r="C167" s="2">
        <f t="shared" si="14"/>
        <v>18.737083481145454</v>
      </c>
      <c r="D167" s="3">
        <f t="shared" si="11"/>
        <v>-1.783627899486026</v>
      </c>
      <c r="E167" s="3">
        <f t="shared" si="13"/>
        <v>1.2209145669221275</v>
      </c>
      <c r="F167" s="3">
        <f t="shared" si="15"/>
        <v>1.2209145669221275</v>
      </c>
    </row>
    <row r="168" spans="1:6" ht="15" customHeight="1">
      <c r="A168" s="1">
        <v>166</v>
      </c>
      <c r="B168" s="1">
        <f t="shared" si="12"/>
        <v>1.6600000000000013</v>
      </c>
      <c r="C168" s="2">
        <f t="shared" si="14"/>
        <v>16.95345558165943</v>
      </c>
      <c r="D168" s="3">
        <f t="shared" si="11"/>
        <v>-1.9567476921746767</v>
      </c>
      <c r="E168" s="3">
        <f t="shared" si="13"/>
        <v>1.3904491227387219</v>
      </c>
      <c r="F168" s="3">
        <f t="shared" si="15"/>
        <v>1.3904491227387219</v>
      </c>
    </row>
    <row r="169" spans="1:6" ht="15" customHeight="1">
      <c r="A169" s="1">
        <v>167</v>
      </c>
      <c r="B169" s="1">
        <f t="shared" si="12"/>
        <v>1.6700000000000013</v>
      </c>
      <c r="C169" s="2">
        <f t="shared" si="14"/>
        <v>14.996707889484753</v>
      </c>
      <c r="D169" s="3">
        <f t="shared" si="11"/>
        <v>-2.1034434760815244</v>
      </c>
      <c r="E169" s="3">
        <f t="shared" si="13"/>
        <v>1.5404162016335694</v>
      </c>
      <c r="F169" s="3">
        <f t="shared" si="15"/>
        <v>1.5404162016335694</v>
      </c>
    </row>
    <row r="170" spans="1:6" ht="15" customHeight="1">
      <c r="A170" s="1">
        <v>168</v>
      </c>
      <c r="B170" s="1">
        <f t="shared" si="12"/>
        <v>1.6800000000000013</v>
      </c>
      <c r="C170" s="2">
        <f t="shared" si="14"/>
        <v>12.893264413403228</v>
      </c>
      <c r="D170" s="3">
        <f t="shared" si="11"/>
        <v>-2.2224041099489771</v>
      </c>
      <c r="E170" s="3">
        <f t="shared" si="13"/>
        <v>1.6693488457676018</v>
      </c>
      <c r="F170" s="3">
        <f t="shared" si="15"/>
        <v>1.6693488457676018</v>
      </c>
    </row>
    <row r="171" spans="1:6" ht="15" customHeight="1">
      <c r="A171" s="1">
        <v>169</v>
      </c>
      <c r="B171" s="1">
        <f t="shared" si="12"/>
        <v>1.6900000000000013</v>
      </c>
      <c r="C171" s="2">
        <f t="shared" si="14"/>
        <v>10.670860303454251</v>
      </c>
      <c r="D171" s="3">
        <f t="shared" si="11"/>
        <v>-2.3126735637212956</v>
      </c>
      <c r="E171" s="3">
        <f t="shared" si="13"/>
        <v>1.7760574488021443</v>
      </c>
      <c r="F171" s="3">
        <f t="shared" si="15"/>
        <v>1.7760574488021443</v>
      </c>
    </row>
    <row r="172" spans="1:6" ht="15" customHeight="1">
      <c r="A172" s="1">
        <v>170</v>
      </c>
      <c r="B172" s="1">
        <f t="shared" si="12"/>
        <v>1.7000000000000013</v>
      </c>
      <c r="C172" s="2">
        <f t="shared" si="14"/>
        <v>8.3581867397329557</v>
      </c>
      <c r="D172" s="3">
        <f t="shared" si="11"/>
        <v>-2.373656354014829</v>
      </c>
      <c r="E172" s="3">
        <f t="shared" si="13"/>
        <v>1.859639316199474</v>
      </c>
      <c r="F172" s="3">
        <f t="shared" si="15"/>
        <v>1.859639316199474</v>
      </c>
    </row>
    <row r="173" spans="1:6" ht="15" customHeight="1">
      <c r="A173" s="1">
        <v>171</v>
      </c>
      <c r="B173" s="1">
        <f t="shared" si="12"/>
        <v>1.7100000000000013</v>
      </c>
      <c r="C173" s="2">
        <f t="shared" si="14"/>
        <v>5.9845303857181271</v>
      </c>
      <c r="D173" s="3">
        <f t="shared" si="11"/>
        <v>-2.4051185606251946</v>
      </c>
      <c r="E173" s="3">
        <f t="shared" si="13"/>
        <v>1.9194846200566553</v>
      </c>
      <c r="F173" s="3">
        <f t="shared" si="15"/>
        <v>1.9194846200566553</v>
      </c>
    </row>
    <row r="174" spans="1:6" ht="15" customHeight="1">
      <c r="A174" s="1">
        <v>172</v>
      </c>
      <c r="B174" s="1">
        <f t="shared" si="12"/>
        <v>1.7200000000000013</v>
      </c>
      <c r="C174" s="2">
        <f t="shared" si="14"/>
        <v>3.5794118250929325</v>
      </c>
      <c r="D174" s="3">
        <f t="shared" si="11"/>
        <v>-2.4071844869956815</v>
      </c>
      <c r="E174" s="3">
        <f t="shared" si="13"/>
        <v>1.9552787383075847</v>
      </c>
      <c r="F174" s="3">
        <f t="shared" si="15"/>
        <v>1.9552787383075847</v>
      </c>
    </row>
    <row r="175" spans="1:6" ht="15" customHeight="1">
      <c r="A175" s="1">
        <v>173</v>
      </c>
      <c r="B175" s="1">
        <f t="shared" si="12"/>
        <v>1.7300000000000013</v>
      </c>
      <c r="C175" s="2">
        <f t="shared" si="14"/>
        <v>1.172227338097251</v>
      </c>
      <c r="D175" s="3">
        <f t="shared" si="11"/>
        <v>-2.3803290787739222</v>
      </c>
      <c r="E175" s="3">
        <f t="shared" si="13"/>
        <v>1.9670010116885572</v>
      </c>
      <c r="F175" s="3">
        <f t="shared" si="15"/>
        <v>1.9670010116885572</v>
      </c>
    </row>
    <row r="176" spans="1:6" ht="15" customHeight="1">
      <c r="A176" s="1">
        <v>174</v>
      </c>
      <c r="B176" s="1">
        <f t="shared" si="12"/>
        <v>1.7400000000000013</v>
      </c>
      <c r="C176" s="2">
        <f t="shared" si="14"/>
        <v>-1.2081017406766712</v>
      </c>
      <c r="D176" s="3">
        <f t="shared" si="11"/>
        <v>-2.3253662635466452</v>
      </c>
      <c r="E176" s="3">
        <f t="shared" si="13"/>
        <v>1.9549199942817905</v>
      </c>
      <c r="F176" s="3">
        <f t="shared" si="15"/>
        <v>1.9549199942817905</v>
      </c>
    </row>
    <row r="177" spans="1:6" ht="15" customHeight="1">
      <c r="A177" s="1">
        <v>175</v>
      </c>
      <c r="B177" s="1">
        <f t="shared" si="12"/>
        <v>1.7500000000000013</v>
      </c>
      <c r="C177" s="2">
        <f t="shared" si="14"/>
        <v>-3.5334680042233164</v>
      </c>
      <c r="D177" s="3">
        <f t="shared" si="11"/>
        <v>-2.2434334210156726</v>
      </c>
      <c r="E177" s="3">
        <f t="shared" si="13"/>
        <v>1.9195853142395574</v>
      </c>
      <c r="F177" s="3">
        <f t="shared" si="15"/>
        <v>1.9195853142395574</v>
      </c>
    </row>
    <row r="178" spans="1:6" ht="15" customHeight="1">
      <c r="A178" s="1">
        <v>176</v>
      </c>
      <c r="B178" s="1">
        <f t="shared" si="12"/>
        <v>1.7600000000000013</v>
      </c>
      <c r="C178" s="2">
        <f t="shared" si="14"/>
        <v>-5.7769014252389894</v>
      </c>
      <c r="D178" s="3">
        <f t="shared" si="11"/>
        <v>-2.135972235755538</v>
      </c>
      <c r="E178" s="3">
        <f t="shared" si="13"/>
        <v>1.8618162999871675</v>
      </c>
      <c r="F178" s="3">
        <f t="shared" si="15"/>
        <v>1.8618162999871675</v>
      </c>
    </row>
    <row r="179" spans="1:6" ht="15" customHeight="1">
      <c r="A179" s="1">
        <v>177</v>
      </c>
      <c r="B179" s="1">
        <f t="shared" si="12"/>
        <v>1.7700000000000014</v>
      </c>
      <c r="C179" s="2">
        <f t="shared" si="14"/>
        <v>-7.9128736609945278</v>
      </c>
      <c r="D179" s="3">
        <f t="shared" si="11"/>
        <v>-2.0047062238157594</v>
      </c>
      <c r="E179" s="3">
        <f t="shared" si="13"/>
        <v>1.7826875633772221</v>
      </c>
      <c r="F179" s="3">
        <f t="shared" si="15"/>
        <v>1.7826875633772221</v>
      </c>
    </row>
    <row r="180" spans="1:6" ht="15" customHeight="1">
      <c r="A180" s="1">
        <v>178</v>
      </c>
      <c r="B180" s="1">
        <f t="shared" si="12"/>
        <v>1.7800000000000014</v>
      </c>
      <c r="C180" s="2">
        <f t="shared" si="14"/>
        <v>-9.9175798848102872</v>
      </c>
      <c r="D180" s="3">
        <f t="shared" si="11"/>
        <v>-1.8516152593931685</v>
      </c>
      <c r="E180" s="3">
        <f t="shared" si="13"/>
        <v>1.6835117645291193</v>
      </c>
      <c r="F180" s="3">
        <f t="shared" si="15"/>
        <v>1.6835117645291193</v>
      </c>
    </row>
    <row r="181" spans="1:6" ht="15" customHeight="1">
      <c r="A181" s="1">
        <v>179</v>
      </c>
      <c r="B181" s="1">
        <f t="shared" si="12"/>
        <v>1.7900000000000014</v>
      </c>
      <c r="C181" s="2">
        <f t="shared" si="14"/>
        <v>-11.769195144203456</v>
      </c>
      <c r="D181" s="3">
        <f t="shared" si="11"/>
        <v>-1.678907458253043</v>
      </c>
      <c r="E181" s="3">
        <f t="shared" si="13"/>
        <v>1.5658198130870848</v>
      </c>
      <c r="F181" s="3">
        <f t="shared" si="15"/>
        <v>1.5658198130870848</v>
      </c>
    </row>
    <row r="182" spans="1:6" ht="15" customHeight="1">
      <c r="A182" s="1">
        <v>180</v>
      </c>
      <c r="B182" s="1">
        <f t="shared" si="12"/>
        <v>1.8000000000000014</v>
      </c>
      <c r="C182" s="2">
        <f t="shared" si="14"/>
        <v>-13.448102602456499</v>
      </c>
      <c r="D182" s="3">
        <f t="shared" si="11"/>
        <v>-1.4889888002332634</v>
      </c>
      <c r="E182" s="3">
        <f t="shared" si="13"/>
        <v>1.4313387870625198</v>
      </c>
      <c r="F182" s="3">
        <f t="shared" si="15"/>
        <v>1.4313387870625198</v>
      </c>
    </row>
    <row r="183" spans="1:6" ht="15" customHeight="1">
      <c r="A183" s="1">
        <v>181</v>
      </c>
      <c r="B183" s="1">
        <f t="shared" si="12"/>
        <v>1.8100000000000014</v>
      </c>
      <c r="C183" s="2">
        <f t="shared" si="14"/>
        <v>-14.937091402689763</v>
      </c>
      <c r="D183" s="3">
        <f t="shared" si="11"/>
        <v>-1.2844308937970206</v>
      </c>
      <c r="E183" s="3">
        <f t="shared" si="13"/>
        <v>1.2819678730356221</v>
      </c>
      <c r="F183" s="3">
        <f t="shared" si="15"/>
        <v>1.2819678730356221</v>
      </c>
    </row>
    <row r="184" spans="1:6" ht="15" customHeight="1">
      <c r="A184" s="1">
        <v>182</v>
      </c>
      <c r="B184" s="1">
        <f t="shared" si="12"/>
        <v>1.8200000000000014</v>
      </c>
      <c r="C184" s="2">
        <f t="shared" si="14"/>
        <v>-16.221522296486782</v>
      </c>
      <c r="D184" s="3">
        <f t="shared" si="11"/>
        <v>-1.0679373010446296</v>
      </c>
      <c r="E184" s="3">
        <f t="shared" si="13"/>
        <v>1.1197526500707542</v>
      </c>
      <c r="F184" s="3">
        <f t="shared" si="15"/>
        <v>1.1197526500707542</v>
      </c>
    </row>
    <row r="185" spans="1:6" ht="15" customHeight="1">
      <c r="A185" s="1">
        <v>183</v>
      </c>
      <c r="B185" s="1">
        <f t="shared" si="12"/>
        <v>1.8300000000000014</v>
      </c>
      <c r="C185" s="2">
        <f t="shared" si="14"/>
        <v>-17.289459597531412</v>
      </c>
      <c r="D185" s="3">
        <f t="shared" si="11"/>
        <v>-0.84230885175649417</v>
      </c>
      <c r="E185" s="3">
        <f t="shared" si="13"/>
        <v>0.9468580540954401</v>
      </c>
      <c r="F185" s="3">
        <f t="shared" si="15"/>
        <v>0.9468580540954401</v>
      </c>
    </row>
    <row r="186" spans="1:6" ht="15" customHeight="1">
      <c r="A186" s="1">
        <v>184</v>
      </c>
      <c r="B186" s="1">
        <f t="shared" si="12"/>
        <v>1.8400000000000014</v>
      </c>
      <c r="C186" s="2">
        <f t="shared" si="14"/>
        <v>-18.131768449287907</v>
      </c>
      <c r="D186" s="3">
        <f t="shared" si="11"/>
        <v>-0.61040837988517882</v>
      </c>
      <c r="E186" s="3">
        <f t="shared" si="13"/>
        <v>0.765540369602561</v>
      </c>
      <c r="F186" s="3">
        <f t="shared" si="15"/>
        <v>0.765540369602561</v>
      </c>
    </row>
    <row r="187" spans="1:6" ht="15" customHeight="1">
      <c r="A187" s="1">
        <v>185</v>
      </c>
      <c r="B187" s="1">
        <f t="shared" si="12"/>
        <v>1.8500000000000014</v>
      </c>
      <c r="C187" s="2">
        <f t="shared" si="14"/>
        <v>-18.742176829173086</v>
      </c>
      <c r="D187" s="3">
        <f t="shared" si="11"/>
        <v>-0.37512531547705374</v>
      </c>
      <c r="E187" s="3">
        <f t="shared" si="13"/>
        <v>0.57811860131083015</v>
      </c>
      <c r="F187" s="3">
        <f t="shared" si="15"/>
        <v>0.57811860131083015</v>
      </c>
    </row>
    <row r="188" spans="1:6" ht="15" customHeight="1">
      <c r="A188" s="1">
        <v>186</v>
      </c>
      <c r="B188" s="1">
        <f t="shared" si="12"/>
        <v>1.8600000000000014</v>
      </c>
      <c r="C188" s="2">
        <f t="shared" si="14"/>
        <v>-19.117302144650139</v>
      </c>
      <c r="D188" s="3">
        <f t="shared" si="11"/>
        <v>-0.13934055937814216</v>
      </c>
      <c r="E188" s="3">
        <f t="shared" si="13"/>
        <v>0.38694557986432876</v>
      </c>
      <c r="F188" s="3">
        <f t="shared" si="15"/>
        <v>0.38694557986432876</v>
      </c>
    </row>
    <row r="189" spans="1:6" ht="15" customHeight="1">
      <c r="A189" s="1">
        <v>187</v>
      </c>
      <c r="B189" s="1">
        <f t="shared" si="12"/>
        <v>1.8700000000000014</v>
      </c>
      <c r="C189" s="2">
        <f t="shared" si="14"/>
        <v>-19.25664270402828</v>
      </c>
      <c r="D189" s="3">
        <f t="shared" si="11"/>
        <v>9.4107942579625611E-2</v>
      </c>
      <c r="E189" s="3">
        <f t="shared" si="13"/>
        <v>0.19437915282404594</v>
      </c>
      <c r="F189" s="3">
        <f t="shared" si="15"/>
        <v>0.19437915282404594</v>
      </c>
    </row>
    <row r="190" spans="1:6" ht="15" customHeight="1">
      <c r="A190" s="1">
        <v>188</v>
      </c>
      <c r="B190" s="1">
        <f t="shared" si="12"/>
        <v>1.8800000000000014</v>
      </c>
      <c r="C190" s="2">
        <f t="shared" si="14"/>
        <v>-19.162534761448654</v>
      </c>
      <c r="D190" s="3">
        <f t="shared" si="11"/>
        <v>0.32245852469315578</v>
      </c>
      <c r="E190" s="3">
        <f t="shared" si="13"/>
        <v>2.7538052095593957E-3</v>
      </c>
      <c r="F190" s="3">
        <f t="shared" si="15"/>
        <v>2.7538052095593957E-3</v>
      </c>
    </row>
    <row r="191" spans="1:6" ht="15" customHeight="1">
      <c r="A191" s="1">
        <v>189</v>
      </c>
      <c r="B191" s="1">
        <f t="shared" si="12"/>
        <v>1.8900000000000015</v>
      </c>
      <c r="C191" s="2">
        <f t="shared" si="14"/>
        <v>-18.840076236755497</v>
      </c>
      <c r="D191" s="3">
        <f t="shared" si="11"/>
        <v>0.54305764461443817</v>
      </c>
      <c r="E191" s="3">
        <f t="shared" si="13"/>
        <v>-0.18564695715799559</v>
      </c>
      <c r="F191" s="3">
        <f t="shared" si="15"/>
        <v>0.18564695715799559</v>
      </c>
    </row>
    <row r="192" spans="1:6" ht="15" customHeight="1">
      <c r="A192" s="1">
        <v>190</v>
      </c>
      <c r="B192" s="1">
        <f t="shared" si="12"/>
        <v>1.9000000000000015</v>
      </c>
      <c r="C192" s="2">
        <f t="shared" si="14"/>
        <v>-18.297018592141058</v>
      </c>
      <c r="D192" s="3">
        <f t="shared" si="11"/>
        <v>0.75338988776168536</v>
      </c>
      <c r="E192" s="3">
        <f t="shared" si="13"/>
        <v>-0.36861714307940618</v>
      </c>
      <c r="F192" s="3">
        <f t="shared" si="15"/>
        <v>0.36861714307940618</v>
      </c>
    </row>
    <row r="193" spans="1:6" ht="15" customHeight="1">
      <c r="A193" s="1">
        <v>191</v>
      </c>
      <c r="B193" s="1">
        <f t="shared" si="12"/>
        <v>1.9100000000000015</v>
      </c>
      <c r="C193" s="2">
        <f t="shared" si="14"/>
        <v>-17.543628704379373</v>
      </c>
      <c r="D193" s="3">
        <f t="shared" si="11"/>
        <v>0.95110580412228929</v>
      </c>
      <c r="E193" s="3">
        <f t="shared" si="13"/>
        <v>-0.54405343012319995</v>
      </c>
      <c r="F193" s="3">
        <f t="shared" si="15"/>
        <v>0.54405343012319995</v>
      </c>
    </row>
    <row r="194" spans="1:6" ht="15" customHeight="1">
      <c r="A194" s="1">
        <v>192</v>
      </c>
      <c r="B194" s="1">
        <f t="shared" si="12"/>
        <v>1.9200000000000015</v>
      </c>
      <c r="C194" s="2">
        <f t="shared" si="14"/>
        <v>-16.592522900257084</v>
      </c>
      <c r="D194" s="3">
        <f t="shared" ref="D194:D257" si="16">(-$K$18*E194-$I$25*C194)*$I$18</f>
        <v>1.1340472802552954</v>
      </c>
      <c r="E194" s="3">
        <f t="shared" si="13"/>
        <v>-0.70997865912577085</v>
      </c>
      <c r="F194" s="3">
        <f t="shared" si="15"/>
        <v>0.70997865912577085</v>
      </c>
    </row>
    <row r="195" spans="1:6" ht="15" customHeight="1">
      <c r="A195" s="1">
        <v>193</v>
      </c>
      <c r="B195" s="1">
        <f t="shared" ref="B195:B258" si="17">B194+$I$18</f>
        <v>1.9300000000000015</v>
      </c>
      <c r="C195" s="2">
        <f t="shared" si="14"/>
        <v>-15.458475620001789</v>
      </c>
      <c r="D195" s="3">
        <f t="shared" si="16"/>
        <v>1.3002701839309772</v>
      </c>
      <c r="E195" s="3">
        <f t="shared" ref="E195:E258" si="18">E194+$I$18*C195</f>
        <v>-0.86456341532578873</v>
      </c>
      <c r="F195" s="3">
        <f t="shared" si="15"/>
        <v>0.86456341532578873</v>
      </c>
    </row>
    <row r="196" spans="1:6" ht="15" customHeight="1">
      <c r="A196" s="1">
        <v>194</v>
      </c>
      <c r="B196" s="1">
        <f t="shared" si="17"/>
        <v>1.9400000000000015</v>
      </c>
      <c r="C196" s="2">
        <f t="shared" ref="C196:C259" si="19">C195+D195</f>
        <v>-14.158205436070812</v>
      </c>
      <c r="D196" s="3">
        <f t="shared" si="16"/>
        <v>1.4480640560369999</v>
      </c>
      <c r="E196" s="3">
        <f t="shared" si="18"/>
        <v>-1.0061454696864969</v>
      </c>
      <c r="F196" s="3">
        <f t="shared" si="15"/>
        <v>1.0061454696864969</v>
      </c>
    </row>
    <row r="197" spans="1:6" ht="15" customHeight="1">
      <c r="A197" s="1">
        <v>195</v>
      </c>
      <c r="B197" s="1">
        <f t="shared" si="17"/>
        <v>1.9500000000000015</v>
      </c>
      <c r="C197" s="2">
        <f t="shared" si="19"/>
        <v>-12.710141380033813</v>
      </c>
      <c r="D197" s="3">
        <f t="shared" si="16"/>
        <v>1.5759686636447772</v>
      </c>
      <c r="E197" s="3">
        <f t="shared" si="18"/>
        <v>-1.133246883486835</v>
      </c>
      <c r="F197" s="3">
        <f t="shared" si="15"/>
        <v>1.133246883486835</v>
      </c>
    </row>
    <row r="198" spans="1:6" ht="15" customHeight="1">
      <c r="A198" s="1">
        <v>196</v>
      </c>
      <c r="B198" s="1">
        <f t="shared" si="17"/>
        <v>1.9600000000000015</v>
      </c>
      <c r="C198" s="2">
        <f t="shared" si="19"/>
        <v>-11.134172716389035</v>
      </c>
      <c r="D198" s="3">
        <f t="shared" si="16"/>
        <v>1.6827872689594838</v>
      </c>
      <c r="E198" s="3">
        <f t="shared" si="18"/>
        <v>-1.2445886106507253</v>
      </c>
      <c r="F198" s="3">
        <f t="shared" si="15"/>
        <v>1.2445886106507253</v>
      </c>
    </row>
    <row r="199" spans="1:6" ht="15" customHeight="1">
      <c r="A199" s="1">
        <v>197</v>
      </c>
      <c r="B199" s="1">
        <f t="shared" si="17"/>
        <v>1.9700000000000015</v>
      </c>
      <c r="C199" s="2">
        <f t="shared" si="19"/>
        <v>-9.4513854474295513</v>
      </c>
      <c r="D199" s="3">
        <f t="shared" si="16"/>
        <v>1.7675965107563274</v>
      </c>
      <c r="E199" s="3">
        <f t="shared" si="18"/>
        <v>-1.339102465125021</v>
      </c>
      <c r="F199" s="3">
        <f t="shared" si="15"/>
        <v>1.339102465125021</v>
      </c>
    </row>
    <row r="200" spans="1:6" ht="15" customHeight="1">
      <c r="A200" s="1">
        <v>198</v>
      </c>
      <c r="B200" s="1">
        <f t="shared" si="17"/>
        <v>1.9800000000000015</v>
      </c>
      <c r="C200" s="2">
        <f t="shared" si="19"/>
        <v>-7.6837889366732242</v>
      </c>
      <c r="D200" s="3">
        <f t="shared" si="16"/>
        <v>1.829752837313549</v>
      </c>
      <c r="E200" s="3">
        <f t="shared" si="18"/>
        <v>-1.4159403544917533</v>
      </c>
      <c r="F200" s="3">
        <f t="shared" si="15"/>
        <v>1.4159403544917533</v>
      </c>
    </row>
    <row r="201" spans="1:6" ht="15" customHeight="1">
      <c r="A201" s="1">
        <v>199</v>
      </c>
      <c r="B201" s="1">
        <f t="shared" si="17"/>
        <v>1.9900000000000015</v>
      </c>
      <c r="C201" s="2">
        <f t="shared" si="19"/>
        <v>-5.8540360993596749</v>
      </c>
      <c r="D201" s="3">
        <f t="shared" si="16"/>
        <v>1.8688954722715345</v>
      </c>
      <c r="E201" s="3">
        <f t="shared" si="18"/>
        <v>-1.4744807154853501</v>
      </c>
      <c r="F201" s="3">
        <f t="shared" si="15"/>
        <v>1.4744807154853501</v>
      </c>
    </row>
    <row r="202" spans="1:6" ht="15" customHeight="1">
      <c r="A202" s="1">
        <v>200</v>
      </c>
      <c r="B202" s="1">
        <f t="shared" si="17"/>
        <v>2.0000000000000013</v>
      </c>
      <c r="C202" s="2">
        <f t="shared" si="19"/>
        <v>-3.9851406270881404</v>
      </c>
      <c r="D202" s="3">
        <f t="shared" si="16"/>
        <v>1.8849459367679762</v>
      </c>
      <c r="E202" s="3">
        <f t="shared" si="18"/>
        <v>-1.5143321217562316</v>
      </c>
      <c r="F202" s="3">
        <f t="shared" si="15"/>
        <v>1.5143321217562316</v>
      </c>
    </row>
    <row r="203" spans="1:6" ht="15" customHeight="1">
      <c r="A203" s="1">
        <v>201</v>
      </c>
      <c r="B203" s="1">
        <f t="shared" si="17"/>
        <v>2.0100000000000011</v>
      </c>
      <c r="C203" s="2">
        <f t="shared" si="19"/>
        <v>-2.1001946903201643</v>
      </c>
      <c r="D203" s="3">
        <f t="shared" si="16"/>
        <v>1.8781041921267627</v>
      </c>
      <c r="E203" s="3">
        <f t="shared" si="18"/>
        <v>-1.5353340686594332</v>
      </c>
      <c r="F203" s="3">
        <f t="shared" ref="F203:F266" si="20">IF(E203&lt;0,-E203,E203)</f>
        <v>1.5353340686594332</v>
      </c>
    </row>
    <row r="204" spans="1:6" ht="15" customHeight="1">
      <c r="A204" s="1">
        <v>202</v>
      </c>
      <c r="B204" s="1">
        <f t="shared" si="17"/>
        <v>2.0200000000000009</v>
      </c>
      <c r="C204" s="2">
        <f t="shared" si="19"/>
        <v>-0.22209049819340154</v>
      </c>
      <c r="D204" s="3">
        <f t="shared" si="16"/>
        <v>1.8488415068389283</v>
      </c>
      <c r="E204" s="3">
        <f t="shared" si="18"/>
        <v>-1.5375549736413672</v>
      </c>
      <c r="F204" s="3">
        <f t="shared" si="20"/>
        <v>1.5375549736413672</v>
      </c>
    </row>
    <row r="205" spans="1:6" ht="15" customHeight="1">
      <c r="A205" s="1">
        <v>203</v>
      </c>
      <c r="B205" s="1">
        <f t="shared" si="17"/>
        <v>2.0300000000000007</v>
      </c>
      <c r="C205" s="2">
        <f t="shared" si="19"/>
        <v>1.6267510086455268</v>
      </c>
      <c r="D205" s="3">
        <f t="shared" si="16"/>
        <v>1.7978901891189203</v>
      </c>
      <c r="E205" s="3">
        <f t="shared" si="18"/>
        <v>-1.5212874635549118</v>
      </c>
      <c r="F205" s="3">
        <f t="shared" si="20"/>
        <v>1.5212874635549118</v>
      </c>
    </row>
    <row r="206" spans="1:6" ht="15" customHeight="1">
      <c r="A206" s="1">
        <v>204</v>
      </c>
      <c r="B206" s="1">
        <f t="shared" si="17"/>
        <v>2.0400000000000005</v>
      </c>
      <c r="C206" s="2">
        <f t="shared" si="19"/>
        <v>3.4246411977644469</v>
      </c>
      <c r="D206" s="3">
        <f t="shared" si="16"/>
        <v>1.7262303615307253</v>
      </c>
      <c r="E206" s="3">
        <f t="shared" si="18"/>
        <v>-1.4870410515772674</v>
      </c>
      <c r="F206" s="3">
        <f t="shared" si="20"/>
        <v>1.4870410515772674</v>
      </c>
    </row>
    <row r="207" spans="1:6" ht="15" customHeight="1">
      <c r="A207" s="1">
        <v>205</v>
      </c>
      <c r="B207" s="1">
        <f t="shared" si="17"/>
        <v>2.0500000000000003</v>
      </c>
      <c r="C207" s="2">
        <f t="shared" si="19"/>
        <v>5.1508715592951724</v>
      </c>
      <c r="D207" s="3">
        <f t="shared" si="16"/>
        <v>1.635073986673161</v>
      </c>
      <c r="E207" s="3">
        <f t="shared" si="18"/>
        <v>-1.4355323359843157</v>
      </c>
      <c r="F207" s="3">
        <f t="shared" si="20"/>
        <v>1.4355323359843157</v>
      </c>
    </row>
    <row r="208" spans="1:6" ht="15" customHeight="1">
      <c r="A208" s="1">
        <v>206</v>
      </c>
      <c r="B208" s="1">
        <f t="shared" si="17"/>
        <v>2.06</v>
      </c>
      <c r="C208" s="2">
        <f t="shared" si="19"/>
        <v>6.7859455459683335</v>
      </c>
      <c r="D208" s="3">
        <f t="shared" si="16"/>
        <v>1.525846382348097</v>
      </c>
      <c r="E208" s="3">
        <f t="shared" si="18"/>
        <v>-1.3676728805246323</v>
      </c>
      <c r="F208" s="3">
        <f t="shared" si="20"/>
        <v>1.3676728805246323</v>
      </c>
    </row>
    <row r="209" spans="1:6" ht="15" customHeight="1">
      <c r="A209" s="1">
        <v>207</v>
      </c>
      <c r="B209" s="1">
        <f t="shared" si="17"/>
        <v>2.0699999999999998</v>
      </c>
      <c r="C209" s="2">
        <f t="shared" si="19"/>
        <v>8.3117919283164312</v>
      </c>
      <c r="D209" s="3">
        <f t="shared" si="16"/>
        <v>1.400165490708382</v>
      </c>
      <c r="E209" s="3">
        <f t="shared" si="18"/>
        <v>-1.284554961241468</v>
      </c>
      <c r="F209" s="3">
        <f t="shared" si="20"/>
        <v>1.284554961241468</v>
      </c>
    </row>
    <row r="210" spans="1:6" ht="15" customHeight="1">
      <c r="A210" s="1">
        <v>208</v>
      </c>
      <c r="B210" s="1">
        <f t="shared" si="17"/>
        <v>2.0799999999999996</v>
      </c>
      <c r="C210" s="2">
        <f t="shared" si="19"/>
        <v>9.711957419024813</v>
      </c>
      <c r="D210" s="3">
        <f t="shared" si="16"/>
        <v>1.2598191883380419</v>
      </c>
      <c r="E210" s="3">
        <f t="shared" si="18"/>
        <v>-1.1874353870512198</v>
      </c>
      <c r="F210" s="3">
        <f t="shared" si="20"/>
        <v>1.1874353870512198</v>
      </c>
    </row>
    <row r="211" spans="1:6" ht="15" customHeight="1">
      <c r="A211" s="1">
        <v>209</v>
      </c>
      <c r="B211" s="1">
        <f t="shared" si="17"/>
        <v>2.0899999999999994</v>
      </c>
      <c r="C211" s="2">
        <f t="shared" si="19"/>
        <v>10.971776607362855</v>
      </c>
      <c r="D211" s="3">
        <f t="shared" si="16"/>
        <v>1.1067409428479409</v>
      </c>
      <c r="E211" s="3">
        <f t="shared" si="18"/>
        <v>-1.0777176209775912</v>
      </c>
      <c r="F211" s="3">
        <f t="shared" si="20"/>
        <v>1.0777176209775912</v>
      </c>
    </row>
    <row r="212" spans="1:6" ht="15" customHeight="1">
      <c r="A212" s="1">
        <v>210</v>
      </c>
      <c r="B212" s="1">
        <f t="shared" si="17"/>
        <v>2.0999999999999992</v>
      </c>
      <c r="C212" s="2">
        <f t="shared" si="19"/>
        <v>12.078517550210796</v>
      </c>
      <c r="D212" s="3">
        <f t="shared" si="16"/>
        <v>0.94298413621699639</v>
      </c>
      <c r="E212" s="3">
        <f t="shared" si="18"/>
        <v>-0.95693244547548317</v>
      </c>
      <c r="F212" s="3">
        <f t="shared" si="20"/>
        <v>0.95693244547548317</v>
      </c>
    </row>
    <row r="213" spans="1:6" ht="15" customHeight="1">
      <c r="A213" s="1">
        <v>211</v>
      </c>
      <c r="B213" s="1">
        <f t="shared" si="17"/>
        <v>2.109999999999999</v>
      </c>
      <c r="C213" s="2">
        <f t="shared" si="19"/>
        <v>13.021501686427792</v>
      </c>
      <c r="D213" s="3">
        <f t="shared" si="16"/>
        <v>0.77069538566417384</v>
      </c>
      <c r="E213" s="3">
        <f t="shared" si="18"/>
        <v>-0.82671742861120523</v>
      </c>
      <c r="F213" s="3">
        <f t="shared" si="20"/>
        <v>0.82671742861120523</v>
      </c>
    </row>
    <row r="214" spans="1:6" ht="15" customHeight="1">
      <c r="A214" s="1">
        <v>212</v>
      </c>
      <c r="B214" s="1">
        <f t="shared" si="17"/>
        <v>2.1199999999999988</v>
      </c>
      <c r="C214" s="2">
        <f t="shared" si="19"/>
        <v>13.792197072091966</v>
      </c>
      <c r="D214" s="3">
        <f t="shared" si="16"/>
        <v>0.59208719924277919</v>
      </c>
      <c r="E214" s="3">
        <f t="shared" si="18"/>
        <v>-0.68879545789028551</v>
      </c>
      <c r="F214" s="3">
        <f t="shared" si="20"/>
        <v>0.68879545789028551</v>
      </c>
    </row>
    <row r="215" spans="1:6" ht="15" customHeight="1">
      <c r="A215" s="1">
        <v>213</v>
      </c>
      <c r="B215" s="1">
        <f t="shared" si="17"/>
        <v>2.1299999999999986</v>
      </c>
      <c r="C215" s="2">
        <f t="shared" si="19"/>
        <v>14.384284271334746</v>
      </c>
      <c r="D215" s="3">
        <f t="shared" si="16"/>
        <v>0.40941030559963509</v>
      </c>
      <c r="E215" s="3">
        <f t="shared" si="18"/>
        <v>-0.54495261517693805</v>
      </c>
      <c r="F215" s="3">
        <f t="shared" si="20"/>
        <v>0.54495261517693805</v>
      </c>
    </row>
    <row r="216" spans="1:6" ht="15" customHeight="1">
      <c r="A216" s="1">
        <v>214</v>
      </c>
      <c r="B216" s="1">
        <f t="shared" si="17"/>
        <v>2.1399999999999983</v>
      </c>
      <c r="C216" s="2">
        <f t="shared" si="19"/>
        <v>14.793694576934382</v>
      </c>
      <c r="D216" s="3">
        <f t="shared" si="16"/>
        <v>0.22492599548122866</v>
      </c>
      <c r="E216" s="3">
        <f t="shared" si="18"/>
        <v>-0.39701566940759425</v>
      </c>
      <c r="F216" s="3">
        <f t="shared" si="20"/>
        <v>0.39701566940759425</v>
      </c>
    </row>
    <row r="217" spans="1:6" ht="15" customHeight="1">
      <c r="A217" s="1">
        <v>215</v>
      </c>
      <c r="B217" s="1">
        <f t="shared" si="17"/>
        <v>2.1499999999999981</v>
      </c>
      <c r="C217" s="2">
        <f t="shared" si="19"/>
        <v>15.01862057241561</v>
      </c>
      <c r="D217" s="3">
        <f t="shared" si="16"/>
        <v>4.0878806689060382E-2</v>
      </c>
      <c r="E217" s="3">
        <f t="shared" si="18"/>
        <v>-0.24682946368343814</v>
      </c>
      <c r="F217" s="3">
        <f t="shared" si="20"/>
        <v>0.24682946368343814</v>
      </c>
    </row>
    <row r="218" spans="1:6" ht="15" customHeight="1">
      <c r="A218" s="1">
        <v>216</v>
      </c>
      <c r="B218" s="1">
        <f t="shared" si="17"/>
        <v>2.1599999999999979</v>
      </c>
      <c r="C218" s="2">
        <f t="shared" si="19"/>
        <v>15.05949937910467</v>
      </c>
      <c r="D218" s="3">
        <f t="shared" si="16"/>
        <v>-0.14053012557390968</v>
      </c>
      <c r="E218" s="3">
        <f t="shared" si="18"/>
        <v>-9.6234469892391428E-2</v>
      </c>
      <c r="F218" s="3">
        <f t="shared" si="20"/>
        <v>9.6234469892391428E-2</v>
      </c>
    </row>
    <row r="219" spans="1:6" ht="15" customHeight="1">
      <c r="A219" s="1">
        <v>217</v>
      </c>
      <c r="B219" s="1">
        <f t="shared" si="17"/>
        <v>2.1699999999999977</v>
      </c>
      <c r="C219" s="2">
        <f t="shared" si="19"/>
        <v>14.91896925353076</v>
      </c>
      <c r="D219" s="3">
        <f t="shared" si="16"/>
        <v>-0.31716874448152232</v>
      </c>
      <c r="E219" s="3">
        <f t="shared" si="18"/>
        <v>5.2955222642916161E-2</v>
      </c>
      <c r="F219" s="3">
        <f t="shared" si="20"/>
        <v>5.2955222642916161E-2</v>
      </c>
    </row>
    <row r="220" spans="1:6" ht="15" customHeight="1">
      <c r="A220" s="1">
        <v>218</v>
      </c>
      <c r="B220" s="1">
        <f t="shared" si="17"/>
        <v>2.1799999999999975</v>
      </c>
      <c r="C220" s="2">
        <f t="shared" si="19"/>
        <v>14.601800509049237</v>
      </c>
      <c r="D220" s="3">
        <f t="shared" si="16"/>
        <v>-0.48699848193392725</v>
      </c>
      <c r="E220" s="3">
        <f t="shared" si="18"/>
        <v>0.19897322773340853</v>
      </c>
      <c r="F220" s="3">
        <f t="shared" si="20"/>
        <v>0.19897322773340853</v>
      </c>
    </row>
    <row r="221" spans="1:6" ht="15" customHeight="1">
      <c r="A221" s="1">
        <v>219</v>
      </c>
      <c r="B221" s="1">
        <f t="shared" si="17"/>
        <v>2.1899999999999973</v>
      </c>
      <c r="C221" s="2">
        <f t="shared" si="19"/>
        <v>14.11480202711531</v>
      </c>
      <c r="D221" s="3">
        <f t="shared" si="16"/>
        <v>-0.64809713206643427</v>
      </c>
      <c r="E221" s="3">
        <f t="shared" si="18"/>
        <v>0.34012124800456167</v>
      </c>
      <c r="F221" s="3">
        <f t="shared" si="20"/>
        <v>0.34012124800456167</v>
      </c>
    </row>
    <row r="222" spans="1:6" ht="15" customHeight="1">
      <c r="A222" s="1">
        <v>220</v>
      </c>
      <c r="B222" s="1">
        <f t="shared" si="17"/>
        <v>2.1999999999999971</v>
      </c>
      <c r="C222" s="2">
        <f t="shared" si="19"/>
        <v>13.466704895048876</v>
      </c>
      <c r="D222" s="3">
        <f t="shared" si="16"/>
        <v>-0.79867993956189143</v>
      </c>
      <c r="E222" s="3">
        <f t="shared" si="18"/>
        <v>0.47478829695505043</v>
      </c>
      <c r="F222" s="3">
        <f t="shared" si="20"/>
        <v>0.47478829695505043</v>
      </c>
    </row>
    <row r="223" spans="1:6" ht="15" customHeight="1">
      <c r="A223" s="1">
        <v>221</v>
      </c>
      <c r="B223" s="1">
        <f t="shared" si="17"/>
        <v>2.2099999999999969</v>
      </c>
      <c r="C223" s="2">
        <f t="shared" si="19"/>
        <v>12.668024955486985</v>
      </c>
      <c r="D223" s="3">
        <f t="shared" si="16"/>
        <v>-0.93711868005518317</v>
      </c>
      <c r="E223" s="3">
        <f t="shared" si="18"/>
        <v>0.60146854650992032</v>
      </c>
      <c r="F223" s="3">
        <f t="shared" si="20"/>
        <v>0.60146854650992032</v>
      </c>
    </row>
    <row r="224" spans="1:6" ht="15" customHeight="1">
      <c r="A224" s="1">
        <v>222</v>
      </c>
      <c r="B224" s="1">
        <f t="shared" si="17"/>
        <v>2.2199999999999966</v>
      </c>
      <c r="C224" s="2">
        <f t="shared" si="19"/>
        <v>11.730906275431801</v>
      </c>
      <c r="D224" s="3">
        <f t="shared" si="16"/>
        <v>-1.0619585377994267</v>
      </c>
      <c r="E224" s="3">
        <f t="shared" si="18"/>
        <v>0.71877760926423839</v>
      </c>
      <c r="F224" s="3">
        <f t="shared" si="20"/>
        <v>0.71877760926423839</v>
      </c>
    </row>
    <row r="225" spans="1:6" ht="15" customHeight="1">
      <c r="A225" s="1">
        <v>223</v>
      </c>
      <c r="B225" s="1">
        <f t="shared" si="17"/>
        <v>2.2299999999999964</v>
      </c>
      <c r="C225" s="2">
        <f t="shared" si="19"/>
        <v>10.668947737632374</v>
      </c>
      <c r="D225" s="3">
        <f t="shared" si="16"/>
        <v>-1.1719326155084249</v>
      </c>
      <c r="E225" s="3">
        <f t="shared" si="18"/>
        <v>0.82546708664056212</v>
      </c>
      <c r="F225" s="3">
        <f t="shared" si="20"/>
        <v>0.82546708664056212</v>
      </c>
    </row>
    <row r="226" spans="1:6" ht="15" customHeight="1">
      <c r="A226" s="1">
        <v>224</v>
      </c>
      <c r="B226" s="1">
        <f t="shared" si="17"/>
        <v>2.2399999999999962</v>
      </c>
      <c r="C226" s="2">
        <f t="shared" si="19"/>
        <v>9.4970151221239494</v>
      </c>
      <c r="D226" s="3">
        <f t="shared" si="16"/>
        <v>-1.2659739425102692</v>
      </c>
      <c r="E226" s="3">
        <f t="shared" si="18"/>
        <v>0.92043723786180165</v>
      </c>
      <c r="F226" s="3">
        <f t="shared" si="20"/>
        <v>0.92043723786180165</v>
      </c>
    </row>
    <row r="227" spans="1:6" ht="15" customHeight="1">
      <c r="A227" s="1">
        <v>225</v>
      </c>
      <c r="B227" s="1">
        <f t="shared" si="17"/>
        <v>2.249999999999996</v>
      </c>
      <c r="C227" s="2">
        <f t="shared" si="19"/>
        <v>8.2310411796136798</v>
      </c>
      <c r="D227" s="3">
        <f t="shared" si="16"/>
        <v>-1.3432248796429587</v>
      </c>
      <c r="E227" s="3">
        <f t="shared" si="18"/>
        <v>1.0027476496579384</v>
      </c>
      <c r="F227" s="3">
        <f t="shared" si="20"/>
        <v>1.0027476496579384</v>
      </c>
    </row>
    <row r="228" spans="1:6" ht="15" customHeight="1">
      <c r="A228" s="1">
        <v>226</v>
      </c>
      <c r="B228" s="1">
        <f t="shared" si="17"/>
        <v>2.2599999999999958</v>
      </c>
      <c r="C228" s="2">
        <f t="shared" si="19"/>
        <v>6.8878162999707211</v>
      </c>
      <c r="D228" s="3">
        <f t="shared" si="16"/>
        <v>-1.403043852288677</v>
      </c>
      <c r="E228" s="3">
        <f t="shared" si="18"/>
        <v>1.0716258126576457</v>
      </c>
      <c r="F228" s="3">
        <f t="shared" si="20"/>
        <v>1.0716258126576457</v>
      </c>
    </row>
    <row r="229" spans="1:6" ht="15" customHeight="1">
      <c r="A229" s="1">
        <v>227</v>
      </c>
      <c r="B229" s="1">
        <f t="shared" si="17"/>
        <v>2.2699999999999956</v>
      </c>
      <c r="C229" s="2">
        <f t="shared" si="19"/>
        <v>5.4847724476820439</v>
      </c>
      <c r="D229" s="3">
        <f t="shared" si="16"/>
        <v>-1.445009376171954</v>
      </c>
      <c r="E229" s="3">
        <f t="shared" si="18"/>
        <v>1.1264735371344661</v>
      </c>
      <c r="F229" s="3">
        <f t="shared" si="20"/>
        <v>1.1264735371344661</v>
      </c>
    </row>
    <row r="230" spans="1:6" ht="15" customHeight="1">
      <c r="A230" s="1">
        <v>228</v>
      </c>
      <c r="B230" s="1">
        <f t="shared" si="17"/>
        <v>2.2799999999999954</v>
      </c>
      <c r="C230" s="2">
        <f t="shared" si="19"/>
        <v>4.0397630715100901</v>
      </c>
      <c r="D230" s="3">
        <f t="shared" si="16"/>
        <v>-1.4689213736351519</v>
      </c>
      <c r="E230" s="3">
        <f t="shared" si="18"/>
        <v>1.1668711678495669</v>
      </c>
      <c r="F230" s="3">
        <f t="shared" si="20"/>
        <v>1.1668711678495669</v>
      </c>
    </row>
    <row r="231" spans="1:6" ht="15" customHeight="1">
      <c r="A231" s="1">
        <v>229</v>
      </c>
      <c r="B231" s="1">
        <f t="shared" si="17"/>
        <v>2.2899999999999952</v>
      </c>
      <c r="C231" s="2">
        <f t="shared" si="19"/>
        <v>2.570841697874938</v>
      </c>
      <c r="D231" s="3">
        <f t="shared" si="16"/>
        <v>-1.4747998106578535</v>
      </c>
      <c r="E231" s="3">
        <f t="shared" si="18"/>
        <v>1.1925795848283163</v>
      </c>
      <c r="F231" s="3">
        <f t="shared" si="20"/>
        <v>1.1925795848283163</v>
      </c>
    </row>
    <row r="232" spans="1:6" ht="15" customHeight="1">
      <c r="A232" s="1">
        <v>230</v>
      </c>
      <c r="B232" s="1">
        <f t="shared" si="17"/>
        <v>2.2999999999999949</v>
      </c>
      <c r="C232" s="2">
        <f t="shared" si="19"/>
        <v>1.0960418872170845</v>
      </c>
      <c r="D232" s="3">
        <f t="shared" si="16"/>
        <v>-1.4628807165232751</v>
      </c>
      <c r="E232" s="3">
        <f t="shared" si="18"/>
        <v>1.2035400037004871</v>
      </c>
      <c r="F232" s="3">
        <f t="shared" si="20"/>
        <v>1.2035400037004871</v>
      </c>
    </row>
    <row r="233" spans="1:6" ht="15" customHeight="1">
      <c r="A233" s="1">
        <v>231</v>
      </c>
      <c r="B233" s="1">
        <f t="shared" si="17"/>
        <v>2.3099999999999947</v>
      </c>
      <c r="C233" s="2">
        <f t="shared" si="19"/>
        <v>-0.36683882930619061</v>
      </c>
      <c r="D233" s="3">
        <f t="shared" si="16"/>
        <v>-1.4336096783907051</v>
      </c>
      <c r="E233" s="3">
        <f t="shared" si="18"/>
        <v>1.1998716154074252</v>
      </c>
      <c r="F233" s="3">
        <f t="shared" si="20"/>
        <v>1.1998716154074252</v>
      </c>
    </row>
    <row r="234" spans="1:6" ht="15" customHeight="1">
      <c r="A234" s="1">
        <v>232</v>
      </c>
      <c r="B234" s="1">
        <f t="shared" si="17"/>
        <v>2.3199999999999945</v>
      </c>
      <c r="C234" s="2">
        <f t="shared" si="19"/>
        <v>-1.8004485076968957</v>
      </c>
      <c r="D234" s="3">
        <f t="shared" si="16"/>
        <v>-1.3876329317657001</v>
      </c>
      <c r="E234" s="3">
        <f t="shared" si="18"/>
        <v>1.1818671303304562</v>
      </c>
      <c r="F234" s="3">
        <f t="shared" si="20"/>
        <v>1.1818671303304562</v>
      </c>
    </row>
    <row r="235" spans="1:6" ht="15" customHeight="1">
      <c r="A235" s="1">
        <v>233</v>
      </c>
      <c r="B235" s="1">
        <f t="shared" si="17"/>
        <v>2.3299999999999943</v>
      </c>
      <c r="C235" s="2">
        <f t="shared" si="19"/>
        <v>-3.1880814394625956</v>
      </c>
      <c r="D235" s="3">
        <f t="shared" si="16"/>
        <v>-1.3257861946521323</v>
      </c>
      <c r="E235" s="3">
        <f t="shared" si="18"/>
        <v>1.1499863159358303</v>
      </c>
      <c r="F235" s="3">
        <f t="shared" si="20"/>
        <v>1.1499863159358303</v>
      </c>
    </row>
    <row r="236" spans="1:6" ht="15" customHeight="1">
      <c r="A236" s="1">
        <v>234</v>
      </c>
      <c r="B236" s="1">
        <f t="shared" si="17"/>
        <v>2.3399999999999941</v>
      </c>
      <c r="C236" s="2">
        <f t="shared" si="19"/>
        <v>-4.5138676341147281</v>
      </c>
      <c r="D236" s="3">
        <f t="shared" si="16"/>
        <v>-1.2490814177336693</v>
      </c>
      <c r="E236" s="3">
        <f t="shared" si="18"/>
        <v>1.1048476395946831</v>
      </c>
      <c r="F236" s="3">
        <f t="shared" si="20"/>
        <v>1.1048476395946831</v>
      </c>
    </row>
    <row r="237" spans="1:6" ht="15" customHeight="1">
      <c r="A237" s="1">
        <v>235</v>
      </c>
      <c r="B237" s="1">
        <f t="shared" si="17"/>
        <v>2.3499999999999939</v>
      </c>
      <c r="C237" s="2">
        <f t="shared" si="19"/>
        <v>-5.7629490518483975</v>
      </c>
      <c r="D237" s="3">
        <f t="shared" si="16"/>
        <v>-1.1586916450100162</v>
      </c>
      <c r="E237" s="3">
        <f t="shared" si="18"/>
        <v>1.0472181490761991</v>
      </c>
      <c r="F237" s="3">
        <f t="shared" si="20"/>
        <v>1.0472181490761991</v>
      </c>
    </row>
    <row r="238" spans="1:6" ht="15" customHeight="1">
      <c r="A238" s="1">
        <v>236</v>
      </c>
      <c r="B238" s="1">
        <f t="shared" si="17"/>
        <v>2.3599999999999937</v>
      </c>
      <c r="C238" s="2">
        <f t="shared" si="19"/>
        <v>-6.9216406968584137</v>
      </c>
      <c r="D238" s="3">
        <f t="shared" si="16"/>
        <v>-1.055934198682545</v>
      </c>
      <c r="E238" s="3">
        <f t="shared" si="18"/>
        <v>0.97800174210761504</v>
      </c>
      <c r="F238" s="3">
        <f t="shared" si="20"/>
        <v>0.97800174210761504</v>
      </c>
    </row>
    <row r="239" spans="1:6" ht="15" customHeight="1">
      <c r="A239" s="1">
        <v>237</v>
      </c>
      <c r="B239" s="1">
        <f t="shared" si="17"/>
        <v>2.3699999999999934</v>
      </c>
      <c r="C239" s="2">
        <f t="shared" si="19"/>
        <v>-7.9775748955409584</v>
      </c>
      <c r="D239" s="3">
        <f t="shared" si="16"/>
        <v>-0.9422524185584501</v>
      </c>
      <c r="E239" s="3">
        <f t="shared" si="18"/>
        <v>0.89822599315220542</v>
      </c>
      <c r="F239" s="3">
        <f t="shared" si="20"/>
        <v>0.89822599315220542</v>
      </c>
    </row>
    <row r="240" spans="1:6" ht="15" customHeight="1">
      <c r="A240" s="1">
        <v>238</v>
      </c>
      <c r="B240" s="1">
        <f t="shared" si="17"/>
        <v>2.3799999999999932</v>
      </c>
      <c r="C240" s="2">
        <f t="shared" si="19"/>
        <v>-8.9198273140994093</v>
      </c>
      <c r="D240" s="3">
        <f t="shared" si="16"/>
        <v>-0.81919619967376356</v>
      </c>
      <c r="E240" s="3">
        <f t="shared" si="18"/>
        <v>0.80902772001121126</v>
      </c>
      <c r="F240" s="3">
        <f t="shared" si="20"/>
        <v>0.80902772001121126</v>
      </c>
    </row>
    <row r="241" spans="1:6" ht="15" customHeight="1">
      <c r="A241" s="1">
        <v>239</v>
      </c>
      <c r="B241" s="1">
        <f t="shared" si="17"/>
        <v>2.389999999999993</v>
      </c>
      <c r="C241" s="2">
        <f t="shared" si="19"/>
        <v>-9.7390235137731729</v>
      </c>
      <c r="D241" s="3">
        <f t="shared" si="16"/>
        <v>-0.68840158211403146</v>
      </c>
      <c r="E241" s="3">
        <f t="shared" si="18"/>
        <v>0.71163748487347955</v>
      </c>
      <c r="F241" s="3">
        <f t="shared" si="20"/>
        <v>0.71163748487347955</v>
      </c>
    </row>
    <row r="242" spans="1:6" ht="15" customHeight="1">
      <c r="A242" s="1">
        <v>240</v>
      </c>
      <c r="B242" s="1">
        <f t="shared" si="17"/>
        <v>2.3999999999999928</v>
      </c>
      <c r="C242" s="2">
        <f t="shared" si="19"/>
        <v>-10.427425095887205</v>
      </c>
      <c r="D242" s="3">
        <f t="shared" si="16"/>
        <v>-0.55156965406744651</v>
      </c>
      <c r="E242" s="3">
        <f t="shared" si="18"/>
        <v>0.60736323391460756</v>
      </c>
      <c r="F242" s="3">
        <f t="shared" si="20"/>
        <v>0.60736323391460756</v>
      </c>
    </row>
    <row r="243" spans="1:6" ht="15" customHeight="1">
      <c r="A243" s="1">
        <v>241</v>
      </c>
      <c r="B243" s="1">
        <f t="shared" si="17"/>
        <v>2.4099999999999926</v>
      </c>
      <c r="C243" s="2">
        <f t="shared" si="19"/>
        <v>-10.978994749954651</v>
      </c>
      <c r="D243" s="3">
        <f t="shared" si="16"/>
        <v>-0.41044503294884416</v>
      </c>
      <c r="E243" s="3">
        <f t="shared" si="18"/>
        <v>0.49757328641506104</v>
      </c>
      <c r="F243" s="3">
        <f t="shared" si="20"/>
        <v>0.49757328641506104</v>
      </c>
    </row>
    <row r="244" spans="1:6" ht="15" customHeight="1">
      <c r="A244" s="1">
        <v>242</v>
      </c>
      <c r="B244" s="1">
        <f t="shared" si="17"/>
        <v>2.4199999999999924</v>
      </c>
      <c r="C244" s="2">
        <f t="shared" si="19"/>
        <v>-11.389439782903496</v>
      </c>
      <c r="D244" s="3">
        <f t="shared" si="16"/>
        <v>-0.26679418999387183</v>
      </c>
      <c r="E244" s="3">
        <f t="shared" si="18"/>
        <v>0.38367888858602606</v>
      </c>
      <c r="F244" s="3">
        <f t="shared" si="20"/>
        <v>0.38367888858602606</v>
      </c>
    </row>
    <row r="245" spans="1:6" ht="15" customHeight="1">
      <c r="A245" s="1">
        <v>243</v>
      </c>
      <c r="B245" s="1">
        <f t="shared" si="17"/>
        <v>2.4299999999999922</v>
      </c>
      <c r="C245" s="2">
        <f t="shared" si="19"/>
        <v>-11.656233972897368</v>
      </c>
      <c r="D245" s="3">
        <f t="shared" si="16"/>
        <v>-0.12238388108920763</v>
      </c>
      <c r="E245" s="3">
        <f t="shared" si="18"/>
        <v>0.26711654885705238</v>
      </c>
      <c r="F245" s="3">
        <f t="shared" si="20"/>
        <v>0.26711654885705238</v>
      </c>
    </row>
    <row r="246" spans="1:6" ht="15" customHeight="1">
      <c r="A246" s="1">
        <v>244</v>
      </c>
      <c r="B246" s="1">
        <f t="shared" si="17"/>
        <v>2.439999999999992</v>
      </c>
      <c r="C246" s="2">
        <f t="shared" si="19"/>
        <v>-11.778617853986576</v>
      </c>
      <c r="D246" s="3">
        <f t="shared" si="16"/>
        <v>2.1040059137147866E-2</v>
      </c>
      <c r="E246" s="3">
        <f t="shared" si="18"/>
        <v>0.1493303703171866</v>
      </c>
      <c r="F246" s="3">
        <f t="shared" si="20"/>
        <v>0.1493303703171866</v>
      </c>
    </row>
    <row r="247" spans="1:6" ht="15" customHeight="1">
      <c r="A247" s="1">
        <v>245</v>
      </c>
      <c r="B247" s="1">
        <f t="shared" si="17"/>
        <v>2.4499999999999917</v>
      </c>
      <c r="C247" s="2">
        <f t="shared" si="19"/>
        <v>-11.757577794849428</v>
      </c>
      <c r="D247" s="3">
        <f t="shared" si="16"/>
        <v>0.1617733116700095</v>
      </c>
      <c r="E247" s="3">
        <f t="shared" si="18"/>
        <v>3.1754592368692311E-2</v>
      </c>
      <c r="F247" s="3">
        <f t="shared" si="20"/>
        <v>3.1754592368692311E-2</v>
      </c>
    </row>
    <row r="248" spans="1:6" ht="15" customHeight="1">
      <c r="A248" s="1">
        <v>246</v>
      </c>
      <c r="B248" s="1">
        <f t="shared" si="17"/>
        <v>2.4599999999999915</v>
      </c>
      <c r="C248" s="2">
        <f t="shared" si="19"/>
        <v>-11.595804483179419</v>
      </c>
      <c r="D248" s="3">
        <f t="shared" si="16"/>
        <v>0.2981728191697724</v>
      </c>
      <c r="E248" s="3">
        <f t="shared" si="18"/>
        <v>-8.4203452463101888E-2</v>
      </c>
      <c r="F248" s="3">
        <f t="shared" si="20"/>
        <v>8.4203452463101888E-2</v>
      </c>
    </row>
    <row r="249" spans="1:6" ht="15" customHeight="1">
      <c r="A249" s="1">
        <v>247</v>
      </c>
      <c r="B249" s="1">
        <f t="shared" si="17"/>
        <v>2.4699999999999913</v>
      </c>
      <c r="C249" s="2">
        <f t="shared" si="19"/>
        <v>-11.297631664009646</v>
      </c>
      <c r="D249" s="3">
        <f t="shared" si="16"/>
        <v>0.42867546121200201</v>
      </c>
      <c r="E249" s="3">
        <f t="shared" si="18"/>
        <v>-0.19717976910319834</v>
      </c>
      <c r="F249" s="3">
        <f t="shared" si="20"/>
        <v>0.19717976910319834</v>
      </c>
    </row>
    <row r="250" spans="1:6" ht="15" customHeight="1">
      <c r="A250" s="1">
        <v>248</v>
      </c>
      <c r="B250" s="1">
        <f t="shared" si="17"/>
        <v>2.4799999999999911</v>
      </c>
      <c r="C250" s="2">
        <f t="shared" si="19"/>
        <v>-10.868956202797644</v>
      </c>
      <c r="D250" s="3">
        <f t="shared" si="16"/>
        <v>0.55181545280496969</v>
      </c>
      <c r="E250" s="3">
        <f t="shared" si="18"/>
        <v>-0.30586933113117476</v>
      </c>
      <c r="F250" s="3">
        <f t="shared" si="20"/>
        <v>0.30586933113117476</v>
      </c>
    </row>
    <row r="251" spans="1:6" ht="15" customHeight="1">
      <c r="A251" s="1">
        <v>249</v>
      </c>
      <c r="B251" s="1">
        <f t="shared" si="17"/>
        <v>2.4899999999999909</v>
      </c>
      <c r="C251" s="2">
        <f t="shared" si="19"/>
        <v>-10.317140749992674</v>
      </c>
      <c r="D251" s="3">
        <f t="shared" si="16"/>
        <v>0.6662402791071973</v>
      </c>
      <c r="E251" s="3">
        <f t="shared" si="18"/>
        <v>-0.40904073863110152</v>
      </c>
      <c r="F251" s="3">
        <f t="shared" si="20"/>
        <v>0.40904073863110152</v>
      </c>
    </row>
    <row r="252" spans="1:6" ht="15" customHeight="1">
      <c r="A252" s="1">
        <v>250</v>
      </c>
      <c r="B252" s="1">
        <f t="shared" si="17"/>
        <v>2.4999999999999907</v>
      </c>
      <c r="C252" s="2">
        <f t="shared" si="19"/>
        <v>-9.6509004708854764</v>
      </c>
      <c r="D252" s="3">
        <f t="shared" si="16"/>
        <v>0.77072500001300059</v>
      </c>
      <c r="E252" s="3">
        <f t="shared" si="18"/>
        <v>-0.50554974333995628</v>
      </c>
      <c r="F252" s="3">
        <f t="shared" si="20"/>
        <v>0.50554974333995628</v>
      </c>
    </row>
    <row r="253" spans="1:6" ht="15" customHeight="1">
      <c r="A253" s="1">
        <v>251</v>
      </c>
      <c r="B253" s="1">
        <f t="shared" si="17"/>
        <v>2.5099999999999905</v>
      </c>
      <c r="C253" s="2">
        <f t="shared" si="19"/>
        <v>-8.8801754708724765</v>
      </c>
      <c r="D253" s="3">
        <f t="shared" si="16"/>
        <v>0.86418478066324944</v>
      </c>
      <c r="E253" s="3">
        <f t="shared" si="18"/>
        <v>-0.59435149804868104</v>
      </c>
      <c r="F253" s="3">
        <f t="shared" si="20"/>
        <v>0.59435149804868104</v>
      </c>
    </row>
    <row r="254" spans="1:6" ht="15" customHeight="1">
      <c r="A254" s="1">
        <v>252</v>
      </c>
      <c r="B254" s="1">
        <f t="shared" si="17"/>
        <v>2.5199999999999902</v>
      </c>
      <c r="C254" s="2">
        <f t="shared" si="19"/>
        <v>-8.0159906902092271</v>
      </c>
      <c r="D254" s="3">
        <f t="shared" si="16"/>
        <v>0.94568552767448477</v>
      </c>
      <c r="E254" s="3">
        <f t="shared" si="18"/>
        <v>-0.67451140495077333</v>
      </c>
      <c r="F254" s="3">
        <f t="shared" si="20"/>
        <v>0.67451140495077333</v>
      </c>
    </row>
    <row r="255" spans="1:6" ht="15" customHeight="1">
      <c r="A255" s="1">
        <v>253</v>
      </c>
      <c r="B255" s="1">
        <f t="shared" si="17"/>
        <v>2.52999999999999</v>
      </c>
      <c r="C255" s="2">
        <f t="shared" si="19"/>
        <v>-7.0703051625347424</v>
      </c>
      <c r="D255" s="3">
        <f t="shared" si="16"/>
        <v>1.0144525356544354</v>
      </c>
      <c r="E255" s="3">
        <f t="shared" si="18"/>
        <v>-0.74521445657612073</v>
      </c>
      <c r="F255" s="3">
        <f t="shared" si="20"/>
        <v>0.74521445657612073</v>
      </c>
    </row>
    <row r="256" spans="1:6" ht="15" customHeight="1">
      <c r="A256" s="1">
        <v>254</v>
      </c>
      <c r="B256" s="1">
        <f t="shared" si="17"/>
        <v>2.5399999999999898</v>
      </c>
      <c r="C256" s="2">
        <f t="shared" si="19"/>
        <v>-6.0558526268803075</v>
      </c>
      <c r="D256" s="3">
        <f t="shared" si="16"/>
        <v>1.0698770740708736</v>
      </c>
      <c r="E256" s="3">
        <f t="shared" si="18"/>
        <v>-0.80577298284492382</v>
      </c>
      <c r="F256" s="3">
        <f t="shared" si="20"/>
        <v>0.80577298284492382</v>
      </c>
    </row>
    <row r="257" spans="1:6" ht="15" customHeight="1">
      <c r="A257" s="1">
        <v>255</v>
      </c>
      <c r="B257" s="1">
        <f t="shared" si="17"/>
        <v>2.5499999999999896</v>
      </c>
      <c r="C257" s="2">
        <f t="shared" si="19"/>
        <v>-4.9859755528094336</v>
      </c>
      <c r="D257" s="3">
        <f t="shared" si="16"/>
        <v>1.1115208704453823</v>
      </c>
      <c r="E257" s="3">
        <f t="shared" si="18"/>
        <v>-0.85563273837301812</v>
      </c>
      <c r="F257" s="3">
        <f t="shared" si="20"/>
        <v>0.85563273837301812</v>
      </c>
    </row>
    <row r="258" spans="1:6" ht="15" customHeight="1">
      <c r="A258" s="1">
        <v>256</v>
      </c>
      <c r="B258" s="1">
        <f t="shared" si="17"/>
        <v>2.5599999999999894</v>
      </c>
      <c r="C258" s="2">
        <f t="shared" si="19"/>
        <v>-3.8744546823640515</v>
      </c>
      <c r="D258" s="3">
        <f t="shared" ref="D258:D302" si="21">(-$K$18*E258-$I$25*C258)*$I$18</f>
        <v>1.1391184718361793</v>
      </c>
      <c r="E258" s="3">
        <f t="shared" si="18"/>
        <v>-0.8943772851966586</v>
      </c>
      <c r="F258" s="3">
        <f t="shared" si="20"/>
        <v>0.8943772851966586</v>
      </c>
    </row>
    <row r="259" spans="1:6" ht="15" customHeight="1">
      <c r="A259" s="1">
        <v>257</v>
      </c>
      <c r="B259" s="1">
        <f t="shared" ref="B259:B302" si="22">B258+$I$18</f>
        <v>2.5699999999999892</v>
      </c>
      <c r="C259" s="2">
        <f t="shared" si="19"/>
        <v>-2.7353362105278722</v>
      </c>
      <c r="D259" s="3">
        <f t="shared" si="21"/>
        <v>1.1525774923412986</v>
      </c>
      <c r="E259" s="3">
        <f t="shared" ref="E259:E302" si="23">E258+$I$18*C259</f>
        <v>-0.92173064730193732</v>
      </c>
      <c r="F259" s="3">
        <f t="shared" si="20"/>
        <v>0.92173064730193732</v>
      </c>
    </row>
    <row r="260" spans="1:6" ht="15" customHeight="1">
      <c r="A260" s="1">
        <v>258</v>
      </c>
      <c r="B260" s="1">
        <f t="shared" si="22"/>
        <v>2.579999999999989</v>
      </c>
      <c r="C260" s="2">
        <f t="shared" ref="C260:C302" si="24">C259+D259</f>
        <v>-1.5827587181865737</v>
      </c>
      <c r="D260" s="3">
        <f t="shared" si="21"/>
        <v>1.1519767795897355</v>
      </c>
      <c r="E260" s="3">
        <f t="shared" si="23"/>
        <v>-0.93755823448380304</v>
      </c>
      <c r="F260" s="3">
        <f t="shared" si="20"/>
        <v>0.93755823448380304</v>
      </c>
    </row>
    <row r="261" spans="1:6" ht="15" customHeight="1">
      <c r="A261" s="1">
        <v>259</v>
      </c>
      <c r="B261" s="1">
        <f t="shared" si="22"/>
        <v>2.5899999999999888</v>
      </c>
      <c r="C261" s="2">
        <f t="shared" si="24"/>
        <v>-0.43078193859683811</v>
      </c>
      <c r="D261" s="3">
        <f t="shared" si="21"/>
        <v>1.1375625575998718</v>
      </c>
      <c r="E261" s="3">
        <f t="shared" si="23"/>
        <v>-0.9418660538697714</v>
      </c>
      <c r="F261" s="3">
        <f t="shared" si="20"/>
        <v>0.9418660538697714</v>
      </c>
    </row>
    <row r="262" spans="1:6" ht="15" customHeight="1">
      <c r="A262" s="1">
        <v>260</v>
      </c>
      <c r="B262" s="1">
        <f t="shared" si="22"/>
        <v>2.5999999999999885</v>
      </c>
      <c r="C262" s="2">
        <f t="shared" si="24"/>
        <v>0.70678061900303368</v>
      </c>
      <c r="D262" s="3">
        <f t="shared" si="21"/>
        <v>1.1097426266926378</v>
      </c>
      <c r="E262" s="3">
        <f t="shared" si="23"/>
        <v>-0.93479824767974107</v>
      </c>
      <c r="F262" s="3">
        <f t="shared" si="20"/>
        <v>0.93479824767974107</v>
      </c>
    </row>
    <row r="263" spans="1:6" ht="15" customHeight="1">
      <c r="A263" s="1">
        <v>261</v>
      </c>
      <c r="B263" s="1">
        <f t="shared" si="22"/>
        <v>2.6099999999999883</v>
      </c>
      <c r="C263" s="2">
        <f t="shared" si="24"/>
        <v>1.8165232456956715</v>
      </c>
      <c r="D263" s="3">
        <f t="shared" si="21"/>
        <v>1.0690787230905148</v>
      </c>
      <c r="E263" s="3">
        <f t="shared" si="23"/>
        <v>-0.9166330152227844</v>
      </c>
      <c r="F263" s="3">
        <f t="shared" si="20"/>
        <v>0.9166330152227844</v>
      </c>
    </row>
    <row r="264" spans="1:6" ht="15" customHeight="1">
      <c r="A264" s="1">
        <v>262</v>
      </c>
      <c r="B264" s="1">
        <f t="shared" si="22"/>
        <v>2.6199999999999881</v>
      </c>
      <c r="C264" s="2">
        <f t="shared" si="24"/>
        <v>2.8856019687861862</v>
      </c>
      <c r="D264" s="3">
        <f t="shared" si="21"/>
        <v>1.0162771611725419</v>
      </c>
      <c r="E264" s="3">
        <f t="shared" si="23"/>
        <v>-0.88777699553492251</v>
      </c>
      <c r="F264" s="3">
        <f t="shared" si="20"/>
        <v>0.88777699553492251</v>
      </c>
    </row>
    <row r="265" spans="1:6" ht="15" customHeight="1">
      <c r="A265" s="1">
        <v>263</v>
      </c>
      <c r="B265" s="1">
        <f t="shared" si="22"/>
        <v>2.6299999999999879</v>
      </c>
      <c r="C265" s="2">
        <f t="shared" si="24"/>
        <v>3.9018791299587283</v>
      </c>
      <c r="D265" s="3">
        <f t="shared" si="21"/>
        <v>0.95217789987310397</v>
      </c>
      <c r="E265" s="3">
        <f t="shared" si="23"/>
        <v>-0.84875820423533521</v>
      </c>
      <c r="F265" s="3">
        <f t="shared" si="20"/>
        <v>0.84875820423533521</v>
      </c>
    </row>
    <row r="266" spans="1:6" ht="15" customHeight="1">
      <c r="A266" s="1">
        <v>264</v>
      </c>
      <c r="B266" s="1">
        <f t="shared" si="22"/>
        <v>2.6399999999999877</v>
      </c>
      <c r="C266" s="2">
        <f t="shared" si="24"/>
        <v>4.8540570298318322</v>
      </c>
      <c r="D266" s="3">
        <f t="shared" si="21"/>
        <v>0.87774219121727914</v>
      </c>
      <c r="E266" s="3">
        <f t="shared" si="23"/>
        <v>-0.80021763393701684</v>
      </c>
      <c r="F266" s="3">
        <f t="shared" si="20"/>
        <v>0.80021763393701684</v>
      </c>
    </row>
    <row r="267" spans="1:6" ht="15" customHeight="1">
      <c r="A267" s="1">
        <v>265</v>
      </c>
      <c r="B267" s="1">
        <f t="shared" si="22"/>
        <v>2.6499999999999875</v>
      </c>
      <c r="C267" s="2">
        <f t="shared" si="24"/>
        <v>5.7317992210491111</v>
      </c>
      <c r="D267" s="3">
        <f t="shared" si="21"/>
        <v>0.79403898331399592</v>
      </c>
      <c r="E267" s="3">
        <f t="shared" si="23"/>
        <v>-0.74289964172652567</v>
      </c>
      <c r="F267" s="3">
        <f t="shared" ref="F267:F302" si="25">IF(E267&lt;0,-E267,E267)</f>
        <v>0.74289964172652567</v>
      </c>
    </row>
    <row r="268" spans="1:6" ht="15" customHeight="1">
      <c r="A268" s="1">
        <v>266</v>
      </c>
      <c r="B268" s="1">
        <f t="shared" si="22"/>
        <v>2.6599999999999873</v>
      </c>
      <c r="C268" s="2">
        <f t="shared" si="24"/>
        <v>6.5258382043631071</v>
      </c>
      <c r="D268" s="3">
        <f t="shared" si="21"/>
        <v>0.70223026214530071</v>
      </c>
      <c r="E268" s="3">
        <f t="shared" si="23"/>
        <v>-0.67764125968289457</v>
      </c>
      <c r="F268" s="3">
        <f t="shared" si="25"/>
        <v>0.67764125968289457</v>
      </c>
    </row>
    <row r="269" spans="1:6" ht="15" customHeight="1">
      <c r="A269" s="1">
        <v>267</v>
      </c>
      <c r="B269" s="1">
        <f t="shared" si="22"/>
        <v>2.6699999999999871</v>
      </c>
      <c r="C269" s="2">
        <f t="shared" si="24"/>
        <v>7.2280684665084074</v>
      </c>
      <c r="D269" s="3">
        <f t="shared" si="21"/>
        <v>0.60355552609072971</v>
      </c>
      <c r="E269" s="3">
        <f t="shared" si="23"/>
        <v>-0.60536057501781049</v>
      </c>
      <c r="F269" s="3">
        <f t="shared" si="25"/>
        <v>0.60536057501781049</v>
      </c>
    </row>
    <row r="270" spans="1:6" ht="15" customHeight="1">
      <c r="A270" s="1">
        <v>268</v>
      </c>
      <c r="B270" s="1">
        <f t="shared" si="22"/>
        <v>2.6799999999999868</v>
      </c>
      <c r="C270" s="2">
        <f t="shared" si="24"/>
        <v>7.8316239925991376</v>
      </c>
      <c r="D270" s="3">
        <f t="shared" si="21"/>
        <v>0.49931559423599764</v>
      </c>
      <c r="E270" s="3">
        <f t="shared" si="23"/>
        <v>-0.52704433509181914</v>
      </c>
      <c r="F270" s="3">
        <f t="shared" si="25"/>
        <v>0.52704433509181914</v>
      </c>
    </row>
    <row r="271" spans="1:6" ht="15" customHeight="1">
      <c r="A271" s="1">
        <v>269</v>
      </c>
      <c r="B271" s="1">
        <f t="shared" si="22"/>
        <v>2.6899999999999866</v>
      </c>
      <c r="C271" s="2">
        <f t="shared" si="24"/>
        <v>8.3309395868351359</v>
      </c>
      <c r="D271" s="3">
        <f t="shared" si="21"/>
        <v>0.390855954091964</v>
      </c>
      <c r="E271" s="3">
        <f t="shared" si="23"/>
        <v>-0.44373493922346779</v>
      </c>
      <c r="F271" s="3">
        <f t="shared" si="25"/>
        <v>0.44373493922346779</v>
      </c>
    </row>
    <row r="272" spans="1:6" ht="15" customHeight="1">
      <c r="A272" s="1">
        <v>270</v>
      </c>
      <c r="B272" s="1">
        <f t="shared" si="22"/>
        <v>2.6999999999999864</v>
      </c>
      <c r="C272" s="2">
        <f t="shared" si="24"/>
        <v>8.7217955409271006</v>
      </c>
      <c r="D272" s="3">
        <f t="shared" si="21"/>
        <v>0.27954985638127544</v>
      </c>
      <c r="E272" s="3">
        <f t="shared" si="23"/>
        <v>-0.35651698381419678</v>
      </c>
      <c r="F272" s="3">
        <f t="shared" si="25"/>
        <v>0.35651698381419678</v>
      </c>
    </row>
    <row r="273" spans="1:6" ht="15" customHeight="1">
      <c r="A273" s="1">
        <v>271</v>
      </c>
      <c r="B273" s="1">
        <f t="shared" si="22"/>
        <v>2.7099999999999862</v>
      </c>
      <c r="C273" s="2">
        <f t="shared" si="24"/>
        <v>9.0013453973083752</v>
      </c>
      <c r="D273" s="3">
        <f t="shared" si="21"/>
        <v>0.16678136405509328</v>
      </c>
      <c r="E273" s="3">
        <f t="shared" si="23"/>
        <v>-0.26650352984111303</v>
      </c>
      <c r="F273" s="3">
        <f t="shared" si="25"/>
        <v>0.26650352984111303</v>
      </c>
    </row>
    <row r="274" spans="1:6" ht="15" customHeight="1">
      <c r="A274" s="1">
        <v>272</v>
      </c>
      <c r="B274" s="1">
        <f t="shared" si="22"/>
        <v>2.719999999999986</v>
      </c>
      <c r="C274" s="2">
        <f t="shared" si="24"/>
        <v>9.1681267613634692</v>
      </c>
      <c r="D274" s="3">
        <f t="shared" si="21"/>
        <v>5.3928559729795024E-2</v>
      </c>
      <c r="E274" s="3">
        <f t="shared" si="23"/>
        <v>-0.17482226222747832</v>
      </c>
      <c r="F274" s="3">
        <f t="shared" si="25"/>
        <v>0.17482226222747832</v>
      </c>
    </row>
    <row r="275" spans="1:6" ht="15" customHeight="1">
      <c r="A275" s="1">
        <v>273</v>
      </c>
      <c r="B275" s="1">
        <f t="shared" si="22"/>
        <v>2.7299999999999858</v>
      </c>
      <c r="C275" s="2">
        <f t="shared" si="24"/>
        <v>9.222055321093265</v>
      </c>
      <c r="D275" s="3">
        <f t="shared" si="21"/>
        <v>-5.7652889638730706E-2</v>
      </c>
      <c r="E275" s="3">
        <f t="shared" si="23"/>
        <v>-8.2601709016545663E-2</v>
      </c>
      <c r="F275" s="3">
        <f t="shared" si="25"/>
        <v>8.2601709016545663E-2</v>
      </c>
    </row>
    <row r="276" spans="1:6" ht="15" customHeight="1">
      <c r="A276" s="1">
        <v>274</v>
      </c>
      <c r="B276" s="1">
        <f t="shared" si="22"/>
        <v>2.7399999999999856</v>
      </c>
      <c r="C276" s="2">
        <f t="shared" si="24"/>
        <v>9.1644024314545351</v>
      </c>
      <c r="D276" s="3">
        <f t="shared" si="21"/>
        <v>-0.16664561969232672</v>
      </c>
      <c r="E276" s="3">
        <f t="shared" si="23"/>
        <v>9.0423152979996896E-3</v>
      </c>
      <c r="F276" s="3">
        <f t="shared" si="25"/>
        <v>9.0423152979996896E-3</v>
      </c>
    </row>
    <row r="277" spans="1:6" ht="15" customHeight="1">
      <c r="A277" s="1">
        <v>275</v>
      </c>
      <c r="B277" s="1">
        <f t="shared" si="22"/>
        <v>2.7499999999999853</v>
      </c>
      <c r="C277" s="2">
        <f t="shared" si="24"/>
        <v>8.9977568117622084</v>
      </c>
      <c r="D277" s="3">
        <f t="shared" si="21"/>
        <v>-0.2717857258987037</v>
      </c>
      <c r="E277" s="3">
        <f t="shared" si="23"/>
        <v>9.9019883415621776E-2</v>
      </c>
      <c r="F277" s="3">
        <f t="shared" si="25"/>
        <v>9.9019883415621776E-2</v>
      </c>
    </row>
    <row r="278" spans="1:6" ht="15" customHeight="1">
      <c r="A278" s="1">
        <v>276</v>
      </c>
      <c r="B278" s="1">
        <f t="shared" si="22"/>
        <v>2.7599999999999851</v>
      </c>
      <c r="C278" s="2">
        <f t="shared" si="24"/>
        <v>8.7259710858635042</v>
      </c>
      <c r="D278" s="3">
        <f t="shared" si="21"/>
        <v>-0.37187702158878777</v>
      </c>
      <c r="E278" s="3">
        <f t="shared" si="23"/>
        <v>0.18627959427425683</v>
      </c>
      <c r="F278" s="3">
        <f t="shared" si="25"/>
        <v>0.18627959427425683</v>
      </c>
    </row>
    <row r="279" spans="1:6" ht="15" customHeight="1">
      <c r="A279" s="1">
        <v>277</v>
      </c>
      <c r="B279" s="1">
        <f t="shared" si="22"/>
        <v>2.7699999999999849</v>
      </c>
      <c r="C279" s="2">
        <f t="shared" si="24"/>
        <v>8.354094064274717</v>
      </c>
      <c r="D279" s="3">
        <f t="shared" si="21"/>
        <v>-0.46580424099307494</v>
      </c>
      <c r="E279" s="3">
        <f t="shared" si="23"/>
        <v>0.26982053491700397</v>
      </c>
      <c r="F279" s="3">
        <f t="shared" si="25"/>
        <v>0.26982053491700397</v>
      </c>
    </row>
    <row r="280" spans="1:6" ht="15" customHeight="1">
      <c r="A280" s="1">
        <v>278</v>
      </c>
      <c r="B280" s="1">
        <f t="shared" si="22"/>
        <v>2.7799999999999847</v>
      </c>
      <c r="C280" s="2">
        <f t="shared" si="24"/>
        <v>7.8882898232816423</v>
      </c>
      <c r="D280" s="3">
        <f t="shared" si="21"/>
        <v>-0.55254504677557237</v>
      </c>
      <c r="E280" s="3">
        <f t="shared" si="23"/>
        <v>0.34870343314982039</v>
      </c>
      <c r="F280" s="3">
        <f t="shared" si="25"/>
        <v>0.34870343314982039</v>
      </c>
    </row>
    <row r="281" spans="1:6" ht="15" customHeight="1">
      <c r="A281" s="1">
        <v>279</v>
      </c>
      <c r="B281" s="1">
        <f t="shared" si="22"/>
        <v>2.7899999999999845</v>
      </c>
      <c r="C281" s="2">
        <f t="shared" si="24"/>
        <v>7.3357447765060702</v>
      </c>
      <c r="D281" s="3">
        <f t="shared" si="21"/>
        <v>-0.63118071829846056</v>
      </c>
      <c r="E281" s="3">
        <f t="shared" si="23"/>
        <v>0.42206088091488109</v>
      </c>
      <c r="F281" s="3">
        <f t="shared" si="25"/>
        <v>0.42206088091488109</v>
      </c>
    </row>
    <row r="282" spans="1:6" ht="15" customHeight="1">
      <c r="A282" s="1">
        <v>280</v>
      </c>
      <c r="B282" s="1">
        <f t="shared" si="22"/>
        <v>2.7999999999999843</v>
      </c>
      <c r="C282" s="2">
        <f t="shared" si="24"/>
        <v>6.7045640582076098</v>
      </c>
      <c r="D282" s="3">
        <f t="shared" si="21"/>
        <v>-0.70090541478587798</v>
      </c>
      <c r="E282" s="3">
        <f t="shared" si="23"/>
        <v>0.48910652149695721</v>
      </c>
      <c r="F282" s="3">
        <f t="shared" si="25"/>
        <v>0.48910652149695721</v>
      </c>
    </row>
    <row r="283" spans="1:6" ht="15" customHeight="1">
      <c r="A283" s="1">
        <v>281</v>
      </c>
      <c r="B283" s="1">
        <f t="shared" si="22"/>
        <v>2.8099999999999841</v>
      </c>
      <c r="C283" s="2">
        <f t="shared" si="24"/>
        <v>6.0036586434217316</v>
      </c>
      <c r="D283" s="3">
        <f t="shared" si="21"/>
        <v>-0.76103392645557888</v>
      </c>
      <c r="E283" s="3">
        <f t="shared" si="23"/>
        <v>0.54914310793117449</v>
      </c>
      <c r="F283" s="3">
        <f t="shared" si="25"/>
        <v>0.54914310793117449</v>
      </c>
    </row>
    <row r="284" spans="1:6" ht="15" customHeight="1">
      <c r="A284" s="1">
        <v>282</v>
      </c>
      <c r="B284" s="1">
        <f t="shared" si="22"/>
        <v>2.8199999999999839</v>
      </c>
      <c r="C284" s="2">
        <f t="shared" si="24"/>
        <v>5.2426247169661524</v>
      </c>
      <c r="D284" s="3">
        <f t="shared" si="21"/>
        <v>-0.8110078463094279</v>
      </c>
      <c r="E284" s="3">
        <f t="shared" si="23"/>
        <v>0.60156935510083598</v>
      </c>
      <c r="F284" s="3">
        <f t="shared" si="25"/>
        <v>0.60156935510083598</v>
      </c>
    </row>
    <row r="285" spans="1:6" ht="15" customHeight="1">
      <c r="A285" s="1">
        <v>283</v>
      </c>
      <c r="B285" s="1">
        <f t="shared" si="22"/>
        <v>2.8299999999999836</v>
      </c>
      <c r="C285" s="2">
        <f t="shared" si="24"/>
        <v>4.4316168706567245</v>
      </c>
      <c r="D285" s="3">
        <f t="shared" si="21"/>
        <v>-0.85040011537004834</v>
      </c>
      <c r="E285" s="3">
        <f t="shared" si="23"/>
        <v>0.64588552380740327</v>
      </c>
      <c r="F285" s="3">
        <f t="shared" si="25"/>
        <v>0.64588552380740327</v>
      </c>
    </row>
    <row r="286" spans="1:6" ht="15" customHeight="1">
      <c r="A286" s="1">
        <v>284</v>
      </c>
      <c r="B286" s="1">
        <f t="shared" si="22"/>
        <v>2.8399999999999834</v>
      </c>
      <c r="C286" s="2">
        <f t="shared" si="24"/>
        <v>3.5812167552866763</v>
      </c>
      <c r="D286" s="3">
        <f t="shared" si="21"/>
        <v>-0.87891791447219758</v>
      </c>
      <c r="E286" s="3">
        <f t="shared" si="23"/>
        <v>0.68169769136027003</v>
      </c>
      <c r="F286" s="3">
        <f t="shared" si="25"/>
        <v>0.68169769136027003</v>
      </c>
    </row>
    <row r="287" spans="1:6" ht="15" customHeight="1">
      <c r="A287" s="1">
        <v>285</v>
      </c>
      <c r="B287" s="1">
        <f t="shared" si="22"/>
        <v>2.8499999999999832</v>
      </c>
      <c r="C287" s="2">
        <f t="shared" si="24"/>
        <v>2.7022988408144788</v>
      </c>
      <c r="D287" s="3">
        <f t="shared" si="21"/>
        <v>-0.89640389601594384</v>
      </c>
      <c r="E287" s="3">
        <f t="shared" si="23"/>
        <v>0.7087206797684148</v>
      </c>
      <c r="F287" s="3">
        <f t="shared" si="25"/>
        <v>0.7087206797684148</v>
      </c>
    </row>
    <row r="288" spans="1:6" ht="15" customHeight="1">
      <c r="A288" s="1">
        <v>286</v>
      </c>
      <c r="B288" s="1">
        <f t="shared" si="22"/>
        <v>2.859999999999983</v>
      </c>
      <c r="C288" s="2">
        <f t="shared" si="24"/>
        <v>1.8058949447985349</v>
      </c>
      <c r="D288" s="3">
        <f t="shared" si="21"/>
        <v>-0.90283576912125529</v>
      </c>
      <c r="E288" s="3">
        <f t="shared" si="23"/>
        <v>0.72677962921640016</v>
      </c>
      <c r="F288" s="3">
        <f t="shared" si="25"/>
        <v>0.72677962921640016</v>
      </c>
    </row>
    <row r="289" spans="1:6" ht="15" customHeight="1">
      <c r="A289" s="1">
        <v>287</v>
      </c>
      <c r="B289" s="1">
        <f t="shared" si="22"/>
        <v>2.8699999999999828</v>
      </c>
      <c r="C289" s="2">
        <f t="shared" si="24"/>
        <v>0.90305917567727956</v>
      </c>
      <c r="D289" s="3">
        <f t="shared" si="21"/>
        <v>-0.89832427115432123</v>
      </c>
      <c r="E289" s="3">
        <f t="shared" si="23"/>
        <v>0.73581022097317295</v>
      </c>
      <c r="F289" s="3">
        <f t="shared" si="25"/>
        <v>0.73581022097317295</v>
      </c>
    </row>
    <row r="290" spans="1:6" ht="15" customHeight="1">
      <c r="A290" s="1">
        <v>288</v>
      </c>
      <c r="B290" s="1">
        <f t="shared" si="22"/>
        <v>2.8799999999999826</v>
      </c>
      <c r="C290" s="2">
        <f t="shared" si="24"/>
        <v>4.7349045229583275E-3</v>
      </c>
      <c r="D290" s="3">
        <f t="shared" si="21"/>
        <v>-0.88310957739897333</v>
      </c>
      <c r="E290" s="3">
        <f t="shared" si="23"/>
        <v>0.73585757001840257</v>
      </c>
      <c r="F290" s="3">
        <f t="shared" si="25"/>
        <v>0.73585757001840257</v>
      </c>
    </row>
    <row r="291" spans="1:6" ht="15" customHeight="1">
      <c r="A291" s="1">
        <v>289</v>
      </c>
      <c r="B291" s="1">
        <f t="shared" si="22"/>
        <v>2.8899999999999824</v>
      </c>
      <c r="C291" s="2">
        <f t="shared" si="24"/>
        <v>-0.87837467287601501</v>
      </c>
      <c r="D291" s="3">
        <f t="shared" si="21"/>
        <v>-0.85755621850867869</v>
      </c>
      <c r="E291" s="3">
        <f t="shared" si="23"/>
        <v>0.72707382328964243</v>
      </c>
      <c r="F291" s="3">
        <f t="shared" si="25"/>
        <v>0.72707382328964243</v>
      </c>
    </row>
    <row r="292" spans="1:6" ht="15" customHeight="1">
      <c r="A292" s="1">
        <v>290</v>
      </c>
      <c r="B292" s="1">
        <f t="shared" si="22"/>
        <v>2.8999999999999821</v>
      </c>
      <c r="C292" s="2">
        <f t="shared" si="24"/>
        <v>-1.7359308913846938</v>
      </c>
      <c r="D292" s="3">
        <f t="shared" si="21"/>
        <v>-0.82214659209741481</v>
      </c>
      <c r="E292" s="3">
        <f t="shared" si="23"/>
        <v>0.70971451437579547</v>
      </c>
      <c r="F292" s="3">
        <f t="shared" si="25"/>
        <v>0.70971451437579547</v>
      </c>
    </row>
    <row r="293" spans="1:6" ht="15" customHeight="1">
      <c r="A293" s="1">
        <v>291</v>
      </c>
      <c r="B293" s="1">
        <f t="shared" si="22"/>
        <v>2.9099999999999819</v>
      </c>
      <c r="C293" s="2">
        <f t="shared" si="24"/>
        <v>-2.5580774834821085</v>
      </c>
      <c r="D293" s="3">
        <f t="shared" si="21"/>
        <v>-0.7774731702299732</v>
      </c>
      <c r="E293" s="3">
        <f t="shared" si="23"/>
        <v>0.68413373954097434</v>
      </c>
      <c r="F293" s="3">
        <f t="shared" si="25"/>
        <v>0.68413373954097434</v>
      </c>
    </row>
    <row r="294" spans="1:6" ht="15" customHeight="1">
      <c r="A294" s="1">
        <v>292</v>
      </c>
      <c r="B294" s="1">
        <f t="shared" si="22"/>
        <v>2.9199999999999817</v>
      </c>
      <c r="C294" s="2">
        <f t="shared" si="24"/>
        <v>-3.3355506537120818</v>
      </c>
      <c r="D294" s="3">
        <f t="shared" si="21"/>
        <v>-0.72422951849151884</v>
      </c>
      <c r="E294" s="3">
        <f t="shared" si="23"/>
        <v>0.65077823300385351</v>
      </c>
      <c r="F294" s="3">
        <f t="shared" si="25"/>
        <v>0.65077823300385351</v>
      </c>
    </row>
    <row r="295" spans="1:6" ht="15" customHeight="1">
      <c r="A295" s="1">
        <v>293</v>
      </c>
      <c r="B295" s="1">
        <f t="shared" si="22"/>
        <v>2.9299999999999815</v>
      </c>
      <c r="C295" s="2">
        <f t="shared" si="24"/>
        <v>-4.0597801722036007</v>
      </c>
      <c r="D295" s="3">
        <f t="shared" si="21"/>
        <v>-0.66320025461071996</v>
      </c>
      <c r="E295" s="3">
        <f t="shared" si="23"/>
        <v>0.61018043128181754</v>
      </c>
      <c r="F295" s="3">
        <f t="shared" si="25"/>
        <v>0.61018043128181754</v>
      </c>
    </row>
    <row r="296" spans="1:6" ht="15" customHeight="1">
      <c r="A296" s="1">
        <v>294</v>
      </c>
      <c r="B296" s="1">
        <f t="shared" si="22"/>
        <v>2.9399999999999813</v>
      </c>
      <c r="C296" s="2">
        <f t="shared" si="24"/>
        <v>-4.7229804268143205</v>
      </c>
      <c r="D296" s="3">
        <f t="shared" si="21"/>
        <v>-0.59525008516056588</v>
      </c>
      <c r="E296" s="3">
        <f t="shared" si="23"/>
        <v>0.56295062701367438</v>
      </c>
      <c r="F296" s="3">
        <f t="shared" si="25"/>
        <v>0.56295062701367438</v>
      </c>
    </row>
    <row r="297" spans="1:6" ht="15" customHeight="1">
      <c r="A297" s="1">
        <v>295</v>
      </c>
      <c r="B297" s="1">
        <f t="shared" si="22"/>
        <v>2.9499999999999811</v>
      </c>
      <c r="C297" s="2">
        <f t="shared" si="24"/>
        <v>-5.3182305119748863</v>
      </c>
      <c r="D297" s="3">
        <f t="shared" si="21"/>
        <v>-0.52131206756913762</v>
      </c>
      <c r="E297" s="3">
        <f t="shared" si="23"/>
        <v>0.50976832189392551</v>
      </c>
      <c r="F297" s="3">
        <f t="shared" si="25"/>
        <v>0.50976832189392551</v>
      </c>
    </row>
    <row r="298" spans="1:6" ht="15" customHeight="1">
      <c r="A298" s="1">
        <v>296</v>
      </c>
      <c r="B298" s="1">
        <f t="shared" si="22"/>
        <v>2.9599999999999809</v>
      </c>
      <c r="C298" s="2">
        <f t="shared" si="24"/>
        <v>-5.8395425795440241</v>
      </c>
      <c r="D298" s="3">
        <f t="shared" si="21"/>
        <v>-0.44237525146593398</v>
      </c>
      <c r="E298" s="3">
        <f t="shared" si="23"/>
        <v>0.4513728960984853</v>
      </c>
      <c r="F298" s="3">
        <f t="shared" si="25"/>
        <v>0.4513728960984853</v>
      </c>
    </row>
    <row r="299" spans="1:6" ht="15" customHeight="1">
      <c r="A299" s="1">
        <v>297</v>
      </c>
      <c r="B299" s="1">
        <f t="shared" si="22"/>
        <v>2.9699999999999807</v>
      </c>
      <c r="C299" s="2">
        <f t="shared" si="24"/>
        <v>-6.2819178310099577</v>
      </c>
      <c r="D299" s="3">
        <f t="shared" si="21"/>
        <v>-0.35947185821889355</v>
      </c>
      <c r="E299" s="3">
        <f t="shared" si="23"/>
        <v>0.38855371778838571</v>
      </c>
      <c r="F299" s="3">
        <f t="shared" si="25"/>
        <v>0.38855371778838571</v>
      </c>
    </row>
    <row r="300" spans="1:6" ht="15" customHeight="1">
      <c r="A300" s="1">
        <v>298</v>
      </c>
      <c r="B300" s="1">
        <f t="shared" si="22"/>
        <v>2.9799999999999804</v>
      </c>
      <c r="C300" s="2">
        <f t="shared" si="24"/>
        <v>-6.6413896892288511</v>
      </c>
      <c r="D300" s="3">
        <f t="shared" si="21"/>
        <v>-0.27366416035842622</v>
      </c>
      <c r="E300" s="3">
        <f t="shared" si="23"/>
        <v>0.32213982089609722</v>
      </c>
      <c r="F300" s="3">
        <f t="shared" si="25"/>
        <v>0.32213982089609722</v>
      </c>
    </row>
    <row r="301" spans="1:6" ht="15" customHeight="1">
      <c r="A301" s="1">
        <v>299</v>
      </c>
      <c r="B301" s="1">
        <f t="shared" si="22"/>
        <v>2.9899999999999802</v>
      </c>
      <c r="C301" s="2">
        <f t="shared" si="24"/>
        <v>-6.9150538495872773</v>
      </c>
      <c r="D301" s="3">
        <f t="shared" si="21"/>
        <v>-0.18603122343728565</v>
      </c>
      <c r="E301" s="3">
        <f t="shared" si="23"/>
        <v>0.25298928240022445</v>
      </c>
      <c r="F301" s="3">
        <f t="shared" si="25"/>
        <v>0.25298928240022445</v>
      </c>
    </row>
    <row r="302" spans="1:6" ht="15" customHeight="1">
      <c r="A302" s="1">
        <v>300</v>
      </c>
      <c r="B302" s="1">
        <f t="shared" si="22"/>
        <v>2.99999999999998</v>
      </c>
      <c r="C302" s="2">
        <f t="shared" si="24"/>
        <v>-7.1010850730245627</v>
      </c>
      <c r="D302" s="3">
        <f t="shared" si="21"/>
        <v>-9.7655671762557031E-2</v>
      </c>
      <c r="E302" s="3">
        <f t="shared" si="23"/>
        <v>0.18197843166997882</v>
      </c>
      <c r="F302" s="3">
        <f t="shared" si="25"/>
        <v>0.18197843166997882</v>
      </c>
    </row>
  </sheetData>
  <sheetCalcPr fullCalcOnLoad="1"/>
  <phoneticPr fontId="8" type="noConversion"/>
  <pageMargins left="0.78740157499999996" right="0.78740157499999996" top="0.984251969" bottom="0.984251969" header="0.4921259845" footer="0.4921259845"/>
  <pageSetup paperSize="0" orientation="portrait" horizontalDpi="0" verticalDpi="0" copies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manuel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Jimmy</cp:lastModifiedBy>
  <dcterms:created xsi:type="dcterms:W3CDTF">2010-05-13T18:00:06Z</dcterms:created>
  <dcterms:modified xsi:type="dcterms:W3CDTF">2010-06-20T10:48:48Z</dcterms:modified>
</cp:coreProperties>
</file>