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848" windowHeight="11821" activeTab="1"/>
  </bookViews>
  <sheets>
    <sheet name="Calcul de base" sheetId="1" r:id="rId1"/>
    <sheet name="Caractérologie" sheetId="7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7" l="1"/>
  <c r="F22" i="7"/>
  <c r="F24" i="7"/>
  <c r="F18" i="7"/>
  <c r="D26" i="7"/>
  <c r="E26" i="7"/>
  <c r="C26" i="7"/>
  <c r="G56" i="1"/>
  <c r="F56" i="1"/>
  <c r="E56" i="1"/>
  <c r="D56" i="1"/>
  <c r="C56" i="1"/>
  <c r="B56" i="1"/>
  <c r="B59" i="1" s="1"/>
  <c r="G55" i="1"/>
  <c r="F55" i="1"/>
  <c r="E55" i="1"/>
  <c r="D55" i="1"/>
  <c r="C55" i="1"/>
  <c r="B55" i="1"/>
  <c r="B58" i="1" s="1"/>
  <c r="G38" i="1"/>
  <c r="F38" i="1"/>
  <c r="E38" i="1"/>
  <c r="D38" i="1"/>
  <c r="C38" i="1"/>
  <c r="B38" i="1"/>
  <c r="B41" i="1" s="1"/>
  <c r="G37" i="1"/>
  <c r="F37" i="1"/>
  <c r="E37" i="1"/>
  <c r="D37" i="1"/>
  <c r="C37" i="1"/>
  <c r="B37" i="1"/>
  <c r="B40" i="1" s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B18" i="1"/>
  <c r="D17" i="1"/>
  <c r="E17" i="1"/>
  <c r="F17" i="1"/>
  <c r="G17" i="1"/>
  <c r="H17" i="1"/>
  <c r="I17" i="1"/>
  <c r="J17" i="1"/>
  <c r="K17" i="1"/>
  <c r="L17" i="1"/>
  <c r="M17" i="1"/>
  <c r="N17" i="1"/>
  <c r="O17" i="1"/>
  <c r="C17" i="1"/>
  <c r="B17" i="1"/>
  <c r="B45" i="1" l="1"/>
  <c r="B44" i="1"/>
  <c r="B63" i="1"/>
  <c r="B60" i="1"/>
  <c r="B62" i="1"/>
  <c r="B47" i="1"/>
  <c r="B46" i="1"/>
  <c r="B65" i="1"/>
  <c r="B64" i="1"/>
  <c r="B21" i="1"/>
  <c r="B26" i="1" s="1"/>
  <c r="B20" i="1"/>
  <c r="B76" i="1"/>
  <c r="B77" i="1" s="1"/>
  <c r="B67" i="1" l="1"/>
  <c r="B66" i="1"/>
  <c r="B22" i="1"/>
  <c r="B28" i="1" s="1"/>
  <c r="B25" i="1"/>
  <c r="B24" i="1"/>
  <c r="B27" i="1"/>
  <c r="B78" i="1"/>
  <c r="B29" i="1" l="1"/>
  <c r="D85" i="1"/>
  <c r="C57" i="1" l="1"/>
  <c r="D57" i="1"/>
  <c r="E57" i="1"/>
  <c r="F57" i="1"/>
  <c r="G57" i="1"/>
  <c r="B57" i="1"/>
  <c r="B39" i="1"/>
  <c r="C19" i="1"/>
  <c r="D19" i="1"/>
  <c r="E19" i="1"/>
  <c r="F19" i="1"/>
  <c r="G19" i="1"/>
  <c r="H19" i="1"/>
  <c r="I19" i="1"/>
  <c r="J19" i="1"/>
  <c r="K19" i="1"/>
  <c r="L19" i="1"/>
  <c r="M19" i="1"/>
  <c r="N19" i="1"/>
  <c r="O19" i="1"/>
  <c r="B19" i="1"/>
  <c r="B23" i="1" l="1"/>
  <c r="B61" i="1"/>
  <c r="D5" i="7"/>
  <c r="B30" i="1" l="1"/>
  <c r="B31" i="1"/>
  <c r="D82" i="1" s="1"/>
  <c r="B68" i="1"/>
  <c r="B69" i="1"/>
  <c r="D84" i="1" s="1"/>
  <c r="B8" i="1" l="1"/>
  <c r="G39" i="1"/>
  <c r="E39" i="1"/>
  <c r="D39" i="1"/>
  <c r="F39" i="1"/>
  <c r="B42" i="1"/>
  <c r="C39" i="1"/>
  <c r="B43" i="1" s="1"/>
  <c r="B49" i="1" l="1"/>
  <c r="B48" i="1"/>
  <c r="B51" i="1"/>
  <c r="B50" i="1"/>
  <c r="D83" i="1" l="1"/>
</calcChain>
</file>

<file path=xl/sharedStrings.xml><?xml version="1.0" encoding="utf-8"?>
<sst xmlns="http://schemas.openxmlformats.org/spreadsheetml/2006/main" count="159" uniqueCount="86">
  <si>
    <t>S</t>
  </si>
  <si>
    <t>E</t>
  </si>
  <si>
    <t>R</t>
  </si>
  <si>
    <t>G</t>
  </si>
  <si>
    <t>I</t>
  </si>
  <si>
    <t>O</t>
  </si>
  <si>
    <t>Nombres</t>
  </si>
  <si>
    <t>F</t>
  </si>
  <si>
    <t>L</t>
  </si>
  <si>
    <t>P</t>
  </si>
  <si>
    <t>Nom</t>
  </si>
  <si>
    <t>D</t>
  </si>
  <si>
    <t>A</t>
  </si>
  <si>
    <t>V</t>
  </si>
  <si>
    <t>N</t>
  </si>
  <si>
    <t>Total</t>
  </si>
  <si>
    <t>Date de naissance</t>
  </si>
  <si>
    <t>Prénom 1</t>
  </si>
  <si>
    <t>Prénom 2</t>
  </si>
  <si>
    <t>Sergio</t>
  </si>
  <si>
    <t>Filipe</t>
  </si>
  <si>
    <t>Année</t>
  </si>
  <si>
    <t>Âge</t>
  </si>
  <si>
    <t>La vibration du nom est </t>
  </si>
  <si>
    <t>La vibration du prénom 1 est </t>
  </si>
  <si>
    <t>La vibration du prénom 2 est </t>
  </si>
  <si>
    <t>Jour</t>
  </si>
  <si>
    <t>Mois</t>
  </si>
  <si>
    <t>La vibration de la date de naissance est </t>
  </si>
  <si>
    <t>La caractérologie</t>
  </si>
  <si>
    <t>Créatif</t>
  </si>
  <si>
    <t>Détachement</t>
  </si>
  <si>
    <t>Attachement</t>
  </si>
  <si>
    <t>Cérébral
(mental)</t>
  </si>
  <si>
    <t>Physique</t>
  </si>
  <si>
    <t>Émotionnel
(affectif)</t>
  </si>
  <si>
    <t>Intuitif</t>
  </si>
  <si>
    <t>G, L</t>
  </si>
  <si>
    <t>H, J, N, P</t>
  </si>
  <si>
    <t>K</t>
  </si>
  <si>
    <t>D, M</t>
  </si>
  <si>
    <t>C, V</t>
  </si>
  <si>
    <t>W</t>
  </si>
  <si>
    <t>I, O, R, Z</t>
  </si>
  <si>
    <t>B, S, T, X</t>
  </si>
  <si>
    <t>F, Q, U, Y</t>
  </si>
  <si>
    <t>Total réduction</t>
  </si>
  <si>
    <t>B</t>
  </si>
  <si>
    <t>C</t>
  </si>
  <si>
    <t>H</t>
  </si>
  <si>
    <t>J</t>
  </si>
  <si>
    <t>M</t>
  </si>
  <si>
    <t>Q</t>
  </si>
  <si>
    <t>T</t>
  </si>
  <si>
    <t>U</t>
  </si>
  <si>
    <t>X</t>
  </si>
  <si>
    <t>Y</t>
  </si>
  <si>
    <t>Z</t>
  </si>
  <si>
    <t>Résumé</t>
  </si>
  <si>
    <t>ATTENTION MAITRE NOMBRE 11/22/33</t>
  </si>
  <si>
    <t>Case à garder vide</t>
  </si>
  <si>
    <t>Total réduction 1</t>
  </si>
  <si>
    <t>Total réduction 2</t>
  </si>
  <si>
    <t>Case à compléter</t>
  </si>
  <si>
    <t>Case à ne pas modifier</t>
  </si>
  <si>
    <t>Voyelles</t>
  </si>
  <si>
    <t>Consonnes</t>
  </si>
  <si>
    <t>Total nombres</t>
  </si>
  <si>
    <t>Total nombres réduction 1</t>
  </si>
  <si>
    <t>Total nombres réduction 2</t>
  </si>
  <si>
    <t>Total voyelles</t>
  </si>
  <si>
    <t>Total consonnes</t>
  </si>
  <si>
    <t>Total voyelles et consonnes</t>
  </si>
  <si>
    <t>SERGIO</t>
  </si>
  <si>
    <t>FILIPE</t>
  </si>
  <si>
    <t>Total voyelles réduction 1</t>
  </si>
  <si>
    <t>Total voyelles réduction 2</t>
  </si>
  <si>
    <t>Total consonnes réduction 1</t>
  </si>
  <si>
    <t>Total consonnes réduction 2</t>
  </si>
  <si>
    <t>Total voyelles et consonnes réduction 1</t>
  </si>
  <si>
    <t>Total voyelles et consonnes réduction 2</t>
  </si>
  <si>
    <t>TEST</t>
  </si>
  <si>
    <t>GL</t>
  </si>
  <si>
    <t>RIOII</t>
  </si>
  <si>
    <t>EEE</t>
  </si>
  <si>
    <t>STST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</si>
</sst>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u/>
      <sz val="24"/>
      <color theme="1"/>
      <name val="Calibri"/>
      <family val="2"/>
      <scheme val="minor"/>
    </font>
    <font>
      <b/>
      <sz val="12"/>
      <color theme="1"/>
      <name val="Calibri"/>
      <family val="2"/>
    </font>
    <font>
      <sz val="7"/>
      <color rgb="FF4F595F"/>
      <name val="Courier New"/>
      <family val="3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009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0" fillId="2" borderId="0" xfId="0" applyNumberFormat="1" applyFill="1" applyAlignment="1">
      <alignment horizontal="center"/>
    </xf>
    <xf numFmtId="0" fontId="2" fillId="0" borderId="0" xfId="0" applyFont="1" applyAlignment="1">
      <alignment vertical="center"/>
    </xf>
    <xf numFmtId="14" fontId="0" fillId="0" borderId="0" xfId="0" applyNumberFormat="1" applyAlignment="1">
      <alignment horizontal="left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5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4" borderId="0" xfId="0" applyFont="1" applyFill="1"/>
    <xf numFmtId="0" fontId="2" fillId="0" borderId="7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14" fontId="1" fillId="0" borderId="0" xfId="0" applyNumberFormat="1" applyFont="1" applyAlignment="1">
      <alignment horizontal="left"/>
    </xf>
    <xf numFmtId="0" fontId="2" fillId="6" borderId="7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7" fillId="0" borderId="0" xfId="0" applyFont="1"/>
    <xf numFmtId="0" fontId="1" fillId="4" borderId="1" xfId="0" applyFont="1" applyFill="1" applyBorder="1"/>
    <xf numFmtId="0" fontId="1" fillId="3" borderId="0" xfId="0" applyFont="1" applyFill="1"/>
    <xf numFmtId="0" fontId="8" fillId="2" borderId="0" xfId="0" applyFont="1" applyFill="1"/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64" fontId="1" fillId="2" borderId="7" xfId="0" applyNumberFormat="1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14" fontId="1" fillId="0" borderId="7" xfId="0" applyNumberFormat="1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0" fontId="0" fillId="3" borderId="9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R85"/>
  <sheetViews>
    <sheetView topLeftCell="A30" zoomScale="80" zoomScaleNormal="80" workbookViewId="0">
      <selection activeCell="B54" sqref="B54"/>
    </sheetView>
  </sheetViews>
  <sheetFormatPr baseColWidth="10" defaultColWidth="10.8984375" defaultRowHeight="15.6" x14ac:dyDescent="0.35"/>
  <cols>
    <col min="1" max="1" width="20.59765625" style="26" customWidth="1"/>
    <col min="2" max="16" width="10.59765625" style="26" customWidth="1"/>
    <col min="17" max="19" width="20.59765625" style="26" customWidth="1"/>
    <col min="20" max="16384" width="10.8984375" style="26"/>
  </cols>
  <sheetData>
    <row r="1" spans="1:16" ht="16.149999999999999" thickBot="1" x14ac:dyDescent="0.4">
      <c r="A1" s="46"/>
      <c r="B1" s="26" t="s">
        <v>60</v>
      </c>
      <c r="E1" s="47"/>
      <c r="F1" s="26" t="s">
        <v>63</v>
      </c>
      <c r="H1" s="48"/>
      <c r="I1" s="26" t="s">
        <v>64</v>
      </c>
    </row>
    <row r="2" spans="1:16" ht="16.55" thickBot="1" x14ac:dyDescent="0.3"/>
    <row r="3" spans="1:16" ht="16.149999999999999" thickBot="1" x14ac:dyDescent="0.4">
      <c r="A3" s="33" t="s">
        <v>21</v>
      </c>
      <c r="B3" s="68">
        <v>2022</v>
      </c>
      <c r="C3" s="70"/>
    </row>
    <row r="4" spans="1:16" ht="16.55" thickBot="1" x14ac:dyDescent="0.3">
      <c r="A4" s="30" t="s">
        <v>10</v>
      </c>
      <c r="B4" s="68" t="s">
        <v>81</v>
      </c>
      <c r="C4" s="70"/>
      <c r="D4" s="27"/>
    </row>
    <row r="5" spans="1:16" ht="16.149999999999999" thickBot="1" x14ac:dyDescent="0.4">
      <c r="A5" s="30" t="s">
        <v>17</v>
      </c>
      <c r="B5" s="68" t="s">
        <v>19</v>
      </c>
      <c r="C5" s="70"/>
    </row>
    <row r="6" spans="1:16" ht="16.149999999999999" thickBot="1" x14ac:dyDescent="0.4">
      <c r="A6" s="30" t="s">
        <v>18</v>
      </c>
      <c r="B6" s="68" t="s">
        <v>20</v>
      </c>
      <c r="C6" s="70"/>
      <c r="G6" s="32" t="s">
        <v>59</v>
      </c>
    </row>
    <row r="7" spans="1:16" ht="16.55" thickBot="1" x14ac:dyDescent="0.3">
      <c r="A7" s="30" t="s">
        <v>16</v>
      </c>
      <c r="B7" s="73">
        <v>30042</v>
      </c>
      <c r="C7" s="74"/>
    </row>
    <row r="8" spans="1:16" ht="16.149999999999999" thickBot="1" x14ac:dyDescent="0.4">
      <c r="A8" s="34" t="s">
        <v>22</v>
      </c>
      <c r="B8" s="71">
        <f ca="1">TODAY()-B7</f>
        <v>14920</v>
      </c>
      <c r="C8" s="72"/>
    </row>
    <row r="9" spans="1:16" ht="16.55" thickBot="1" x14ac:dyDescent="0.3">
      <c r="A9" s="3"/>
      <c r="B9" s="35"/>
    </row>
    <row r="10" spans="1:16" ht="16.55" thickBot="1" x14ac:dyDescent="0.3">
      <c r="B10" s="29">
        <v>1</v>
      </c>
      <c r="C10" s="29">
        <v>2</v>
      </c>
      <c r="D10" s="29">
        <v>3</v>
      </c>
      <c r="E10" s="29">
        <v>4</v>
      </c>
      <c r="F10" s="29">
        <v>5</v>
      </c>
      <c r="G10" s="36">
        <v>6</v>
      </c>
      <c r="H10" s="29">
        <v>7</v>
      </c>
      <c r="I10" s="37">
        <v>8</v>
      </c>
      <c r="J10" s="37">
        <v>9</v>
      </c>
    </row>
    <row r="11" spans="1:16" ht="16.55" thickBot="1" x14ac:dyDescent="0.3">
      <c r="B11" s="28" t="s">
        <v>12</v>
      </c>
      <c r="C11" s="38" t="s">
        <v>47</v>
      </c>
      <c r="D11" s="39" t="s">
        <v>48</v>
      </c>
      <c r="E11" s="39" t="s">
        <v>11</v>
      </c>
      <c r="F11" s="39" t="s">
        <v>1</v>
      </c>
      <c r="G11" s="40" t="s">
        <v>7</v>
      </c>
      <c r="H11" s="39" t="s">
        <v>3</v>
      </c>
      <c r="I11" s="39" t="s">
        <v>49</v>
      </c>
      <c r="J11" s="39" t="s">
        <v>4</v>
      </c>
    </row>
    <row r="12" spans="1:16" ht="16.55" thickBot="1" x14ac:dyDescent="0.3">
      <c r="B12" s="28" t="s">
        <v>50</v>
      </c>
      <c r="C12" s="38" t="s">
        <v>39</v>
      </c>
      <c r="D12" s="39" t="s">
        <v>8</v>
      </c>
      <c r="E12" s="39" t="s">
        <v>51</v>
      </c>
      <c r="F12" s="41" t="s">
        <v>14</v>
      </c>
      <c r="G12" s="40" t="s">
        <v>5</v>
      </c>
      <c r="H12" s="39" t="s">
        <v>9</v>
      </c>
      <c r="I12" s="39" t="s">
        <v>52</v>
      </c>
      <c r="J12" s="39" t="s">
        <v>2</v>
      </c>
    </row>
    <row r="13" spans="1:16" ht="16.55" thickBot="1" x14ac:dyDescent="0.3">
      <c r="B13" s="28" t="s">
        <v>0</v>
      </c>
      <c r="C13" s="38" t="s">
        <v>53</v>
      </c>
      <c r="D13" s="39" t="s">
        <v>54</v>
      </c>
      <c r="E13" s="40" t="s">
        <v>13</v>
      </c>
      <c r="F13" s="39" t="s">
        <v>42</v>
      </c>
      <c r="G13" s="42" t="s">
        <v>55</v>
      </c>
      <c r="H13" s="39" t="s">
        <v>56</v>
      </c>
      <c r="I13" s="39" t="s">
        <v>57</v>
      </c>
      <c r="J13" s="39"/>
    </row>
    <row r="14" spans="1:16" ht="15.75" x14ac:dyDescent="0.25">
      <c r="A14" s="3"/>
      <c r="B14" s="43"/>
      <c r="C14" s="27"/>
      <c r="D14" s="27"/>
      <c r="E14" s="27"/>
      <c r="F14" s="27"/>
      <c r="G14" s="27"/>
      <c r="H14" s="27"/>
      <c r="I14" s="27"/>
    </row>
    <row r="15" spans="1:16" ht="16.55" thickBot="1" x14ac:dyDescent="0.3">
      <c r="A15" s="2"/>
    </row>
    <row r="16" spans="1:16" ht="16.55" thickBot="1" x14ac:dyDescent="0.3">
      <c r="A16" s="51" t="s">
        <v>10</v>
      </c>
      <c r="B16" s="6" t="s">
        <v>53</v>
      </c>
      <c r="C16" s="6" t="s">
        <v>1</v>
      </c>
      <c r="D16" s="6" t="s">
        <v>0</v>
      </c>
      <c r="E16" s="6" t="s">
        <v>53</v>
      </c>
      <c r="F16" s="6"/>
      <c r="G16" s="6"/>
      <c r="H16" s="6"/>
      <c r="I16" s="6"/>
      <c r="J16" s="6"/>
      <c r="K16" s="6"/>
      <c r="L16" s="6"/>
      <c r="M16" s="6"/>
      <c r="N16" s="6"/>
      <c r="O16" s="17"/>
      <c r="P16" s="16"/>
    </row>
    <row r="17" spans="1:16" ht="16.55" thickBot="1" x14ac:dyDescent="0.3">
      <c r="A17" s="7" t="s">
        <v>65</v>
      </c>
      <c r="B17" s="31" t="str">
        <f>IF(AND(B$16&lt;&gt;"",OR(B$16={"A";"E";"I";"O";"U";"Y"})),SUMPRODUCT(($B$11:$J$13=B16)*($B$10:$J$10)),"")</f>
        <v/>
      </c>
      <c r="C17" s="31">
        <f>IF(AND(C$16&lt;&gt;"",OR(C$16={"A";"E";"I";"O";"U";"Y"})),SUMPRODUCT(($B$11:$J$13=C16)*($B$10:$J$10)),"")</f>
        <v>5</v>
      </c>
      <c r="D17" s="31" t="str">
        <f>IF(AND(D$16&lt;&gt;"",OR(D$16={"A";"E";"I";"O";"U";"Y"})),SUMPRODUCT(($B$11:$J$13=D16)*($B$10:$J$10)),"")</f>
        <v/>
      </c>
      <c r="E17" s="31" t="str">
        <f>IF(AND(E$16&lt;&gt;"",OR(E$16={"A";"E";"I";"O";"U";"Y"})),SUMPRODUCT(($B$11:$J$13=E16)*($B$10:$J$10)),"")</f>
        <v/>
      </c>
      <c r="F17" s="31" t="str">
        <f>IF(AND(F$16&lt;&gt;"",OR(F$16={"A";"E";"I";"O";"U";"Y"})),SUMPRODUCT(($B$11:$J$13=F16)*($B$10:$J$10)),"")</f>
        <v/>
      </c>
      <c r="G17" s="31" t="str">
        <f>IF(AND(G$16&lt;&gt;"",OR(G$16={"A";"E";"I";"O";"U";"Y"})),SUMPRODUCT(($B$11:$J$13=G16)*($B$10:$J$10)),"")</f>
        <v/>
      </c>
      <c r="H17" s="31" t="str">
        <f>IF(AND(H$16&lt;&gt;"",OR(H$16={"A";"E";"I";"O";"U";"Y"})),SUMPRODUCT(($B$11:$J$13=H16)*($B$10:$J$10)),"")</f>
        <v/>
      </c>
      <c r="I17" s="31" t="str">
        <f>IF(AND(I$16&lt;&gt;"",OR(I$16={"A";"E";"I";"O";"U";"Y"})),SUMPRODUCT(($B$11:$J$13=I16)*($B$10:$J$10)),"")</f>
        <v/>
      </c>
      <c r="J17" s="31" t="str">
        <f>IF(AND(J$16&lt;&gt;"",OR(J$16={"A";"E";"I";"O";"U";"Y"})),SUMPRODUCT(($B$11:$J$13=J16)*($B$10:$J$10)),"")</f>
        <v/>
      </c>
      <c r="K17" s="31" t="str">
        <f>IF(AND(K$16&lt;&gt;"",OR(K$16={"A";"E";"I";"O";"U";"Y"})),SUMPRODUCT(($B$11:$J$13=K16)*($B$10:$J$10)),"")</f>
        <v/>
      </c>
      <c r="L17" s="31" t="str">
        <f>IF(AND(L$16&lt;&gt;"",OR(L$16={"A";"E";"I";"O";"U";"Y"})),SUMPRODUCT(($B$11:$J$13=L16)*($B$10:$J$10)),"")</f>
        <v/>
      </c>
      <c r="M17" s="31" t="str">
        <f>IF(AND(M$16&lt;&gt;"",OR(M$16={"A";"E";"I";"O";"U";"Y"})),SUMPRODUCT(($B$11:$J$13=M16)*($B$10:$J$10)),"")</f>
        <v/>
      </c>
      <c r="N17" s="31" t="str">
        <f>IF(AND(N$16&lt;&gt;"",OR(N$16={"A";"E";"I";"O";"U";"Y"})),SUMPRODUCT(($B$11:$J$13=N16)*($B$10:$J$10)),"")</f>
        <v/>
      </c>
      <c r="O17" s="31" t="str">
        <f>IF(AND(O$16&lt;&gt;"",OR(O$16={"A";"E";"I";"O";"U";"Y"})),SUMPRODUCT(($B$11:$J$13=O16)*($B$10:$J$10)),"")</f>
        <v/>
      </c>
      <c r="P17" s="16"/>
    </row>
    <row r="18" spans="1:16" ht="16.55" thickBot="1" x14ac:dyDescent="0.3">
      <c r="A18" s="54" t="s">
        <v>66</v>
      </c>
      <c r="B18" s="31">
        <f>IF(AND(B$16&lt;&gt;"",B$16&lt;&gt;"A",B$16&lt;&gt;"E",B$16&lt;&gt;"I",B$16&lt;&gt;"O",B$16&lt;&gt;"U",B$16&lt;&gt;"Y"),SUMPRODUCT(($B$11:$J$13=B$16)*($B$10:$J$10)),"")</f>
        <v>2</v>
      </c>
      <c r="C18" s="31" t="str">
        <f t="shared" ref="C18:O18" si="0">IF(AND(C$16&lt;&gt;"",C$16&lt;&gt;"A",C$16&lt;&gt;"E",C$16&lt;&gt;"I",C$16&lt;&gt;"O",C$16&lt;&gt;"U",C$16&lt;&gt;"Y"),SUMPRODUCT(($B$11:$J$13=C$16)*($B$10:$J$10)),"")</f>
        <v/>
      </c>
      <c r="D18" s="31">
        <f t="shared" si="0"/>
        <v>1</v>
      </c>
      <c r="E18" s="31">
        <f t="shared" si="0"/>
        <v>2</v>
      </c>
      <c r="F18" s="31" t="str">
        <f t="shared" si="0"/>
        <v/>
      </c>
      <c r="G18" s="31" t="str">
        <f t="shared" si="0"/>
        <v/>
      </c>
      <c r="H18" s="31" t="str">
        <f t="shared" si="0"/>
        <v/>
      </c>
      <c r="I18" s="31" t="str">
        <f t="shared" si="0"/>
        <v/>
      </c>
      <c r="J18" s="31" t="str">
        <f t="shared" si="0"/>
        <v/>
      </c>
      <c r="K18" s="31" t="str">
        <f t="shared" si="0"/>
        <v/>
      </c>
      <c r="L18" s="31" t="str">
        <f t="shared" si="0"/>
        <v/>
      </c>
      <c r="M18" s="31" t="str">
        <f t="shared" si="0"/>
        <v/>
      </c>
      <c r="N18" s="31" t="str">
        <f t="shared" si="0"/>
        <v/>
      </c>
      <c r="O18" s="31" t="str">
        <f t="shared" si="0"/>
        <v/>
      </c>
      <c r="P18" s="16"/>
    </row>
    <row r="19" spans="1:16" ht="16.55" thickBot="1" x14ac:dyDescent="0.3">
      <c r="A19" s="7" t="s">
        <v>6</v>
      </c>
      <c r="B19" s="53">
        <f t="shared" ref="B19:O19" si="1">SUMPRODUCT(($B$11:$J$13=B16)*($B$10:$J$10))</f>
        <v>2</v>
      </c>
      <c r="C19" s="31">
        <f t="shared" si="1"/>
        <v>5</v>
      </c>
      <c r="D19" s="31">
        <f t="shared" si="1"/>
        <v>1</v>
      </c>
      <c r="E19" s="31">
        <f t="shared" si="1"/>
        <v>2</v>
      </c>
      <c r="F19" s="31">
        <f t="shared" si="1"/>
        <v>9</v>
      </c>
      <c r="G19" s="31">
        <f t="shared" si="1"/>
        <v>9</v>
      </c>
      <c r="H19" s="31">
        <f t="shared" si="1"/>
        <v>9</v>
      </c>
      <c r="I19" s="31">
        <f t="shared" si="1"/>
        <v>9</v>
      </c>
      <c r="J19" s="31">
        <f t="shared" si="1"/>
        <v>9</v>
      </c>
      <c r="K19" s="31">
        <f t="shared" si="1"/>
        <v>9</v>
      </c>
      <c r="L19" s="31">
        <f t="shared" si="1"/>
        <v>9</v>
      </c>
      <c r="M19" s="31">
        <f t="shared" si="1"/>
        <v>9</v>
      </c>
      <c r="N19" s="31">
        <f t="shared" si="1"/>
        <v>9</v>
      </c>
      <c r="O19" s="18">
        <f t="shared" si="1"/>
        <v>9</v>
      </c>
      <c r="P19" s="27"/>
    </row>
    <row r="20" spans="1:16" ht="16.55" thickBot="1" x14ac:dyDescent="0.3">
      <c r="A20" s="56" t="s">
        <v>70</v>
      </c>
      <c r="B20" s="18">
        <f>SUM(B17:O17)</f>
        <v>5</v>
      </c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27"/>
    </row>
    <row r="21" spans="1:16" ht="16.55" thickBot="1" x14ac:dyDescent="0.3">
      <c r="A21" s="51" t="s">
        <v>71</v>
      </c>
      <c r="B21" s="18">
        <f>SUM(B18:O18)</f>
        <v>5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27"/>
    </row>
    <row r="22" spans="1:16" ht="32.25" thickBot="1" x14ac:dyDescent="0.3">
      <c r="A22" s="56" t="s">
        <v>72</v>
      </c>
      <c r="B22" s="18">
        <f>SUM(B20:B21)</f>
        <v>10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27"/>
    </row>
    <row r="23" spans="1:16" ht="16.55" thickBot="1" x14ac:dyDescent="0.3">
      <c r="A23" s="8" t="s">
        <v>67</v>
      </c>
      <c r="B23" s="55">
        <f>SUM(B19:O19)</f>
        <v>100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27"/>
    </row>
    <row r="24" spans="1:16" ht="31.7" thickBot="1" x14ac:dyDescent="0.4">
      <c r="A24" s="56" t="s">
        <v>75</v>
      </c>
      <c r="B24" s="50">
        <f ca="1">SUMPRODUCT(MID(B20,ROW(OFFSET($A$1,,,LEN(B20))),1)*1)</f>
        <v>5</v>
      </c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27"/>
    </row>
    <row r="25" spans="1:16" ht="31.7" thickBot="1" x14ac:dyDescent="0.4">
      <c r="A25" s="56" t="s">
        <v>76</v>
      </c>
      <c r="B25" s="50">
        <f>IF(MOD(B20,9)=0,9,MOD(B20,9))</f>
        <v>5</v>
      </c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27"/>
    </row>
    <row r="26" spans="1:16" ht="31.7" thickBot="1" x14ac:dyDescent="0.4">
      <c r="A26" s="56" t="s">
        <v>77</v>
      </c>
      <c r="B26" s="50">
        <f ca="1">SUMPRODUCT(MID(B21,ROW(OFFSET($A$1,,,LEN(B21))),1)*1)</f>
        <v>5</v>
      </c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27"/>
    </row>
    <row r="27" spans="1:16" ht="31.7" thickBot="1" x14ac:dyDescent="0.4">
      <c r="A27" s="56" t="s">
        <v>78</v>
      </c>
      <c r="B27" s="50">
        <f>IF(MOD(B21,9)=0,9,MOD(B21,9))</f>
        <v>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27"/>
    </row>
    <row r="28" spans="1:16" ht="47.3" thickBot="1" x14ac:dyDescent="0.4">
      <c r="A28" s="56" t="s">
        <v>79</v>
      </c>
      <c r="B28" s="58">
        <f ca="1">SUMPRODUCT(MID(B22,ROW(OFFSET($A$1,,,LEN(B22))),1)*1)</f>
        <v>1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27"/>
    </row>
    <row r="29" spans="1:16" ht="47.3" thickBot="1" x14ac:dyDescent="0.4">
      <c r="A29" s="56" t="s">
        <v>80</v>
      </c>
      <c r="B29" s="50">
        <f>IF(MOD(B22,9)=0,9,MOD(B22,9))</f>
        <v>1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27"/>
    </row>
    <row r="30" spans="1:16" ht="31.7" thickBot="1" x14ac:dyDescent="0.4">
      <c r="A30" s="7" t="s">
        <v>68</v>
      </c>
      <c r="B30" s="58">
        <f ca="1">SUMPRODUCT(MID(B23,ROW(OFFSET($A$1,,,LEN(B23))),1)*1)</f>
        <v>1</v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27"/>
    </row>
    <row r="31" spans="1:16" ht="31.7" thickBot="1" x14ac:dyDescent="0.4">
      <c r="A31" s="7" t="s">
        <v>69</v>
      </c>
      <c r="B31" s="50">
        <f>IF(MOD(B23,9)=0,9,MOD(B23,9))</f>
        <v>1</v>
      </c>
    </row>
    <row r="32" spans="1:16" ht="15.75" x14ac:dyDescent="0.25">
      <c r="A32" s="52"/>
      <c r="B32" s="27"/>
    </row>
    <row r="33" spans="1:18" ht="15.75" x14ac:dyDescent="0.25">
      <c r="A33" s="52"/>
      <c r="B33" s="27"/>
    </row>
    <row r="34" spans="1:18" ht="15.75" x14ac:dyDescent="0.25">
      <c r="B34" s="10"/>
      <c r="C34" s="10"/>
      <c r="D34" s="3"/>
    </row>
    <row r="35" spans="1:18" ht="16.55" thickBot="1" x14ac:dyDescent="0.3">
      <c r="A35" s="2"/>
      <c r="R35" s="27"/>
    </row>
    <row r="36" spans="1:18" ht="16.149999999999999" thickBot="1" x14ac:dyDescent="0.4">
      <c r="A36" s="7" t="s">
        <v>17</v>
      </c>
      <c r="B36" s="6" t="s">
        <v>0</v>
      </c>
      <c r="C36" s="6" t="s">
        <v>1</v>
      </c>
      <c r="D36" s="6" t="s">
        <v>2</v>
      </c>
      <c r="E36" s="6" t="s">
        <v>3</v>
      </c>
      <c r="F36" s="6" t="s">
        <v>4</v>
      </c>
      <c r="G36" s="6" t="s">
        <v>5</v>
      </c>
    </row>
    <row r="37" spans="1:18" ht="16.55" thickBot="1" x14ac:dyDescent="0.3">
      <c r="A37" s="7" t="s">
        <v>65</v>
      </c>
      <c r="B37" s="31" t="str">
        <f>IF(AND(B$36&lt;&gt;"",OR(B$36={"A";"E";"I";"O";"U";"Y"})),SUMPRODUCT(($B$11:$J$13=B36)*($B$10:$J$10)),"")</f>
        <v/>
      </c>
      <c r="C37" s="31">
        <f>IF(AND(C$36&lt;&gt;"",OR(C$36={"A";"E";"I";"O";"U";"Y"})),SUMPRODUCT(($B$11:$J$13=C36)*($B$10:$J$10)),"")</f>
        <v>5</v>
      </c>
      <c r="D37" s="31" t="str">
        <f>IF(AND(D$36&lt;&gt;"",OR(D$36={"A";"E";"I";"O";"U";"Y"})),SUMPRODUCT(($B$11:$J$13=D36)*($B$10:$J$10)),"")</f>
        <v/>
      </c>
      <c r="E37" s="31" t="str">
        <f>IF(AND(E$36&lt;&gt;"",OR(E$36={"A";"E";"I";"O";"U";"Y"})),SUMPRODUCT(($B$11:$J$13=E36)*($B$10:$J$10)),"")</f>
        <v/>
      </c>
      <c r="F37" s="31">
        <f>IF(AND(F$36&lt;&gt;"",OR(F$36={"A";"E";"I";"O";"U";"Y"})),SUMPRODUCT(($B$11:$J$13=F36)*($B$10:$J$10)),"")</f>
        <v>9</v>
      </c>
      <c r="G37" s="31">
        <f>IF(AND(G$36&lt;&gt;"",OR(G$36={"A";"E";"I";"O";"U";"Y"})),SUMPRODUCT(($B$11:$J$13=G36)*($B$10:$J$10)),"")</f>
        <v>6</v>
      </c>
    </row>
    <row r="38" spans="1:18" ht="16.55" thickBot="1" x14ac:dyDescent="0.3">
      <c r="A38" s="49" t="s">
        <v>66</v>
      </c>
      <c r="B38" s="31">
        <f>IF(AND(B$36&lt;&gt;"",B$36&lt;&gt;"A",B$36&lt;&gt;"E",B$36&lt;&gt;"I",B$36&lt;&gt;"O",B$36&lt;&gt;"U",B$36&lt;&gt;"Y"),SUMPRODUCT(($B$11:$J$13=B$36)*($B$10:$J$10)),"")</f>
        <v>1</v>
      </c>
      <c r="C38" s="31" t="str">
        <f t="shared" ref="C38:G38" si="2">IF(AND(C$36&lt;&gt;"",C$36&lt;&gt;"A",C$36&lt;&gt;"E",C$36&lt;&gt;"I",C$36&lt;&gt;"O",C$36&lt;&gt;"U",C$36&lt;&gt;"Y"),SUMPRODUCT(($B$11:$J$13=C$36)*($B$10:$J$10)),"")</f>
        <v/>
      </c>
      <c r="D38" s="31">
        <f t="shared" si="2"/>
        <v>9</v>
      </c>
      <c r="E38" s="31">
        <f t="shared" si="2"/>
        <v>7</v>
      </c>
      <c r="F38" s="31" t="str">
        <f t="shared" si="2"/>
        <v/>
      </c>
      <c r="G38" s="31" t="str">
        <f t="shared" si="2"/>
        <v/>
      </c>
    </row>
    <row r="39" spans="1:18" ht="16.55" thickBot="1" x14ac:dyDescent="0.3">
      <c r="A39" s="8" t="s">
        <v>6</v>
      </c>
      <c r="B39" s="31">
        <f t="shared" ref="B39:G39" si="3">SUMPRODUCT(($B$11:$J$13=B36)*($B$10:$J$10))</f>
        <v>1</v>
      </c>
      <c r="C39" s="31">
        <f t="shared" si="3"/>
        <v>5</v>
      </c>
      <c r="D39" s="31">
        <f t="shared" si="3"/>
        <v>9</v>
      </c>
      <c r="E39" s="31">
        <f t="shared" si="3"/>
        <v>7</v>
      </c>
      <c r="F39" s="31">
        <f t="shared" si="3"/>
        <v>9</v>
      </c>
      <c r="G39" s="18">
        <f t="shared" si="3"/>
        <v>6</v>
      </c>
      <c r="H39" s="27"/>
      <c r="J39" s="45"/>
    </row>
    <row r="40" spans="1:18" ht="16.55" thickBot="1" x14ac:dyDescent="0.3">
      <c r="A40" s="56" t="s">
        <v>70</v>
      </c>
      <c r="B40" s="18">
        <f>SUM(B37:G37)</f>
        <v>20</v>
      </c>
      <c r="C40" s="16"/>
      <c r="D40" s="16"/>
      <c r="E40" s="16"/>
      <c r="F40" s="16"/>
      <c r="G40" s="16"/>
      <c r="H40" s="27"/>
      <c r="J40" s="45"/>
    </row>
    <row r="41" spans="1:18" ht="16.55" thickBot="1" x14ac:dyDescent="0.3">
      <c r="A41" s="51" t="s">
        <v>71</v>
      </c>
      <c r="B41" s="18">
        <f>SUM(B38:G38)</f>
        <v>17</v>
      </c>
      <c r="C41" s="16"/>
      <c r="D41" s="16"/>
      <c r="E41" s="16"/>
      <c r="F41" s="16"/>
      <c r="G41" s="16"/>
      <c r="H41" s="27"/>
      <c r="J41" s="45"/>
    </row>
    <row r="42" spans="1:18" ht="32.25" thickBot="1" x14ac:dyDescent="0.3">
      <c r="A42" s="56" t="s">
        <v>72</v>
      </c>
      <c r="B42" s="18">
        <f>SUM(B40:B41)</f>
        <v>37</v>
      </c>
      <c r="C42" s="16"/>
      <c r="D42" s="16"/>
      <c r="E42" s="16"/>
      <c r="F42" s="16"/>
      <c r="G42" s="16"/>
      <c r="H42" s="27"/>
      <c r="J42" s="45"/>
    </row>
    <row r="43" spans="1:18" ht="16.55" thickBot="1" x14ac:dyDescent="0.3">
      <c r="A43" s="8" t="s">
        <v>67</v>
      </c>
      <c r="B43" s="57">
        <f>SUM(B39:O39)</f>
        <v>37</v>
      </c>
    </row>
    <row r="44" spans="1:18" ht="31.7" thickBot="1" x14ac:dyDescent="0.4">
      <c r="A44" s="56" t="s">
        <v>75</v>
      </c>
      <c r="B44" s="50">
        <f ca="1">SUMPRODUCT(MID(B40,ROW(OFFSET($A$1,,,LEN(B40))),1)*1)</f>
        <v>2</v>
      </c>
    </row>
    <row r="45" spans="1:18" ht="31.7" thickBot="1" x14ac:dyDescent="0.4">
      <c r="A45" s="56" t="s">
        <v>76</v>
      </c>
      <c r="B45" s="50">
        <f>IF(MOD(B40,9)=0,9,MOD(B40,9))</f>
        <v>2</v>
      </c>
    </row>
    <row r="46" spans="1:18" ht="31.7" thickBot="1" x14ac:dyDescent="0.4">
      <c r="A46" s="56" t="s">
        <v>77</v>
      </c>
      <c r="B46" s="50">
        <f ca="1">SUMPRODUCT(MID(B41,ROW(OFFSET($A$1,,,LEN(B41))),1)*1)</f>
        <v>8</v>
      </c>
    </row>
    <row r="47" spans="1:18" ht="31.7" thickBot="1" x14ac:dyDescent="0.4">
      <c r="A47" s="56" t="s">
        <v>78</v>
      </c>
      <c r="B47" s="50">
        <f>IF(MOD(B41,9)=0,9,MOD(B41,9))</f>
        <v>8</v>
      </c>
    </row>
    <row r="48" spans="1:18" ht="47.3" thickBot="1" x14ac:dyDescent="0.4">
      <c r="A48" s="56" t="s">
        <v>79</v>
      </c>
      <c r="B48" s="58">
        <f ca="1">SUMPRODUCT(MID(B42,ROW(OFFSET($A$1,,,LEN(B42))),1)*1)</f>
        <v>10</v>
      </c>
    </row>
    <row r="49" spans="1:13" ht="47.3" thickBot="1" x14ac:dyDescent="0.4">
      <c r="A49" s="56" t="s">
        <v>80</v>
      </c>
      <c r="B49" s="50">
        <f>IF(MOD(B42,9)=0,9,MOD(B42,9))</f>
        <v>1</v>
      </c>
    </row>
    <row r="50" spans="1:13" ht="31.7" thickBot="1" x14ac:dyDescent="0.4">
      <c r="A50" s="7" t="s">
        <v>68</v>
      </c>
      <c r="B50" s="50">
        <f ca="1">SUMPRODUCT(MID(B43,ROW(OFFSET($A$1,,,LEN(B43))),1)*1)</f>
        <v>10</v>
      </c>
    </row>
    <row r="51" spans="1:13" ht="31.7" thickBot="1" x14ac:dyDescent="0.4">
      <c r="A51" s="7" t="s">
        <v>69</v>
      </c>
      <c r="B51" s="50">
        <f>IF(MOD(B43,9)=0,9,MOD(B43,9))</f>
        <v>1</v>
      </c>
      <c r="C51" s="10"/>
      <c r="D51" s="3"/>
      <c r="L51" s="10"/>
      <c r="M51" s="10"/>
    </row>
    <row r="52" spans="1:13" ht="15.75" x14ac:dyDescent="0.25">
      <c r="A52" s="2"/>
      <c r="B52" s="27"/>
      <c r="C52" s="27"/>
      <c r="D52" s="27"/>
      <c r="L52" s="27"/>
      <c r="M52" s="27"/>
    </row>
    <row r="53" spans="1:13" ht="16.55" thickBot="1" x14ac:dyDescent="0.3">
      <c r="A53" s="2"/>
    </row>
    <row r="54" spans="1:13" ht="16.149999999999999" thickBot="1" x14ac:dyDescent="0.4">
      <c r="A54" s="7" t="s">
        <v>18</v>
      </c>
      <c r="B54" s="6" t="s">
        <v>7</v>
      </c>
      <c r="C54" s="6" t="s">
        <v>4</v>
      </c>
      <c r="D54" s="6" t="s">
        <v>8</v>
      </c>
      <c r="E54" s="6" t="s">
        <v>4</v>
      </c>
      <c r="F54" s="6" t="s">
        <v>9</v>
      </c>
      <c r="G54" s="6" t="s">
        <v>1</v>
      </c>
    </row>
    <row r="55" spans="1:13" ht="16.55" thickBot="1" x14ac:dyDescent="0.3">
      <c r="A55" s="7" t="s">
        <v>65</v>
      </c>
      <c r="B55" s="31" t="str">
        <f>IF(AND(B$54&lt;&gt;"",OR(B$54={"A";"E";"I";"O";"U";"Y"})),SUMPRODUCT(($B$11:$J$13=B54)*($B$10:$J$10)),"")</f>
        <v/>
      </c>
      <c r="C55" s="31">
        <f>IF(AND(C$54&lt;&gt;"",OR(C$54={"A";"E";"I";"O";"U";"Y"})),SUMPRODUCT(($B$11:$J$13=C54)*($B$10:$J$10)),"")</f>
        <v>9</v>
      </c>
      <c r="D55" s="31" t="str">
        <f>IF(AND(D$54&lt;&gt;"",OR(D$54={"A";"E";"I";"O";"U";"Y"})),SUMPRODUCT(($B$11:$J$13=D54)*($B$10:$J$10)),"")</f>
        <v/>
      </c>
      <c r="E55" s="31">
        <f>IF(AND(E$54&lt;&gt;"",OR(E$54={"A";"E";"I";"O";"U";"Y"})),SUMPRODUCT(($B$11:$J$13=E54)*($B$10:$J$10)),"")</f>
        <v>9</v>
      </c>
      <c r="F55" s="31" t="str">
        <f>IF(AND(F$54&lt;&gt;"",OR(F$54={"A";"E";"I";"O";"U";"Y"})),SUMPRODUCT(($B$11:$J$13=F54)*($B$10:$J$10)),"")</f>
        <v/>
      </c>
      <c r="G55" s="31">
        <f>IF(AND(G$54&lt;&gt;"",OR(G$54={"A";"E";"I";"O";"U";"Y"})),SUMPRODUCT(($B$11:$J$13=G54)*($B$10:$J$10)),"")</f>
        <v>5</v>
      </c>
    </row>
    <row r="56" spans="1:13" ht="16.55" thickBot="1" x14ac:dyDescent="0.3">
      <c r="A56" s="49" t="s">
        <v>66</v>
      </c>
      <c r="B56" s="31">
        <f>IF(AND(B$54&lt;&gt;"",B$54&lt;&gt;"A",B$54&lt;&gt;"E",B$54&lt;&gt;"I",B$54&lt;&gt;"O",B$54&lt;&gt;"U",B$54&lt;&gt;"Y"),SUMPRODUCT(($B$11:$J$13=B$54)*($B$10:$J$10)),"")</f>
        <v>6</v>
      </c>
      <c r="C56" s="31" t="str">
        <f t="shared" ref="C56:G56" si="4">IF(AND(C$54&lt;&gt;"",C$54&lt;&gt;"A",C$54&lt;&gt;"E",C$54&lt;&gt;"I",C$54&lt;&gt;"O",C$54&lt;&gt;"U",C$54&lt;&gt;"Y"),SUMPRODUCT(($B$11:$J$13=C$54)*($B$10:$J$10)),"")</f>
        <v/>
      </c>
      <c r="D56" s="31">
        <f t="shared" si="4"/>
        <v>3</v>
      </c>
      <c r="E56" s="31" t="str">
        <f t="shared" si="4"/>
        <v/>
      </c>
      <c r="F56" s="31">
        <f t="shared" si="4"/>
        <v>7</v>
      </c>
      <c r="G56" s="31" t="str">
        <f t="shared" si="4"/>
        <v/>
      </c>
    </row>
    <row r="57" spans="1:13" ht="16.55" thickBot="1" x14ac:dyDescent="0.3">
      <c r="A57" s="8" t="s">
        <v>6</v>
      </c>
      <c r="B57" s="31">
        <f t="shared" ref="B57:G57" si="5">SUMPRODUCT(($B$11:$J$13=B54)*($B$10:$J$10))</f>
        <v>6</v>
      </c>
      <c r="C57" s="31">
        <f t="shared" si="5"/>
        <v>9</v>
      </c>
      <c r="D57" s="31">
        <f t="shared" si="5"/>
        <v>3</v>
      </c>
      <c r="E57" s="31">
        <f t="shared" si="5"/>
        <v>9</v>
      </c>
      <c r="F57" s="31">
        <f t="shared" si="5"/>
        <v>7</v>
      </c>
      <c r="G57" s="18">
        <f t="shared" si="5"/>
        <v>5</v>
      </c>
      <c r="H57" s="27"/>
    </row>
    <row r="58" spans="1:13" ht="16.55" thickBot="1" x14ac:dyDescent="0.3">
      <c r="A58" s="56" t="s">
        <v>70</v>
      </c>
      <c r="B58" s="18">
        <f>SUM(B55:G55)</f>
        <v>23</v>
      </c>
      <c r="C58" s="16"/>
      <c r="D58" s="16"/>
      <c r="E58" s="16"/>
      <c r="F58" s="16"/>
      <c r="G58" s="16"/>
      <c r="H58" s="27"/>
    </row>
    <row r="59" spans="1:13" ht="16.55" thickBot="1" x14ac:dyDescent="0.3">
      <c r="A59" s="51" t="s">
        <v>71</v>
      </c>
      <c r="B59" s="18">
        <f>SUM(B56:G56)</f>
        <v>16</v>
      </c>
      <c r="C59" s="16"/>
      <c r="D59" s="16"/>
      <c r="E59" s="16"/>
      <c r="F59" s="16"/>
      <c r="G59" s="16"/>
      <c r="H59" s="27"/>
    </row>
    <row r="60" spans="1:13" ht="32.25" thickBot="1" x14ac:dyDescent="0.3">
      <c r="A60" s="56" t="s">
        <v>72</v>
      </c>
      <c r="B60" s="18">
        <f>SUM(B58:B59)</f>
        <v>39</v>
      </c>
      <c r="C60" s="16"/>
      <c r="D60" s="16"/>
      <c r="E60" s="16"/>
      <c r="F60" s="16"/>
      <c r="G60" s="16"/>
      <c r="H60" s="27"/>
    </row>
    <row r="61" spans="1:13" ht="16.55" thickBot="1" x14ac:dyDescent="0.3">
      <c r="A61" s="8" t="s">
        <v>67</v>
      </c>
      <c r="B61" s="57">
        <f>SUM(B57:G57)</f>
        <v>39</v>
      </c>
    </row>
    <row r="62" spans="1:13" ht="31.7" thickBot="1" x14ac:dyDescent="0.4">
      <c r="A62" s="56" t="s">
        <v>75</v>
      </c>
      <c r="B62" s="50">
        <f ca="1">SUMPRODUCT(MID(B58,ROW(OFFSET($A$1,,,LEN(B58))),1)*1)</f>
        <v>5</v>
      </c>
    </row>
    <row r="63" spans="1:13" ht="31.7" thickBot="1" x14ac:dyDescent="0.4">
      <c r="A63" s="56" t="s">
        <v>76</v>
      </c>
      <c r="B63" s="50">
        <f>IF(MOD(B58,9)=0,9,MOD(B58,9))</f>
        <v>5</v>
      </c>
    </row>
    <row r="64" spans="1:13" ht="31.7" thickBot="1" x14ac:dyDescent="0.4">
      <c r="A64" s="56" t="s">
        <v>77</v>
      </c>
      <c r="B64" s="50">
        <f ca="1">SUMPRODUCT(MID(B59,ROW(OFFSET($A$1,,,LEN(B59))),1)*1)</f>
        <v>7</v>
      </c>
    </row>
    <row r="65" spans="1:8" ht="31.7" thickBot="1" x14ac:dyDescent="0.4">
      <c r="A65" s="56" t="s">
        <v>78</v>
      </c>
      <c r="B65" s="50">
        <f>IF(MOD(B59,9)=0,9,MOD(B59,9))</f>
        <v>7</v>
      </c>
    </row>
    <row r="66" spans="1:8" ht="47.3" thickBot="1" x14ac:dyDescent="0.4">
      <c r="A66" s="56" t="s">
        <v>79</v>
      </c>
      <c r="B66" s="58">
        <f ca="1">SUMPRODUCT(MID(B60,ROW(OFFSET($A$1,,,LEN(B60))),1)*1)</f>
        <v>12</v>
      </c>
    </row>
    <row r="67" spans="1:8" ht="47.3" thickBot="1" x14ac:dyDescent="0.4">
      <c r="A67" s="56" t="s">
        <v>80</v>
      </c>
      <c r="B67" s="50">
        <f>IF(MOD(B60,9)=0,9,MOD(B60,9))</f>
        <v>3</v>
      </c>
    </row>
    <row r="68" spans="1:8" ht="31.7" thickBot="1" x14ac:dyDescent="0.4">
      <c r="A68" s="7" t="s">
        <v>68</v>
      </c>
      <c r="B68" s="50">
        <f ca="1">SUMPRODUCT(MID(B61,ROW(OFFSET($A$1,,,LEN(B61))),1)*1)</f>
        <v>12</v>
      </c>
    </row>
    <row r="69" spans="1:8" ht="31.7" thickBot="1" x14ac:dyDescent="0.4">
      <c r="A69" s="7" t="s">
        <v>69</v>
      </c>
      <c r="B69" s="50">
        <f>IF(MOD(B61,9)=0,9,MOD(B61,9))</f>
        <v>3</v>
      </c>
      <c r="D69" s="27"/>
    </row>
    <row r="70" spans="1:8" x14ac:dyDescent="0.35">
      <c r="A70" s="2"/>
    </row>
    <row r="71" spans="1:8" ht="16.149999999999999" thickBot="1" x14ac:dyDescent="0.4">
      <c r="A71" s="2"/>
    </row>
    <row r="72" spans="1:8" ht="16.149999999999999" thickBot="1" x14ac:dyDescent="0.4">
      <c r="A72" s="66" t="s">
        <v>16</v>
      </c>
      <c r="B72" s="67"/>
      <c r="C72" s="10"/>
      <c r="D72" s="10"/>
      <c r="E72" s="10"/>
      <c r="F72" s="3"/>
      <c r="G72" s="10"/>
      <c r="H72" s="3"/>
    </row>
    <row r="73" spans="1:8" ht="16.149999999999999" thickBot="1" x14ac:dyDescent="0.4">
      <c r="A73" s="8" t="s">
        <v>26</v>
      </c>
      <c r="B73" s="17">
        <v>1</v>
      </c>
      <c r="C73" s="21"/>
      <c r="D73" s="22"/>
      <c r="E73" s="22"/>
      <c r="G73" s="16"/>
    </row>
    <row r="74" spans="1:8" ht="16.149999999999999" thickBot="1" x14ac:dyDescent="0.4">
      <c r="A74" s="7" t="s">
        <v>27</v>
      </c>
      <c r="B74" s="17">
        <v>4</v>
      </c>
      <c r="C74" s="21"/>
      <c r="D74" s="22"/>
      <c r="E74" s="22"/>
      <c r="G74" s="16"/>
    </row>
    <row r="75" spans="1:8" ht="16.149999999999999" thickBot="1" x14ac:dyDescent="0.4">
      <c r="A75" s="7" t="s">
        <v>21</v>
      </c>
      <c r="B75" s="17">
        <v>1982</v>
      </c>
      <c r="C75" s="21"/>
      <c r="D75" s="22"/>
      <c r="E75" s="22"/>
      <c r="G75" s="16"/>
    </row>
    <row r="76" spans="1:8" ht="16.149999999999999" thickBot="1" x14ac:dyDescent="0.4">
      <c r="A76" s="8" t="s">
        <v>15</v>
      </c>
      <c r="B76" s="18">
        <f>SUM(B73:B75)</f>
        <v>1987</v>
      </c>
      <c r="C76" s="21"/>
      <c r="D76" s="22"/>
      <c r="E76" s="22"/>
      <c r="G76" s="16"/>
    </row>
    <row r="77" spans="1:8" ht="16.149999999999999" thickBot="1" x14ac:dyDescent="0.4">
      <c r="A77" s="7" t="s">
        <v>61</v>
      </c>
      <c r="B77" s="44">
        <f ca="1">SUMPRODUCT(MID(B76,ROW(OFFSET($A$1,,,LEN(B76))),1)*1)</f>
        <v>25</v>
      </c>
      <c r="C77" s="22"/>
      <c r="D77" s="22"/>
      <c r="E77" s="22"/>
      <c r="G77" s="16"/>
    </row>
    <row r="78" spans="1:8" ht="16.149999999999999" thickBot="1" x14ac:dyDescent="0.4">
      <c r="A78" s="7" t="s">
        <v>62</v>
      </c>
      <c r="B78" s="44">
        <f>IF(MOD(B76,9)=0,9,MOD(B76,9))</f>
        <v>7</v>
      </c>
    </row>
    <row r="79" spans="1:8" x14ac:dyDescent="0.35">
      <c r="A79" s="2"/>
    </row>
    <row r="80" spans="1:8" ht="16.149999999999999" thickBot="1" x14ac:dyDescent="0.4">
      <c r="A80" s="2"/>
    </row>
    <row r="81" spans="1:4" ht="16.149999999999999" thickBot="1" x14ac:dyDescent="0.4">
      <c r="A81" s="63" t="s">
        <v>58</v>
      </c>
      <c r="B81" s="64"/>
      <c r="C81" s="64"/>
      <c r="D81" s="65"/>
    </row>
    <row r="82" spans="1:4" ht="16.149999999999999" thickBot="1" x14ac:dyDescent="0.4">
      <c r="A82" s="68" t="s">
        <v>23</v>
      </c>
      <c r="B82" s="69"/>
      <c r="C82" s="70"/>
      <c r="D82" s="44">
        <f>B31</f>
        <v>1</v>
      </c>
    </row>
    <row r="83" spans="1:4" ht="16.149999999999999" thickBot="1" x14ac:dyDescent="0.4">
      <c r="A83" s="60" t="s">
        <v>24</v>
      </c>
      <c r="B83" s="61"/>
      <c r="C83" s="62"/>
      <c r="D83" s="44">
        <f>B51</f>
        <v>1</v>
      </c>
    </row>
    <row r="84" spans="1:4" ht="16.149999999999999" thickBot="1" x14ac:dyDescent="0.4">
      <c r="A84" s="60" t="s">
        <v>25</v>
      </c>
      <c r="B84" s="61"/>
      <c r="C84" s="62"/>
      <c r="D84" s="44">
        <f>B69</f>
        <v>3</v>
      </c>
    </row>
    <row r="85" spans="1:4" ht="16.149999999999999" thickBot="1" x14ac:dyDescent="0.4">
      <c r="A85" s="60" t="s">
        <v>28</v>
      </c>
      <c r="B85" s="61"/>
      <c r="C85" s="62"/>
      <c r="D85" s="44">
        <f>B78</f>
        <v>7</v>
      </c>
    </row>
  </sheetData>
  <mergeCells count="12">
    <mergeCell ref="B3:C3"/>
    <mergeCell ref="B8:C8"/>
    <mergeCell ref="B7:C7"/>
    <mergeCell ref="B6:C6"/>
    <mergeCell ref="B5:C5"/>
    <mergeCell ref="B4:C4"/>
    <mergeCell ref="A85:C85"/>
    <mergeCell ref="A81:D81"/>
    <mergeCell ref="A72:B72"/>
    <mergeCell ref="A82:C82"/>
    <mergeCell ref="A83:C83"/>
    <mergeCell ref="A84:C84"/>
  </mergeCells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3:G27"/>
  <sheetViews>
    <sheetView tabSelected="1" topLeftCell="A7" workbookViewId="0">
      <selection activeCell="E10" sqref="E10"/>
    </sheetView>
  </sheetViews>
  <sheetFormatPr baseColWidth="10" defaultColWidth="11.3984375" defaultRowHeight="14" x14ac:dyDescent="0.3"/>
  <cols>
    <col min="1" max="1" width="39.59765625" customWidth="1"/>
    <col min="2" max="2" width="24.59765625" customWidth="1"/>
    <col min="3" max="3" width="22.3984375" customWidth="1"/>
    <col min="4" max="4" width="20.59765625" customWidth="1"/>
    <col min="5" max="5" width="23.8984375" customWidth="1"/>
    <col min="6" max="6" width="18.8984375" customWidth="1"/>
    <col min="7" max="7" width="20.59765625" customWidth="1"/>
  </cols>
  <sheetData>
    <row r="3" spans="1:4" ht="15.75" x14ac:dyDescent="0.25">
      <c r="A3" s="1"/>
    </row>
    <row r="4" spans="1:4" ht="15.6" x14ac:dyDescent="0.3">
      <c r="A4" s="3" t="s">
        <v>10</v>
      </c>
      <c r="B4" t="s">
        <v>81</v>
      </c>
      <c r="C4" s="13" t="s">
        <v>21</v>
      </c>
      <c r="D4" s="5">
        <v>2022</v>
      </c>
    </row>
    <row r="5" spans="1:4" ht="15.6" x14ac:dyDescent="0.3">
      <c r="A5" s="3" t="s">
        <v>17</v>
      </c>
      <c r="B5" t="s">
        <v>19</v>
      </c>
      <c r="C5" s="14" t="s">
        <v>22</v>
      </c>
      <c r="D5" s="9">
        <f ca="1">TODAY()-B7</f>
        <v>14920</v>
      </c>
    </row>
    <row r="6" spans="1:4" ht="15.6" x14ac:dyDescent="0.3">
      <c r="A6" s="3" t="s">
        <v>18</v>
      </c>
      <c r="B6" t="s">
        <v>20</v>
      </c>
    </row>
    <row r="7" spans="1:4" ht="15.75" x14ac:dyDescent="0.25">
      <c r="A7" s="3" t="s">
        <v>16</v>
      </c>
      <c r="B7" s="11">
        <v>30042</v>
      </c>
    </row>
    <row r="8" spans="1:4" ht="15.75" x14ac:dyDescent="0.25">
      <c r="A8" s="3"/>
      <c r="B8" s="4"/>
    </row>
    <row r="9" spans="1:4" ht="31.2" x14ac:dyDescent="0.65">
      <c r="A9" s="15" t="s">
        <v>29</v>
      </c>
    </row>
    <row r="10" spans="1:4" ht="15.75" thickBot="1" x14ac:dyDescent="0.3"/>
    <row r="11" spans="1:4" ht="16.149999999999999" thickBot="1" x14ac:dyDescent="0.35">
      <c r="A11" s="3"/>
      <c r="B11" s="19" t="s">
        <v>17</v>
      </c>
      <c r="C11" s="86" t="s">
        <v>73</v>
      </c>
    </row>
    <row r="12" spans="1:4" ht="16.149999999999999" thickBot="1" x14ac:dyDescent="0.35">
      <c r="A12" s="3"/>
      <c r="B12" s="20" t="s">
        <v>18</v>
      </c>
      <c r="C12" s="86" t="s">
        <v>74</v>
      </c>
    </row>
    <row r="13" spans="1:4" ht="16.55" thickBot="1" x14ac:dyDescent="0.3">
      <c r="B13" s="19" t="s">
        <v>10</v>
      </c>
      <c r="C13" s="86" t="s">
        <v>81</v>
      </c>
    </row>
    <row r="16" spans="1:4" ht="15.75" thickBot="1" x14ac:dyDescent="0.3"/>
    <row r="17" spans="2:7" ht="14.55" thickBot="1" x14ac:dyDescent="0.35">
      <c r="B17" s="24"/>
      <c r="C17" s="25" t="s">
        <v>30</v>
      </c>
      <c r="D17" s="25" t="s">
        <v>31</v>
      </c>
      <c r="E17" s="25" t="s">
        <v>32</v>
      </c>
      <c r="F17" s="25" t="s">
        <v>15</v>
      </c>
      <c r="G17" s="25" t="s">
        <v>46</v>
      </c>
    </row>
    <row r="18" spans="2:7" ht="14.55" thickBot="1" x14ac:dyDescent="0.35">
      <c r="B18" s="77" t="s">
        <v>33</v>
      </c>
      <c r="C18" s="25" t="s">
        <v>12</v>
      </c>
      <c r="D18" s="25" t="s">
        <v>38</v>
      </c>
      <c r="E18" s="25" t="s">
        <v>37</v>
      </c>
      <c r="F18" s="83">
        <f>LEN(C19&amp;D19&amp;E19)</f>
        <v>3</v>
      </c>
      <c r="G18" s="75">
        <v>3</v>
      </c>
    </row>
    <row r="19" spans="2:7" ht="14.55" thickBot="1" x14ac:dyDescent="0.35">
      <c r="B19" s="78"/>
      <c r="C19" s="85"/>
      <c r="D19" s="85" t="s">
        <v>9</v>
      </c>
      <c r="E19" s="85" t="s">
        <v>82</v>
      </c>
      <c r="F19" s="84"/>
      <c r="G19" s="76"/>
    </row>
    <row r="20" spans="2:7" ht="14.55" thickBot="1" x14ac:dyDescent="0.35">
      <c r="B20" s="79" t="s">
        <v>34</v>
      </c>
      <c r="C20" s="25" t="s">
        <v>1</v>
      </c>
      <c r="D20" s="25" t="s">
        <v>42</v>
      </c>
      <c r="E20" s="25" t="s">
        <v>40</v>
      </c>
      <c r="F20" s="83">
        <f t="shared" ref="F20" si="0">LEN(C21&amp;D21&amp;E21)</f>
        <v>3</v>
      </c>
      <c r="G20" s="75">
        <v>3</v>
      </c>
    </row>
    <row r="21" spans="2:7" ht="14.55" thickBot="1" x14ac:dyDescent="0.35">
      <c r="B21" s="80"/>
      <c r="C21" s="85" t="s">
        <v>84</v>
      </c>
      <c r="D21" s="85"/>
      <c r="E21" s="85"/>
      <c r="F21" s="84"/>
      <c r="G21" s="76"/>
    </row>
    <row r="22" spans="2:7" ht="14.55" thickBot="1" x14ac:dyDescent="0.35">
      <c r="B22" s="81" t="s">
        <v>35</v>
      </c>
      <c r="C22" s="25" t="s">
        <v>43</v>
      </c>
      <c r="D22" s="25" t="s">
        <v>44</v>
      </c>
      <c r="E22" s="12"/>
      <c r="F22" s="83">
        <f t="shared" ref="F22" si="1">LEN(C23&amp;D23&amp;E23)</f>
        <v>9</v>
      </c>
      <c r="G22" s="75">
        <v>9</v>
      </c>
    </row>
    <row r="23" spans="2:7" ht="14.55" thickBot="1" x14ac:dyDescent="0.35">
      <c r="B23" s="82"/>
      <c r="C23" s="85" t="s">
        <v>83</v>
      </c>
      <c r="D23" s="85" t="s">
        <v>85</v>
      </c>
      <c r="E23" s="85"/>
      <c r="F23" s="84"/>
      <c r="G23" s="76"/>
    </row>
    <row r="24" spans="2:7" ht="14.55" thickBot="1" x14ac:dyDescent="0.35">
      <c r="B24" s="79" t="s">
        <v>36</v>
      </c>
      <c r="C24" s="25" t="s">
        <v>39</v>
      </c>
      <c r="D24" s="25" t="s">
        <v>45</v>
      </c>
      <c r="E24" s="25" t="s">
        <v>41</v>
      </c>
      <c r="F24" s="83">
        <f t="shared" ref="F24" si="2">LEN(C25&amp;D25&amp;E25)</f>
        <v>1</v>
      </c>
      <c r="G24" s="75">
        <v>1</v>
      </c>
    </row>
    <row r="25" spans="2:7" ht="14.55" thickBot="1" x14ac:dyDescent="0.35">
      <c r="B25" s="80"/>
      <c r="C25" s="85"/>
      <c r="D25" s="85" t="s">
        <v>7</v>
      </c>
      <c r="E25" s="85"/>
      <c r="F25" s="84"/>
      <c r="G25" s="76"/>
    </row>
    <row r="26" spans="2:7" ht="15.75" thickBot="1" x14ac:dyDescent="0.3">
      <c r="B26" s="25" t="s">
        <v>15</v>
      </c>
      <c r="C26" s="59">
        <f>LEN(C19&amp;C21&amp;C23&amp;C25)</f>
        <v>8</v>
      </c>
      <c r="D26" s="59">
        <f t="shared" ref="D26:E26" si="3">LEN(D19&amp;D21&amp;D23&amp;D25)</f>
        <v>6</v>
      </c>
      <c r="E26" s="59">
        <f t="shared" si="3"/>
        <v>2</v>
      </c>
      <c r="F26" s="24"/>
      <c r="G26" s="24"/>
    </row>
    <row r="27" spans="2:7" ht="14.55" thickBot="1" x14ac:dyDescent="0.35">
      <c r="B27" s="25" t="s">
        <v>46</v>
      </c>
      <c r="C27" s="23">
        <v>8</v>
      </c>
      <c r="D27" s="23">
        <v>6</v>
      </c>
      <c r="E27" s="23">
        <v>2</v>
      </c>
      <c r="F27" s="24"/>
      <c r="G27" s="24"/>
    </row>
  </sheetData>
  <mergeCells count="12">
    <mergeCell ref="G18:G19"/>
    <mergeCell ref="G20:G21"/>
    <mergeCell ref="G22:G23"/>
    <mergeCell ref="G24:G25"/>
    <mergeCell ref="B18:B19"/>
    <mergeCell ref="B20:B21"/>
    <mergeCell ref="B24:B25"/>
    <mergeCell ref="B22:B23"/>
    <mergeCell ref="F18:F19"/>
    <mergeCell ref="F20:F21"/>
    <mergeCell ref="F22:F23"/>
    <mergeCell ref="F24:F25"/>
  </mergeCells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 de base</vt:lpstr>
      <vt:lpstr>Caractérologie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et Nathalie DA SILVA VARANDA</dc:creator>
  <cp:lastModifiedBy>Sergio et Nathalie DA SILVA VARANDA</cp:lastModifiedBy>
  <cp:lastPrinted>2022-11-10T21:00:50Z</cp:lastPrinted>
  <dcterms:created xsi:type="dcterms:W3CDTF">2022-11-05T16:11:25Z</dcterms:created>
  <dcterms:modified xsi:type="dcterms:W3CDTF">2023-02-05T20:08:32Z</dcterms:modified>
</cp:coreProperties>
</file>