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50" yWindow="1550" windowWidth="19420" windowHeight="9840"/>
  </bookViews>
  <sheets>
    <sheet name="Calcul de base" sheetId="1" r:id="rId1"/>
    <sheet name="Implication" sheetId="6" r:id="rId2"/>
    <sheet name="OLD - A supprimer" sheetId="7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6" i="1" l="1"/>
  <c r="B78" i="1" s="1"/>
  <c r="G57" i="1"/>
  <c r="F57" i="1"/>
  <c r="E57" i="1"/>
  <c r="D57" i="1"/>
  <c r="C57" i="1"/>
  <c r="B57" i="1"/>
  <c r="B61" i="1" s="1"/>
  <c r="G56" i="1"/>
  <c r="F56" i="1"/>
  <c r="E56" i="1"/>
  <c r="D56" i="1"/>
  <c r="C56" i="1"/>
  <c r="B56" i="1"/>
  <c r="B59" i="1" s="1"/>
  <c r="G55" i="1"/>
  <c r="F55" i="1"/>
  <c r="E55" i="1"/>
  <c r="D55" i="1"/>
  <c r="C55" i="1"/>
  <c r="B55" i="1"/>
  <c r="B58" i="1" s="1"/>
  <c r="G39" i="1"/>
  <c r="F39" i="1"/>
  <c r="E39" i="1"/>
  <c r="D39" i="1"/>
  <c r="C39" i="1"/>
  <c r="B39" i="1"/>
  <c r="B43" i="1" s="1"/>
  <c r="G38" i="1"/>
  <c r="F38" i="1"/>
  <c r="E38" i="1"/>
  <c r="D38" i="1"/>
  <c r="C38" i="1"/>
  <c r="B38" i="1"/>
  <c r="B41" i="1" s="1"/>
  <c r="G37" i="1"/>
  <c r="F37" i="1"/>
  <c r="E37" i="1"/>
  <c r="D37" i="1"/>
  <c r="C37" i="1"/>
  <c r="B40" i="1" s="1"/>
  <c r="B37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B23" i="1" s="1"/>
  <c r="O18" i="1"/>
  <c r="N18" i="1"/>
  <c r="M18" i="1"/>
  <c r="L18" i="1"/>
  <c r="K18" i="1"/>
  <c r="J18" i="1"/>
  <c r="I18" i="1"/>
  <c r="H18" i="1"/>
  <c r="G18" i="1"/>
  <c r="F18" i="1"/>
  <c r="B21" i="1" s="1"/>
  <c r="E18" i="1"/>
  <c r="D18" i="1"/>
  <c r="C18" i="1"/>
  <c r="B18" i="1"/>
  <c r="O17" i="1"/>
  <c r="N17" i="1"/>
  <c r="M17" i="1"/>
  <c r="L17" i="1"/>
  <c r="K17" i="1"/>
  <c r="J17" i="1"/>
  <c r="I17" i="1"/>
  <c r="H17" i="1"/>
  <c r="G17" i="1"/>
  <c r="F17" i="1"/>
  <c r="E17" i="1"/>
  <c r="D17" i="1"/>
  <c r="B20" i="1" s="1"/>
  <c r="C17" i="1"/>
  <c r="B17" i="1"/>
  <c r="B8" i="1"/>
  <c r="B47" i="1" l="1"/>
  <c r="B46" i="1"/>
  <c r="B69" i="1"/>
  <c r="D84" i="1" s="1"/>
  <c r="B68" i="1"/>
  <c r="B50" i="1"/>
  <c r="B51" i="1"/>
  <c r="D83" i="1" s="1"/>
  <c r="B25" i="1"/>
  <c r="B24" i="1"/>
  <c r="B22" i="1"/>
  <c r="B27" i="1"/>
  <c r="B26" i="1"/>
  <c r="B65" i="1"/>
  <c r="B64" i="1"/>
  <c r="B42" i="1"/>
  <c r="B45" i="1"/>
  <c r="B44" i="1"/>
  <c r="B31" i="1"/>
  <c r="D82" i="1" s="1"/>
  <c r="B30" i="1"/>
  <c r="B63" i="1"/>
  <c r="B62" i="1"/>
  <c r="B60" i="1"/>
  <c r="B77" i="1"/>
  <c r="F9" i="6" a="1"/>
  <c r="D9" i="6" a="1"/>
  <c r="B9" i="6" a="1"/>
  <c r="F7" i="6" a="1"/>
  <c r="D7" i="6" a="1"/>
  <c r="B7" i="6" a="1"/>
  <c r="F5" i="6" a="1"/>
  <c r="D5" i="6" a="1"/>
  <c r="B5" i="6" a="1"/>
  <c r="D34" i="7"/>
  <c r="G28" i="7"/>
  <c r="F28" i="7"/>
  <c r="E28" i="7"/>
  <c r="D28" i="7"/>
  <c r="C28" i="7"/>
  <c r="B28" i="7"/>
  <c r="G24" i="7"/>
  <c r="F24" i="7"/>
  <c r="E24" i="7"/>
  <c r="D24" i="7"/>
  <c r="C24" i="7"/>
  <c r="B24" i="7"/>
  <c r="O21" i="7"/>
  <c r="N21" i="7"/>
  <c r="M21" i="7"/>
  <c r="L21" i="7"/>
  <c r="K21" i="7"/>
  <c r="J21" i="7"/>
  <c r="I21" i="7"/>
  <c r="H21" i="7"/>
  <c r="G21" i="7"/>
  <c r="F21" i="7"/>
  <c r="E21" i="7"/>
  <c r="D21" i="7"/>
  <c r="B34" i="7" s="1"/>
  <c r="C21" i="7"/>
  <c r="B21" i="7"/>
  <c r="F38" i="7" s="1"/>
  <c r="B49" i="1" l="1"/>
  <c r="B48" i="1"/>
  <c r="B67" i="1"/>
  <c r="B66" i="1"/>
  <c r="B29" i="1"/>
  <c r="D7" i="6" s="1"/>
  <c r="B28" i="1"/>
  <c r="D36" i="7"/>
  <c r="F36" i="7"/>
  <c r="F34" i="7"/>
  <c r="B38" i="7"/>
  <c r="B36" i="7"/>
  <c r="D38" i="7"/>
  <c r="F5" i="6" l="1"/>
  <c r="B7" i="6"/>
  <c r="B5" i="6"/>
  <c r="B9" i="6"/>
  <c r="D5" i="6"/>
  <c r="F7" i="6"/>
  <c r="D9" i="6"/>
  <c r="F9" i="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<sst xmlns="http://schemas.openxmlformats.org/spreadsheetml/2006/main" count="214" uniqueCount="69">
  <si>
    <t>S</t>
  </si>
  <si>
    <t>E</t>
  </si>
  <si>
    <t>R</t>
  </si>
  <si>
    <t>G</t>
  </si>
  <si>
    <t>I</t>
  </si>
  <si>
    <t>O</t>
  </si>
  <si>
    <t>Nombres</t>
  </si>
  <si>
    <t>F</t>
  </si>
  <si>
    <t>L</t>
  </si>
  <si>
    <t>P</t>
  </si>
  <si>
    <t>Nom</t>
  </si>
  <si>
    <t>D</t>
  </si>
  <si>
    <t>A</t>
  </si>
  <si>
    <t>V</t>
  </si>
  <si>
    <t>N</t>
  </si>
  <si>
    <t>Prénom 1</t>
  </si>
  <si>
    <t>Prénom 2</t>
  </si>
  <si>
    <t>Signification</t>
  </si>
  <si>
    <t>1
La relation au père.
La polarité masculine.</t>
  </si>
  <si>
    <t>2
La relation à la mère.
La polarité féminine.</t>
  </si>
  <si>
    <t>3
La relation à la fratrie.
Les études.</t>
  </si>
  <si>
    <t>4
La place dans la famille.
Le travail.</t>
  </si>
  <si>
    <t>5
L'impulsion personnelle.
La capacité d'adaptation.</t>
  </si>
  <si>
    <t>6
Le couple.
L'engagement.</t>
  </si>
  <si>
    <t>7
L'instropection.
La foi, la confiance.</t>
  </si>
  <si>
    <t>8
La puissance.
La matérialité.</t>
  </si>
  <si>
    <t>9
L'humanisme.
La connaissance.</t>
  </si>
  <si>
    <t>K</t>
  </si>
  <si>
    <t>W</t>
  </si>
  <si>
    <t>B</t>
  </si>
  <si>
    <t>C</t>
  </si>
  <si>
    <t>H</t>
  </si>
  <si>
    <t>J</t>
  </si>
  <si>
    <t>M</t>
  </si>
  <si>
    <t>Q</t>
  </si>
  <si>
    <t>T</t>
  </si>
  <si>
    <t>U</t>
  </si>
  <si>
    <t>X</t>
  </si>
  <si>
    <t>Y</t>
  </si>
  <si>
    <t>Z</t>
  </si>
  <si>
    <t>Voyelles</t>
  </si>
  <si>
    <t>Consonnes</t>
  </si>
  <si>
    <t>Case à garder vide</t>
  </si>
  <si>
    <t>Case à compléter</t>
  </si>
  <si>
    <t>Case à ne pas modifier</t>
  </si>
  <si>
    <t>Année</t>
  </si>
  <si>
    <t>Date de naissance</t>
  </si>
  <si>
    <t>Âge</t>
  </si>
  <si>
    <t>Total voyelles</t>
  </si>
  <si>
    <t>Total consonnes</t>
  </si>
  <si>
    <t>Total voyelles et consonnes</t>
  </si>
  <si>
    <t>Total nombres</t>
  </si>
  <si>
    <t>Total voyelles réduction 1</t>
  </si>
  <si>
    <t>Total voyelles réduction 2</t>
  </si>
  <si>
    <t>Total consonnes réduction 1</t>
  </si>
  <si>
    <t>Total consonnes réduction 2</t>
  </si>
  <si>
    <t>Total voyelles et consonnes réduction 1</t>
  </si>
  <si>
    <t>Total voyelles et consonnes réduction 2</t>
  </si>
  <si>
    <t>Total nombres réduction 1</t>
  </si>
  <si>
    <t>Total nombres réduction 2</t>
  </si>
  <si>
    <t>Jour</t>
  </si>
  <si>
    <t>Mois</t>
  </si>
  <si>
    <t>Total</t>
  </si>
  <si>
    <t>Total réduction 1</t>
  </si>
  <si>
    <t>Total réduction 2</t>
  </si>
  <si>
    <t>Résumé</t>
  </si>
  <si>
    <t>La vibration du nom est </t>
  </si>
  <si>
    <t>La vibration du prénom 1 est </t>
  </si>
  <si>
    <t>La vibration du prénom 2 est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</si>
</sst>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u/>
      <sz val="24"/>
      <color theme="1"/>
      <name val="Calibri"/>
      <family val="2"/>
      <scheme val="minor"/>
    </font>
    <font>
      <b/>
      <sz val="12"/>
      <color theme="1"/>
      <name val="Calibri"/>
      <family val="2"/>
    </font>
    <font>
      <sz val="7"/>
      <color rgb="FF4F595F"/>
      <name val="Courier New"/>
      <family val="3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2" fillId="5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7" fillId="0" borderId="0" xfId="0" applyFont="1"/>
    <xf numFmtId="0" fontId="2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6" borderId="0" xfId="0" applyFill="1"/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/>
    </xf>
    <xf numFmtId="0" fontId="1" fillId="6" borderId="0" xfId="0" applyFont="1" applyFill="1" applyAlignment="1">
      <alignment vertical="center"/>
    </xf>
    <xf numFmtId="0" fontId="1" fillId="6" borderId="0" xfId="0" applyFont="1" applyFill="1"/>
    <xf numFmtId="0" fontId="2" fillId="6" borderId="3" xfId="0" applyFont="1" applyFill="1" applyBorder="1" applyAlignment="1">
      <alignment horizontal="center" vertical="center" wrapText="1"/>
    </xf>
    <xf numFmtId="0" fontId="7" fillId="6" borderId="0" xfId="0" applyFont="1" applyFill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wrapText="1"/>
    </xf>
    <xf numFmtId="0" fontId="1" fillId="4" borderId="1" xfId="0" applyFont="1" applyFill="1" applyBorder="1"/>
    <xf numFmtId="0" fontId="1" fillId="0" borderId="0" xfId="0" applyFont="1" applyFill="1"/>
    <xf numFmtId="0" fontId="1" fillId="3" borderId="0" xfId="0" applyFont="1" applyFill="1"/>
    <xf numFmtId="0" fontId="8" fillId="2" borderId="0" xfId="0" applyFont="1" applyFill="1"/>
    <xf numFmtId="0" fontId="2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AF84"/>
  <sheetViews>
    <sheetView tabSelected="1" topLeftCell="A65" zoomScale="80" zoomScaleNormal="80" workbookViewId="0">
      <selection activeCell="L6" sqref="L6"/>
    </sheetView>
  </sheetViews>
  <sheetFormatPr baseColWidth="10" defaultColWidth="10.81640625" defaultRowHeight="15.5" x14ac:dyDescent="0.35"/>
  <cols>
    <col min="1" max="1" width="20.54296875" style="19" customWidth="1"/>
    <col min="2" max="16" width="10.54296875" style="19" customWidth="1"/>
    <col min="17" max="19" width="20.54296875" style="19" customWidth="1"/>
    <col min="20" max="16384" width="10.81640625" style="19"/>
  </cols>
  <sheetData>
    <row r="1" spans="1:16" ht="16" thickBot="1" x14ac:dyDescent="0.4">
      <c r="A1" s="63"/>
      <c r="B1" s="64" t="s">
        <v>42</v>
      </c>
      <c r="E1" s="65"/>
      <c r="F1" s="19" t="s">
        <v>43</v>
      </c>
      <c r="H1" s="66"/>
      <c r="I1" s="19" t="s">
        <v>44</v>
      </c>
    </row>
    <row r="2" spans="1:16" ht="16" thickBot="1" x14ac:dyDescent="0.4">
      <c r="A2" s="64"/>
    </row>
    <row r="3" spans="1:16" ht="16" thickBot="1" x14ac:dyDescent="0.4">
      <c r="A3" s="67" t="s">
        <v>45</v>
      </c>
      <c r="B3" s="68">
        <v>2022</v>
      </c>
      <c r="C3" s="69"/>
    </row>
    <row r="4" spans="1:16" ht="16" thickBot="1" x14ac:dyDescent="0.4">
      <c r="A4" s="70" t="s">
        <v>10</v>
      </c>
      <c r="B4" s="68"/>
      <c r="C4" s="69"/>
      <c r="D4" s="20"/>
    </row>
    <row r="5" spans="1:16" ht="16" thickBot="1" x14ac:dyDescent="0.4">
      <c r="A5" s="70" t="s">
        <v>15</v>
      </c>
      <c r="B5" s="68"/>
      <c r="C5" s="69"/>
    </row>
    <row r="6" spans="1:16" ht="16" thickBot="1" x14ac:dyDescent="0.4">
      <c r="A6" s="70" t="s">
        <v>16</v>
      </c>
      <c r="B6" s="68"/>
      <c r="C6" s="69"/>
      <c r="G6" s="64"/>
      <c r="H6" s="64"/>
      <c r="I6" s="64"/>
      <c r="J6" s="64"/>
    </row>
    <row r="7" spans="1:16" ht="16" thickBot="1" x14ac:dyDescent="0.4">
      <c r="A7" s="70" t="s">
        <v>46</v>
      </c>
      <c r="B7" s="71">
        <v>25899</v>
      </c>
      <c r="C7" s="72"/>
      <c r="G7" s="64"/>
      <c r="H7" s="64"/>
      <c r="I7" s="64"/>
      <c r="J7" s="64"/>
    </row>
    <row r="8" spans="1:16" ht="16" thickBot="1" x14ac:dyDescent="0.4">
      <c r="A8" s="73" t="s">
        <v>47</v>
      </c>
      <c r="B8" s="74">
        <f ca="1">TODAY()-B7</f>
        <v>18986</v>
      </c>
      <c r="C8" s="75"/>
    </row>
    <row r="9" spans="1:16" ht="16" thickBot="1" x14ac:dyDescent="0.4">
      <c r="A9" s="3"/>
      <c r="B9" s="24"/>
    </row>
    <row r="10" spans="1:16" ht="16" thickBot="1" x14ac:dyDescent="0.4">
      <c r="B10" s="22">
        <v>1</v>
      </c>
      <c r="C10" s="22">
        <v>2</v>
      </c>
      <c r="D10" s="22">
        <v>3</v>
      </c>
      <c r="E10" s="22">
        <v>4</v>
      </c>
      <c r="F10" s="22">
        <v>5</v>
      </c>
      <c r="G10" s="25">
        <v>6</v>
      </c>
      <c r="H10" s="22">
        <v>7</v>
      </c>
      <c r="I10" s="26">
        <v>8</v>
      </c>
      <c r="J10" s="26">
        <v>9</v>
      </c>
    </row>
    <row r="11" spans="1:16" ht="16" thickBot="1" x14ac:dyDescent="0.4">
      <c r="B11" s="21" t="s">
        <v>12</v>
      </c>
      <c r="C11" s="27" t="s">
        <v>29</v>
      </c>
      <c r="D11" s="28" t="s">
        <v>30</v>
      </c>
      <c r="E11" s="28" t="s">
        <v>11</v>
      </c>
      <c r="F11" s="28" t="s">
        <v>1</v>
      </c>
      <c r="G11" s="29" t="s">
        <v>7</v>
      </c>
      <c r="H11" s="28" t="s">
        <v>3</v>
      </c>
      <c r="I11" s="28" t="s">
        <v>31</v>
      </c>
      <c r="J11" s="28" t="s">
        <v>4</v>
      </c>
    </row>
    <row r="12" spans="1:16" ht="16" thickBot="1" x14ac:dyDescent="0.4">
      <c r="B12" s="21" t="s">
        <v>32</v>
      </c>
      <c r="C12" s="27" t="s">
        <v>27</v>
      </c>
      <c r="D12" s="28" t="s">
        <v>8</v>
      </c>
      <c r="E12" s="28" t="s">
        <v>33</v>
      </c>
      <c r="F12" s="30" t="s">
        <v>14</v>
      </c>
      <c r="G12" s="29" t="s">
        <v>5</v>
      </c>
      <c r="H12" s="28" t="s">
        <v>9</v>
      </c>
      <c r="I12" s="28" t="s">
        <v>34</v>
      </c>
      <c r="J12" s="28" t="s">
        <v>2</v>
      </c>
    </row>
    <row r="13" spans="1:16" ht="16" thickBot="1" x14ac:dyDescent="0.4">
      <c r="B13" s="21" t="s">
        <v>0</v>
      </c>
      <c r="C13" s="27" t="s">
        <v>35</v>
      </c>
      <c r="D13" s="28" t="s">
        <v>36</v>
      </c>
      <c r="E13" s="29" t="s">
        <v>13</v>
      </c>
      <c r="F13" s="28" t="s">
        <v>28</v>
      </c>
      <c r="G13" s="31" t="s">
        <v>37</v>
      </c>
      <c r="H13" s="28" t="s">
        <v>38</v>
      </c>
      <c r="I13" s="28" t="s">
        <v>39</v>
      </c>
      <c r="J13" s="28"/>
    </row>
    <row r="14" spans="1:16" x14ac:dyDescent="0.35">
      <c r="A14" s="3"/>
      <c r="B14" s="32"/>
      <c r="C14" s="20"/>
      <c r="D14" s="20"/>
      <c r="E14" s="76"/>
      <c r="F14" s="20"/>
      <c r="G14" s="20"/>
      <c r="H14" s="20"/>
      <c r="I14" s="20"/>
    </row>
    <row r="15" spans="1:16" ht="16" thickBot="1" x14ac:dyDescent="0.4">
      <c r="A15" s="2"/>
    </row>
    <row r="16" spans="1:16" ht="16" thickBot="1" x14ac:dyDescent="0.4">
      <c r="A16" s="34" t="s">
        <v>10</v>
      </c>
      <c r="B16" s="6" t="s">
        <v>12</v>
      </c>
      <c r="C16" s="6" t="s">
        <v>12</v>
      </c>
      <c r="D16" s="6" t="s">
        <v>12</v>
      </c>
      <c r="E16" s="6" t="s">
        <v>12</v>
      </c>
      <c r="F16" s="6" t="s">
        <v>8</v>
      </c>
      <c r="G16" s="6" t="s">
        <v>12</v>
      </c>
      <c r="H16" s="6" t="s">
        <v>12</v>
      </c>
      <c r="I16" s="6" t="s">
        <v>12</v>
      </c>
      <c r="J16" s="6" t="s">
        <v>12</v>
      </c>
      <c r="K16" s="6" t="s">
        <v>12</v>
      </c>
      <c r="L16" s="6" t="s">
        <v>12</v>
      </c>
      <c r="M16" s="6" t="s">
        <v>12</v>
      </c>
      <c r="N16" s="6" t="s">
        <v>11</v>
      </c>
      <c r="O16" s="14" t="s">
        <v>12</v>
      </c>
      <c r="P16" s="77"/>
    </row>
    <row r="17" spans="1:16" ht="16" thickBot="1" x14ac:dyDescent="0.4">
      <c r="A17" s="78" t="s">
        <v>40</v>
      </c>
      <c r="B17" s="23">
        <f>IF(AND(B$16&lt;&gt;"",OR(B$16={"A";"E";"I";"O";"U";"Y"})),SUMPRODUCT(($B$11:$J$13=B16)*($B$10:$J$10)),"")</f>
        <v>1</v>
      </c>
      <c r="C17" s="23">
        <f>IF(AND(C$16&lt;&gt;"",OR(C$16={"A";"E";"I";"O";"U";"Y"})),SUMPRODUCT(($B$11:$J$13=C16)*($B$10:$J$10)),"")</f>
        <v>1</v>
      </c>
      <c r="D17" s="23">
        <f>IF(AND(D$16&lt;&gt;"",OR(D$16={"A";"E";"I";"O";"U";"Y"})),SUMPRODUCT(($B$11:$J$13=D16)*($B$10:$J$10)),"")</f>
        <v>1</v>
      </c>
      <c r="E17" s="23">
        <f>IF(AND(E$16&lt;&gt;"",OR(E$16={"A";"E";"I";"O";"U";"Y"})),SUMPRODUCT(($B$11:$J$13=E16)*($B$10:$J$10)),"")</f>
        <v>1</v>
      </c>
      <c r="F17" s="23" t="str">
        <f>IF(AND(F$16&lt;&gt;"",OR(F$16={"A";"E";"I";"O";"U";"Y"})),SUMPRODUCT(($B$11:$J$13=F16)*($B$10:$J$10)),"")</f>
        <v/>
      </c>
      <c r="G17" s="23">
        <f>IF(AND(G$16&lt;&gt;"",OR(G$16={"A";"E";"I";"O";"U";"Y"})),SUMPRODUCT(($B$11:$J$13=G16)*($B$10:$J$10)),"")</f>
        <v>1</v>
      </c>
      <c r="H17" s="23">
        <f>IF(AND(H$16&lt;&gt;"",OR(H$16={"A";"E";"I";"O";"U";"Y"})),SUMPRODUCT(($B$11:$J$13=H16)*($B$10:$J$10)),"")</f>
        <v>1</v>
      </c>
      <c r="I17" s="23">
        <f>IF(AND(I$16&lt;&gt;"",OR(I$16={"A";"E";"I";"O";"U";"Y"})),SUMPRODUCT(($B$11:$J$13=I16)*($B$10:$J$10)),"")</f>
        <v>1</v>
      </c>
      <c r="J17" s="23">
        <f>IF(AND(J$16&lt;&gt;"",OR(J$16={"A";"E";"I";"O";"U";"Y"})),SUMPRODUCT(($B$11:$J$13=J16)*($B$10:$J$10)),"")</f>
        <v>1</v>
      </c>
      <c r="K17" s="23">
        <f>IF(AND(K$16&lt;&gt;"",OR(K$16={"A";"E";"I";"O";"U";"Y"})),SUMPRODUCT(($B$11:$J$13=K16)*($B$10:$J$10)),"")</f>
        <v>1</v>
      </c>
      <c r="L17" s="23">
        <f>IF(AND(L$16&lt;&gt;"",OR(L$16={"A";"E";"I";"O";"U";"Y"})),SUMPRODUCT(($B$11:$J$13=L16)*($B$10:$J$10)),"")</f>
        <v>1</v>
      </c>
      <c r="M17" s="23">
        <f>IF(AND(M$16&lt;&gt;"",OR(M$16={"A";"E";"I";"O";"U";"Y"})),SUMPRODUCT(($B$11:$J$13=M16)*($B$10:$J$10)),"")</f>
        <v>1</v>
      </c>
      <c r="N17" s="23" t="str">
        <f>IF(AND(N$16&lt;&gt;"",OR(N$16={"A";"E";"I";"O";"U";"Y"})),SUMPRODUCT(($B$11:$J$13=N16)*($B$10:$J$10)),"")</f>
        <v/>
      </c>
      <c r="O17" s="23">
        <f>IF(AND(O$16&lt;&gt;"",OR(O$16={"A";"E";"I";"O";"U";"Y"})),SUMPRODUCT(($B$11:$J$13=O16)*($B$10:$J$10)),"")</f>
        <v>1</v>
      </c>
      <c r="P17" s="77"/>
    </row>
    <row r="18" spans="1:16" ht="16" thickBot="1" x14ac:dyDescent="0.4">
      <c r="A18" s="79" t="s">
        <v>41</v>
      </c>
      <c r="B18" s="23" t="str">
        <f>IF(AND(B$16&lt;&gt;"",B$16&lt;&gt;"A",B$16&lt;&gt;"E",B$16&lt;&gt;"I",B$16&lt;&gt;"O",B$16&lt;&gt;"U",B$16&lt;&gt;"Y"),SUMPRODUCT(($B$11:$J$13=B$16)*($B$10:$J$10)),"")</f>
        <v/>
      </c>
      <c r="C18" s="23" t="str">
        <f t="shared" ref="C18:O18" si="0">IF(AND(C$16&lt;&gt;"",C$16&lt;&gt;"A",C$16&lt;&gt;"E",C$16&lt;&gt;"I",C$16&lt;&gt;"O",C$16&lt;&gt;"U",C$16&lt;&gt;"Y"),SUMPRODUCT(($B$11:$J$13=C$16)*($B$10:$J$10)),"")</f>
        <v/>
      </c>
      <c r="D18" s="23" t="str">
        <f t="shared" si="0"/>
        <v/>
      </c>
      <c r="E18" s="23" t="str">
        <f t="shared" si="0"/>
        <v/>
      </c>
      <c r="F18" s="23">
        <f t="shared" si="0"/>
        <v>3</v>
      </c>
      <c r="G18" s="23" t="str">
        <f t="shared" si="0"/>
        <v/>
      </c>
      <c r="H18" s="23" t="str">
        <f t="shared" si="0"/>
        <v/>
      </c>
      <c r="I18" s="23" t="str">
        <f t="shared" si="0"/>
        <v/>
      </c>
      <c r="J18" s="23" t="str">
        <f t="shared" si="0"/>
        <v/>
      </c>
      <c r="K18" s="23" t="str">
        <f t="shared" si="0"/>
        <v/>
      </c>
      <c r="L18" s="23" t="str">
        <f t="shared" si="0"/>
        <v/>
      </c>
      <c r="M18" s="23" t="str">
        <f t="shared" si="0"/>
        <v/>
      </c>
      <c r="N18" s="23">
        <f t="shared" si="0"/>
        <v>4</v>
      </c>
      <c r="O18" s="23" t="str">
        <f t="shared" si="0"/>
        <v/>
      </c>
      <c r="P18" s="77"/>
    </row>
    <row r="19" spans="1:16" ht="16" thickBot="1" x14ac:dyDescent="0.4">
      <c r="A19" s="7" t="s">
        <v>6</v>
      </c>
      <c r="B19" s="35">
        <f t="shared" ref="B19:O19" si="1">SUMPRODUCT(($B$11:$J$13=B16)*($B$10:$J$10))</f>
        <v>1</v>
      </c>
      <c r="C19" s="23">
        <f t="shared" si="1"/>
        <v>1</v>
      </c>
      <c r="D19" s="23">
        <f t="shared" si="1"/>
        <v>1</v>
      </c>
      <c r="E19" s="23">
        <f t="shared" si="1"/>
        <v>1</v>
      </c>
      <c r="F19" s="23">
        <f t="shared" si="1"/>
        <v>3</v>
      </c>
      <c r="G19" s="23">
        <f t="shared" si="1"/>
        <v>1</v>
      </c>
      <c r="H19" s="23">
        <f t="shared" si="1"/>
        <v>1</v>
      </c>
      <c r="I19" s="23">
        <f t="shared" si="1"/>
        <v>1</v>
      </c>
      <c r="J19" s="23">
        <f t="shared" si="1"/>
        <v>1</v>
      </c>
      <c r="K19" s="23">
        <f t="shared" si="1"/>
        <v>1</v>
      </c>
      <c r="L19" s="23">
        <f t="shared" si="1"/>
        <v>1</v>
      </c>
      <c r="M19" s="23">
        <f t="shared" si="1"/>
        <v>1</v>
      </c>
      <c r="N19" s="23">
        <f t="shared" si="1"/>
        <v>4</v>
      </c>
      <c r="O19" s="15">
        <f t="shared" si="1"/>
        <v>1</v>
      </c>
      <c r="P19" s="80"/>
    </row>
    <row r="20" spans="1:16" ht="16" thickBot="1" x14ac:dyDescent="0.4">
      <c r="A20" s="81" t="s">
        <v>48</v>
      </c>
      <c r="B20" s="15">
        <f>SUM(B17:O17)</f>
        <v>12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80"/>
    </row>
    <row r="21" spans="1:16" ht="16" thickBot="1" x14ac:dyDescent="0.4">
      <c r="A21" s="34" t="s">
        <v>49</v>
      </c>
      <c r="B21" s="15">
        <f>SUM(B18:O18)</f>
        <v>7</v>
      </c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80"/>
    </row>
    <row r="22" spans="1:16" ht="31.5" thickBot="1" x14ac:dyDescent="0.4">
      <c r="A22" s="81" t="s">
        <v>50</v>
      </c>
      <c r="B22" s="15">
        <f>SUM(B20:B21)</f>
        <v>19</v>
      </c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80"/>
    </row>
    <row r="23" spans="1:16" ht="16" thickBot="1" x14ac:dyDescent="0.4">
      <c r="A23" s="8" t="s">
        <v>51</v>
      </c>
      <c r="B23" s="82">
        <f>SUM(B19:O19)</f>
        <v>19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0"/>
    </row>
    <row r="24" spans="1:16" ht="31.5" thickBot="1" x14ac:dyDescent="0.4">
      <c r="A24" s="81" t="s">
        <v>52</v>
      </c>
      <c r="B24" s="84">
        <f ca="1">SUMPRODUCT(MID(B20,ROW(OFFSET($A$1,,,LEN(B20))),1)*1)</f>
        <v>3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0"/>
    </row>
    <row r="25" spans="1:16" ht="31.5" thickBot="1" x14ac:dyDescent="0.4">
      <c r="A25" s="81" t="s">
        <v>53</v>
      </c>
      <c r="B25" s="84">
        <f>IF(MOD(B20,9)=0,9,MOD(B20,9))</f>
        <v>3</v>
      </c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0"/>
    </row>
    <row r="26" spans="1:16" ht="31.5" thickBot="1" x14ac:dyDescent="0.4">
      <c r="A26" s="81" t="s">
        <v>54</v>
      </c>
      <c r="B26" s="84">
        <f ca="1">SUMPRODUCT(MID(B21,ROW(OFFSET($A$1,,,LEN(B21))),1)*1)</f>
        <v>7</v>
      </c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0"/>
    </row>
    <row r="27" spans="1:16" ht="31.5" thickBot="1" x14ac:dyDescent="0.4">
      <c r="A27" s="81" t="s">
        <v>55</v>
      </c>
      <c r="B27" s="84">
        <f>IF(MOD(B21,9)=0,9,MOD(B21,9))</f>
        <v>7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0"/>
    </row>
    <row r="28" spans="1:16" ht="47" thickBot="1" x14ac:dyDescent="0.4">
      <c r="A28" s="81" t="s">
        <v>56</v>
      </c>
      <c r="B28" s="85">
        <f ca="1">SUMPRODUCT(MID(B22,ROW(OFFSET($A$1,,,LEN(B22))),1)*1)</f>
        <v>10</v>
      </c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0"/>
    </row>
    <row r="29" spans="1:16" ht="47" thickBot="1" x14ac:dyDescent="0.4">
      <c r="A29" s="81" t="s">
        <v>57</v>
      </c>
      <c r="B29" s="84">
        <f>IF(MOD(B22,9)=0,9,MOD(B22,9))</f>
        <v>1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0"/>
    </row>
    <row r="30" spans="1:16" ht="31.5" thickBot="1" x14ac:dyDescent="0.4">
      <c r="A30" s="7" t="s">
        <v>58</v>
      </c>
      <c r="B30" s="85">
        <f ca="1">SUMPRODUCT(MID(B23,ROW(OFFSET($A$1,,,LEN(B23))),1)*1)</f>
        <v>10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0"/>
    </row>
    <row r="31" spans="1:16" ht="31.5" thickBot="1" x14ac:dyDescent="0.4">
      <c r="A31" s="7" t="s">
        <v>59</v>
      </c>
      <c r="B31" s="84">
        <f>IF(MOD(B23,9)=0,9,MOD(B23,9))</f>
        <v>1</v>
      </c>
    </row>
    <row r="32" spans="1:16" x14ac:dyDescent="0.35">
      <c r="A32" s="86"/>
      <c r="B32" s="80"/>
    </row>
    <row r="33" spans="1:32" x14ac:dyDescent="0.35">
      <c r="A33" s="86"/>
      <c r="B33" s="80"/>
    </row>
    <row r="34" spans="1:32" x14ac:dyDescent="0.35">
      <c r="A34" s="87"/>
      <c r="B34" s="88"/>
      <c r="C34" s="88"/>
      <c r="D34" s="89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</row>
    <row r="35" spans="1:32" ht="16" thickBot="1" x14ac:dyDescent="0.4">
      <c r="A35" s="2"/>
      <c r="R35" s="20"/>
    </row>
    <row r="36" spans="1:32" ht="16" thickBot="1" x14ac:dyDescent="0.4">
      <c r="A36" s="7" t="s">
        <v>15</v>
      </c>
      <c r="B36" s="6" t="s">
        <v>0</v>
      </c>
      <c r="C36" s="6" t="s">
        <v>0</v>
      </c>
      <c r="D36" s="6" t="s">
        <v>0</v>
      </c>
      <c r="E36" s="6" t="s">
        <v>0</v>
      </c>
      <c r="F36" s="6" t="s">
        <v>4</v>
      </c>
      <c r="G36" s="6" t="s">
        <v>5</v>
      </c>
    </row>
    <row r="37" spans="1:32" ht="16" thickBot="1" x14ac:dyDescent="0.4">
      <c r="A37" s="78" t="s">
        <v>40</v>
      </c>
      <c r="B37" s="23" t="str">
        <f>IF(AND(B$36&lt;&gt;"",OR(B$36={"A";"E";"I";"O";"U";"Y"})),SUMPRODUCT(($B$11:$J$13=B36)*($B$10:$J$10)),"")</f>
        <v/>
      </c>
      <c r="C37" s="23" t="str">
        <f>IF(AND(C$36&lt;&gt;"",OR(C$36={"A";"E";"I";"O";"U";"Y"})),SUMPRODUCT(($B$11:$J$13=C36)*($B$10:$J$10)),"")</f>
        <v/>
      </c>
      <c r="D37" s="23" t="str">
        <f>IF(AND(D$36&lt;&gt;"",OR(D$36={"A";"E";"I";"O";"U";"Y"})),SUMPRODUCT(($B$11:$J$13=D36)*($B$10:$J$10)),"")</f>
        <v/>
      </c>
      <c r="E37" s="23" t="str">
        <f>IF(AND(E$36&lt;&gt;"",OR(E$36={"A";"E";"I";"O";"U";"Y"})),SUMPRODUCT(($B$11:$J$13=E36)*($B$10:$J$10)),"")</f>
        <v/>
      </c>
      <c r="F37" s="23">
        <f>IF(AND(F$36&lt;&gt;"",OR(F$36={"A";"E";"I";"O";"U";"Y"})),SUMPRODUCT(($B$11:$J$13=F36)*($B$10:$J$10)),"")</f>
        <v>9</v>
      </c>
      <c r="G37" s="23">
        <f>IF(AND(G$36&lt;&gt;"",OR(G$36={"A";"E";"I";"O";"U";"Y"})),SUMPRODUCT(($B$11:$J$13=G36)*($B$10:$J$10)),"")</f>
        <v>6</v>
      </c>
    </row>
    <row r="38" spans="1:32" ht="16" thickBot="1" x14ac:dyDescent="0.4">
      <c r="A38" s="90" t="s">
        <v>41</v>
      </c>
      <c r="B38" s="23">
        <f>IF(AND(B$36&lt;&gt;"",B$36&lt;&gt;"A",B$36&lt;&gt;"E",B$36&lt;&gt;"I",B$36&lt;&gt;"O",B$36&lt;&gt;"U",B$36&lt;&gt;"Y"),SUMPRODUCT(($B$11:$J$13=B$36)*($B$10:$J$10)),"")</f>
        <v>1</v>
      </c>
      <c r="C38" s="23">
        <f t="shared" ref="C38:G38" si="2">IF(AND(C$36&lt;&gt;"",C$36&lt;&gt;"A",C$36&lt;&gt;"E",C$36&lt;&gt;"I",C$36&lt;&gt;"O",C$36&lt;&gt;"U",C$36&lt;&gt;"Y"),SUMPRODUCT(($B$11:$J$13=C$36)*($B$10:$J$10)),"")</f>
        <v>1</v>
      </c>
      <c r="D38" s="23">
        <f t="shared" si="2"/>
        <v>1</v>
      </c>
      <c r="E38" s="23">
        <f t="shared" si="2"/>
        <v>1</v>
      </c>
      <c r="F38" s="23" t="str">
        <f t="shared" si="2"/>
        <v/>
      </c>
      <c r="G38" s="23" t="str">
        <f t="shared" si="2"/>
        <v/>
      </c>
    </row>
    <row r="39" spans="1:32" ht="16" thickBot="1" x14ac:dyDescent="0.4">
      <c r="A39" s="8" t="s">
        <v>6</v>
      </c>
      <c r="B39" s="23">
        <f t="shared" ref="B39:G39" si="3">SUMPRODUCT(($B$11:$J$13=B36)*($B$10:$J$10))</f>
        <v>1</v>
      </c>
      <c r="C39" s="23">
        <f t="shared" si="3"/>
        <v>1</v>
      </c>
      <c r="D39" s="23">
        <f t="shared" si="3"/>
        <v>1</v>
      </c>
      <c r="E39" s="23">
        <f t="shared" si="3"/>
        <v>1</v>
      </c>
      <c r="F39" s="23">
        <f t="shared" si="3"/>
        <v>9</v>
      </c>
      <c r="G39" s="15">
        <f t="shared" si="3"/>
        <v>6</v>
      </c>
      <c r="H39" s="80"/>
      <c r="J39" s="33"/>
    </row>
    <row r="40" spans="1:32" ht="16" thickBot="1" x14ac:dyDescent="0.4">
      <c r="A40" s="81" t="s">
        <v>48</v>
      </c>
      <c r="B40" s="15">
        <f>SUM(B37:G37)</f>
        <v>15</v>
      </c>
      <c r="C40" s="77"/>
      <c r="D40" s="77"/>
      <c r="E40" s="77"/>
      <c r="F40" s="77"/>
      <c r="G40" s="77"/>
      <c r="H40" s="80"/>
      <c r="J40" s="33"/>
    </row>
    <row r="41" spans="1:32" ht="16" thickBot="1" x14ac:dyDescent="0.4">
      <c r="A41" s="34" t="s">
        <v>49</v>
      </c>
      <c r="B41" s="15">
        <f>SUM(B38:G38)</f>
        <v>4</v>
      </c>
      <c r="C41" s="77"/>
      <c r="D41" s="77"/>
      <c r="E41" s="77"/>
      <c r="F41" s="77"/>
      <c r="G41" s="77"/>
      <c r="H41" s="80"/>
      <c r="J41" s="33"/>
    </row>
    <row r="42" spans="1:32" ht="31.5" thickBot="1" x14ac:dyDescent="0.4">
      <c r="A42" s="81" t="s">
        <v>50</v>
      </c>
      <c r="B42" s="15">
        <f>SUM(B40:B41)</f>
        <v>19</v>
      </c>
      <c r="C42" s="77"/>
      <c r="D42" s="77"/>
      <c r="E42" s="77"/>
      <c r="F42" s="77"/>
      <c r="G42" s="77"/>
      <c r="H42" s="80"/>
      <c r="J42" s="33"/>
    </row>
    <row r="43" spans="1:32" ht="16" thickBot="1" x14ac:dyDescent="0.4">
      <c r="A43" s="8" t="s">
        <v>51</v>
      </c>
      <c r="B43" s="91">
        <f>SUM(B39:O39)</f>
        <v>19</v>
      </c>
    </row>
    <row r="44" spans="1:32" ht="31.5" thickBot="1" x14ac:dyDescent="0.4">
      <c r="A44" s="81" t="s">
        <v>52</v>
      </c>
      <c r="B44" s="84">
        <f ca="1">SUMPRODUCT(MID(B40,ROW(OFFSET($A$1,,,LEN(B40))),1)*1)</f>
        <v>6</v>
      </c>
    </row>
    <row r="45" spans="1:32" ht="31.5" thickBot="1" x14ac:dyDescent="0.4">
      <c r="A45" s="81" t="s">
        <v>53</v>
      </c>
      <c r="B45" s="84">
        <f>IF(MOD(B40,9)=0,9,MOD(B40,9))</f>
        <v>6</v>
      </c>
    </row>
    <row r="46" spans="1:32" ht="31.5" thickBot="1" x14ac:dyDescent="0.4">
      <c r="A46" s="81" t="s">
        <v>54</v>
      </c>
      <c r="B46" s="84">
        <f ca="1">SUMPRODUCT(MID(B41,ROW(OFFSET($A$1,,,LEN(B41))),1)*1)</f>
        <v>4</v>
      </c>
    </row>
    <row r="47" spans="1:32" ht="31.5" thickBot="1" x14ac:dyDescent="0.4">
      <c r="A47" s="81" t="s">
        <v>55</v>
      </c>
      <c r="B47" s="84">
        <f>IF(MOD(B41,9)=0,9,MOD(B41,9))</f>
        <v>4</v>
      </c>
    </row>
    <row r="48" spans="1:32" ht="47" thickBot="1" x14ac:dyDescent="0.4">
      <c r="A48" s="81" t="s">
        <v>56</v>
      </c>
      <c r="B48" s="85">
        <f ca="1">SUMPRODUCT(MID(B42,ROW(OFFSET($A$1,,,LEN(B42))),1)*1)</f>
        <v>10</v>
      </c>
    </row>
    <row r="49" spans="1:32" ht="47" thickBot="1" x14ac:dyDescent="0.4">
      <c r="A49" s="81" t="s">
        <v>57</v>
      </c>
      <c r="B49" s="84">
        <f>IF(MOD(B42,9)=0,9,MOD(B42,9))</f>
        <v>1</v>
      </c>
    </row>
    <row r="50" spans="1:32" ht="31.5" thickBot="1" x14ac:dyDescent="0.4">
      <c r="A50" s="7" t="s">
        <v>58</v>
      </c>
      <c r="B50" s="84">
        <f ca="1">SUMPRODUCT(MID(B43,ROW(OFFSET($A$1,,,LEN(B43))),1)*1)</f>
        <v>10</v>
      </c>
    </row>
    <row r="51" spans="1:32" ht="31.5" thickBot="1" x14ac:dyDescent="0.4">
      <c r="A51" s="7" t="s">
        <v>59</v>
      </c>
      <c r="B51" s="84">
        <f>IF(MOD(B43,9)=0,9,MOD(B43,9))</f>
        <v>1</v>
      </c>
      <c r="C51" s="88"/>
      <c r="D51" s="89"/>
      <c r="E51" s="87"/>
      <c r="F51" s="87"/>
      <c r="G51" s="87"/>
      <c r="H51" s="87"/>
      <c r="I51" s="87"/>
      <c r="J51" s="87"/>
      <c r="K51" s="87"/>
      <c r="L51" s="88"/>
      <c r="M51" s="88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</row>
    <row r="52" spans="1:32" x14ac:dyDescent="0.35">
      <c r="A52" s="92"/>
      <c r="B52" s="80"/>
      <c r="C52" s="80"/>
      <c r="D52" s="80"/>
      <c r="E52" s="87"/>
      <c r="F52" s="87"/>
      <c r="G52" s="87"/>
      <c r="H52" s="87"/>
      <c r="I52" s="87"/>
      <c r="J52" s="87"/>
      <c r="K52" s="87"/>
      <c r="L52" s="80"/>
      <c r="M52" s="80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</row>
    <row r="53" spans="1:32" ht="16" thickBot="1" x14ac:dyDescent="0.4">
      <c r="A53" s="2"/>
    </row>
    <row r="54" spans="1:32" ht="16" thickBot="1" x14ac:dyDescent="0.4">
      <c r="A54" s="7" t="s">
        <v>16</v>
      </c>
      <c r="B54" s="6" t="s">
        <v>7</v>
      </c>
      <c r="C54" s="6" t="s">
        <v>4</v>
      </c>
      <c r="D54" s="6" t="s">
        <v>8</v>
      </c>
      <c r="E54" s="6" t="s">
        <v>9</v>
      </c>
      <c r="F54" s="6" t="s">
        <v>9</v>
      </c>
      <c r="G54" s="6" t="s">
        <v>4</v>
      </c>
    </row>
    <row r="55" spans="1:32" ht="16" thickBot="1" x14ac:dyDescent="0.4">
      <c r="A55" s="78" t="s">
        <v>40</v>
      </c>
      <c r="B55" s="23" t="str">
        <f>IF(AND(B$54&lt;&gt;"",OR(B$54={"A";"E";"I";"O";"U";"Y"})),SUMPRODUCT(($B$11:$J$13=B54)*($B$10:$J$10)),"")</f>
        <v/>
      </c>
      <c r="C55" s="23">
        <f>IF(AND(C$54&lt;&gt;"",OR(C$54={"A";"E";"I";"O";"U";"Y"})),SUMPRODUCT(($B$11:$J$13=C54)*($B$10:$J$10)),"")</f>
        <v>9</v>
      </c>
      <c r="D55" s="23" t="str">
        <f>IF(AND(D$54&lt;&gt;"",OR(D$54={"A";"E";"I";"O";"U";"Y"})),SUMPRODUCT(($B$11:$J$13=D54)*($B$10:$J$10)),"")</f>
        <v/>
      </c>
      <c r="E55" s="23" t="str">
        <f>IF(AND(E$54&lt;&gt;"",OR(E$54={"A";"E";"I";"O";"U";"Y"})),SUMPRODUCT(($B$11:$J$13=E54)*($B$10:$J$10)),"")</f>
        <v/>
      </c>
      <c r="F55" s="23" t="str">
        <f>IF(AND(F$54&lt;&gt;"",OR(F$54={"A";"E";"I";"O";"U";"Y"})),SUMPRODUCT(($B$11:$J$13=F54)*($B$10:$J$10)),"")</f>
        <v/>
      </c>
      <c r="G55" s="23">
        <f>IF(AND(G$54&lt;&gt;"",OR(G$54={"A";"E";"I";"O";"U";"Y"})),SUMPRODUCT(($B$11:$J$13=G54)*($B$10:$J$10)),"")</f>
        <v>9</v>
      </c>
    </row>
    <row r="56" spans="1:32" ht="16" thickBot="1" x14ac:dyDescent="0.4">
      <c r="A56" s="90" t="s">
        <v>41</v>
      </c>
      <c r="B56" s="23">
        <f>IF(AND(B$54&lt;&gt;"",B$54&lt;&gt;"A",B$54&lt;&gt;"E",B$54&lt;&gt;"I",B$54&lt;&gt;"O",B$54&lt;&gt;"U",B$54&lt;&gt;"Y"),SUMPRODUCT(($B$11:$J$13=B$54)*($B$10:$J$10)),"")</f>
        <v>6</v>
      </c>
      <c r="C56" s="23" t="str">
        <f t="shared" ref="C56:G56" si="4">IF(AND(C$54&lt;&gt;"",C$54&lt;&gt;"A",C$54&lt;&gt;"E",C$54&lt;&gt;"I",C$54&lt;&gt;"O",C$54&lt;&gt;"U",C$54&lt;&gt;"Y"),SUMPRODUCT(($B$11:$J$13=C$54)*($B$10:$J$10)),"")</f>
        <v/>
      </c>
      <c r="D56" s="23">
        <f t="shared" si="4"/>
        <v>3</v>
      </c>
      <c r="E56" s="23">
        <f t="shared" si="4"/>
        <v>7</v>
      </c>
      <c r="F56" s="23">
        <f t="shared" si="4"/>
        <v>7</v>
      </c>
      <c r="G56" s="23" t="str">
        <f t="shared" si="4"/>
        <v/>
      </c>
    </row>
    <row r="57" spans="1:32" ht="16" thickBot="1" x14ac:dyDescent="0.4">
      <c r="A57" s="8" t="s">
        <v>6</v>
      </c>
      <c r="B57" s="23">
        <f t="shared" ref="B57:G57" si="5">SUMPRODUCT(($B$11:$J$13=B54)*($B$10:$J$10))</f>
        <v>6</v>
      </c>
      <c r="C57" s="23">
        <f t="shared" si="5"/>
        <v>9</v>
      </c>
      <c r="D57" s="23">
        <f t="shared" si="5"/>
        <v>3</v>
      </c>
      <c r="E57" s="23">
        <f t="shared" si="5"/>
        <v>7</v>
      </c>
      <c r="F57" s="23">
        <f t="shared" si="5"/>
        <v>7</v>
      </c>
      <c r="G57" s="15">
        <f t="shared" si="5"/>
        <v>9</v>
      </c>
      <c r="H57" s="80"/>
    </row>
    <row r="58" spans="1:32" ht="16" thickBot="1" x14ac:dyDescent="0.4">
      <c r="A58" s="81" t="s">
        <v>48</v>
      </c>
      <c r="B58" s="15">
        <f>SUM(B55:G55)</f>
        <v>18</v>
      </c>
      <c r="C58" s="77"/>
      <c r="D58" s="77"/>
      <c r="E58" s="77"/>
      <c r="F58" s="77"/>
      <c r="G58" s="77"/>
      <c r="H58" s="80"/>
    </row>
    <row r="59" spans="1:32" ht="16" thickBot="1" x14ac:dyDescent="0.4">
      <c r="A59" s="34" t="s">
        <v>49</v>
      </c>
      <c r="B59" s="15">
        <f>SUM(B56:G56)</f>
        <v>23</v>
      </c>
      <c r="C59" s="77"/>
      <c r="D59" s="77"/>
      <c r="E59" s="77"/>
      <c r="F59" s="77"/>
      <c r="G59" s="77"/>
      <c r="H59" s="80"/>
    </row>
    <row r="60" spans="1:32" ht="31.5" thickBot="1" x14ac:dyDescent="0.4">
      <c r="A60" s="81" t="s">
        <v>50</v>
      </c>
      <c r="B60" s="15">
        <f>SUM(B58:B59)</f>
        <v>41</v>
      </c>
      <c r="C60" s="77"/>
      <c r="D60" s="77"/>
      <c r="E60" s="77"/>
      <c r="F60" s="77"/>
      <c r="G60" s="77"/>
      <c r="H60" s="80"/>
    </row>
    <row r="61" spans="1:32" ht="16" thickBot="1" x14ac:dyDescent="0.4">
      <c r="A61" s="8" t="s">
        <v>51</v>
      </c>
      <c r="B61" s="91">
        <f>SUM(B57:G57)</f>
        <v>41</v>
      </c>
    </row>
    <row r="62" spans="1:32" ht="31.5" thickBot="1" x14ac:dyDescent="0.4">
      <c r="A62" s="81" t="s">
        <v>52</v>
      </c>
      <c r="B62" s="84">
        <f ca="1">SUMPRODUCT(MID(B58,ROW(OFFSET($A$1,,,LEN(B58))),1)*1)</f>
        <v>9</v>
      </c>
    </row>
    <row r="63" spans="1:32" ht="31.5" thickBot="1" x14ac:dyDescent="0.4">
      <c r="A63" s="81" t="s">
        <v>53</v>
      </c>
      <c r="B63" s="84">
        <f>IF(MOD(B58,9)=0,9,MOD(B58,9))</f>
        <v>9</v>
      </c>
    </row>
    <row r="64" spans="1:32" ht="31.5" thickBot="1" x14ac:dyDescent="0.4">
      <c r="A64" s="81" t="s">
        <v>54</v>
      </c>
      <c r="B64" s="84">
        <f ca="1">SUMPRODUCT(MID(B59,ROW(OFFSET($A$1,,,LEN(B59))),1)*1)</f>
        <v>5</v>
      </c>
    </row>
    <row r="65" spans="1:8" ht="31.5" thickBot="1" x14ac:dyDescent="0.4">
      <c r="A65" s="81" t="s">
        <v>55</v>
      </c>
      <c r="B65" s="84">
        <f>IF(MOD(B59,9)=0,9,MOD(B59,9))</f>
        <v>5</v>
      </c>
    </row>
    <row r="66" spans="1:8" ht="47" thickBot="1" x14ac:dyDescent="0.4">
      <c r="A66" s="81" t="s">
        <v>56</v>
      </c>
      <c r="B66" s="85">
        <f ca="1">SUMPRODUCT(MID(B60,ROW(OFFSET($A$1,,,LEN(B60))),1)*1)</f>
        <v>5</v>
      </c>
    </row>
    <row r="67" spans="1:8" ht="47" thickBot="1" x14ac:dyDescent="0.4">
      <c r="A67" s="81" t="s">
        <v>57</v>
      </c>
      <c r="B67" s="84">
        <f>IF(MOD(B60,9)=0,9,MOD(B60,9))</f>
        <v>5</v>
      </c>
    </row>
    <row r="68" spans="1:8" ht="31.5" thickBot="1" x14ac:dyDescent="0.4">
      <c r="A68" s="7" t="s">
        <v>58</v>
      </c>
      <c r="B68" s="84">
        <f ca="1">SUMPRODUCT(MID(B61,ROW(OFFSET($A$1,,,LEN(B61))),1)*1)</f>
        <v>5</v>
      </c>
    </row>
    <row r="69" spans="1:8" ht="31.5" thickBot="1" x14ac:dyDescent="0.4">
      <c r="A69" s="7" t="s">
        <v>59</v>
      </c>
      <c r="B69" s="84">
        <f>IF(MOD(B61,9)=0,9,MOD(B61,9))</f>
        <v>5</v>
      </c>
      <c r="C69" s="93"/>
      <c r="D69" s="80"/>
    </row>
    <row r="70" spans="1:8" x14ac:dyDescent="0.35">
      <c r="A70" s="2"/>
    </row>
    <row r="71" spans="1:8" ht="16" thickBot="1" x14ac:dyDescent="0.4">
      <c r="A71" s="2"/>
    </row>
    <row r="72" spans="1:8" ht="16" thickBot="1" x14ac:dyDescent="0.4">
      <c r="A72" s="94" t="s">
        <v>46</v>
      </c>
      <c r="B72" s="95"/>
      <c r="C72" s="96"/>
      <c r="D72" s="96"/>
      <c r="E72" s="96"/>
      <c r="F72" s="97"/>
      <c r="G72" s="88"/>
      <c r="H72" s="97"/>
    </row>
    <row r="73" spans="1:8" ht="16" thickBot="1" x14ac:dyDescent="0.4">
      <c r="A73" s="8" t="s">
        <v>60</v>
      </c>
      <c r="B73" s="14">
        <v>1</v>
      </c>
      <c r="C73" s="98"/>
      <c r="D73" s="99"/>
      <c r="E73" s="99"/>
      <c r="G73" s="77"/>
    </row>
    <row r="74" spans="1:8" ht="16" thickBot="1" x14ac:dyDescent="0.4">
      <c r="A74" s="7" t="s">
        <v>61</v>
      </c>
      <c r="B74" s="14">
        <v>11</v>
      </c>
      <c r="C74" s="98"/>
      <c r="D74" s="99"/>
      <c r="E74" s="99"/>
      <c r="G74" s="77"/>
    </row>
    <row r="75" spans="1:8" ht="16" thickBot="1" x14ac:dyDescent="0.4">
      <c r="A75" s="7" t="s">
        <v>45</v>
      </c>
      <c r="B75" s="14">
        <v>2000</v>
      </c>
      <c r="C75" s="98"/>
      <c r="D75" s="99"/>
      <c r="E75" s="99"/>
      <c r="G75" s="77"/>
    </row>
    <row r="76" spans="1:8" ht="16" thickBot="1" x14ac:dyDescent="0.4">
      <c r="A76" s="8" t="s">
        <v>62</v>
      </c>
      <c r="B76" s="15">
        <f>SUM(B73:B75)</f>
        <v>2012</v>
      </c>
      <c r="C76" s="98"/>
      <c r="D76" s="99"/>
      <c r="E76" s="99"/>
      <c r="G76" s="83"/>
    </row>
    <row r="77" spans="1:8" ht="16" thickBot="1" x14ac:dyDescent="0.4">
      <c r="A77" s="7" t="s">
        <v>63</v>
      </c>
      <c r="B77" s="100">
        <f ca="1">SUMPRODUCT(MID(B76,ROW(OFFSET($A$1,,,LEN(B76))),1)*1)</f>
        <v>5</v>
      </c>
      <c r="C77" s="99"/>
      <c r="D77" s="99"/>
      <c r="E77" s="99"/>
      <c r="G77" s="83"/>
    </row>
    <row r="78" spans="1:8" ht="16" thickBot="1" x14ac:dyDescent="0.4">
      <c r="A78" s="7" t="s">
        <v>64</v>
      </c>
      <c r="B78" s="100">
        <f>IF(MOD(B76,9)=0,9,MOD(B76,9))</f>
        <v>5</v>
      </c>
    </row>
    <row r="79" spans="1:8" x14ac:dyDescent="0.35">
      <c r="A79" s="2"/>
    </row>
    <row r="80" spans="1:8" ht="16" thickBot="1" x14ac:dyDescent="0.4">
      <c r="A80" s="2"/>
    </row>
    <row r="81" spans="1:4" ht="16" thickBot="1" x14ac:dyDescent="0.4">
      <c r="A81" s="101" t="s">
        <v>65</v>
      </c>
      <c r="B81" s="102"/>
      <c r="C81" s="102"/>
      <c r="D81" s="103"/>
    </row>
    <row r="82" spans="1:4" ht="16" thickBot="1" x14ac:dyDescent="0.4">
      <c r="A82" s="68" t="s">
        <v>66</v>
      </c>
      <c r="B82" s="104"/>
      <c r="C82" s="69"/>
      <c r="D82" s="100">
        <f>B31</f>
        <v>1</v>
      </c>
    </row>
    <row r="83" spans="1:4" ht="16" thickBot="1" x14ac:dyDescent="0.4">
      <c r="A83" s="105" t="s">
        <v>67</v>
      </c>
      <c r="B83" s="106"/>
      <c r="C83" s="107"/>
      <c r="D83" s="100">
        <f>B51</f>
        <v>1</v>
      </c>
    </row>
    <row r="84" spans="1:4" ht="16" thickBot="1" x14ac:dyDescent="0.4">
      <c r="A84" s="105" t="s">
        <v>68</v>
      </c>
      <c r="B84" s="106"/>
      <c r="C84" s="107"/>
      <c r="D84" s="100">
        <f>B69</f>
        <v>5</v>
      </c>
    </row>
  </sheetData>
  <mergeCells count="11">
    <mergeCell ref="A72:B72"/>
    <mergeCell ref="A81:D81"/>
    <mergeCell ref="A82:C82"/>
    <mergeCell ref="A83:C83"/>
    <mergeCell ref="A84:C84"/>
    <mergeCell ref="B3:C3"/>
    <mergeCell ref="B4:C4"/>
    <mergeCell ref="B5:C5"/>
    <mergeCell ref="B6:C6"/>
    <mergeCell ref="B7:C7"/>
    <mergeCell ref="B8:C8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G59"/>
  <sheetViews>
    <sheetView showGridLines="0" workbookViewId="0">
      <selection activeCell="B2" sqref="B2"/>
    </sheetView>
  </sheetViews>
  <sheetFormatPr baseColWidth="10" defaultRowHeight="14.5" x14ac:dyDescent="0.35"/>
  <cols>
    <col min="1" max="1" width="39.54296875" customWidth="1"/>
    <col min="2" max="2" width="24.54296875" customWidth="1"/>
    <col min="3" max="3" width="22.54296875" customWidth="1"/>
    <col min="4" max="4" width="20.54296875" customWidth="1"/>
    <col min="5" max="5" width="23.81640625" customWidth="1"/>
    <col min="6" max="6" width="18.81640625" customWidth="1"/>
    <col min="7" max="7" width="20.54296875" customWidth="1"/>
  </cols>
  <sheetData>
    <row r="1" spans="1:7" ht="15.75" x14ac:dyDescent="0.25">
      <c r="A1" s="3"/>
    </row>
    <row r="2" spans="1:7" ht="15.75" x14ac:dyDescent="0.25">
      <c r="A2" s="3"/>
    </row>
    <row r="3" spans="1:7" ht="16.5" thickBot="1" x14ac:dyDescent="0.3">
      <c r="A3" s="3"/>
    </row>
    <row r="4" spans="1:7" ht="58.5" thickBot="1" x14ac:dyDescent="0.4">
      <c r="B4" s="17" t="s">
        <v>18</v>
      </c>
      <c r="C4" s="10" t="s">
        <v>17</v>
      </c>
      <c r="D4" s="17" t="s">
        <v>19</v>
      </c>
      <c r="E4" s="10" t="s">
        <v>17</v>
      </c>
      <c r="F4" s="18" t="s">
        <v>20</v>
      </c>
      <c r="G4" s="10" t="s">
        <v>17</v>
      </c>
    </row>
    <row r="5" spans="1:7" ht="15.75" thickBot="1" x14ac:dyDescent="0.3">
      <c r="B5" s="59" cm="1">
        <f t="array" ref="B5" ca="1">SUMPRODUCT(('Calcul de base'!$A$10:$A$29="Nombres")*('Calcul de base'!$B$10:$O$29=VALUE(LEFT(B4,1))))</f>
        <v>12</v>
      </c>
      <c r="C5" s="60"/>
      <c r="D5" s="59" cm="1">
        <f t="array" ref="D5" ca="1">SUMPRODUCT(('Calcul de base'!$A$10:$A$29="Nombres")*('Calcul de base'!$B$10:$O$29=VALUE(LEFT(D4,1))))</f>
        <v>0</v>
      </c>
      <c r="E5" s="61"/>
      <c r="F5" s="59" cm="1">
        <f t="array" ref="F5" ca="1">SUMPRODUCT(('Calcul de base'!$A$10:$A$29="Nombres")*('Calcul de base'!$B$10:$O$29=VALUE(LEFT(F4,1))))</f>
        <v>1</v>
      </c>
      <c r="G5" s="60"/>
    </row>
    <row r="6" spans="1:7" ht="73" thickBot="1" x14ac:dyDescent="0.4">
      <c r="B6" s="17" t="s">
        <v>21</v>
      </c>
      <c r="C6" s="16" t="s">
        <v>17</v>
      </c>
      <c r="D6" s="17" t="s">
        <v>22</v>
      </c>
      <c r="E6" s="16" t="s">
        <v>17</v>
      </c>
      <c r="F6" s="17" t="s">
        <v>23</v>
      </c>
      <c r="G6" s="10" t="s">
        <v>17</v>
      </c>
    </row>
    <row r="7" spans="1:7" ht="15.75" thickBot="1" x14ac:dyDescent="0.3">
      <c r="B7" s="59" cm="1">
        <f t="array" ref="B7" ca="1">SUMPRODUCT(('Calcul de base'!$A$10:$A$29="Nombres")*('Calcul de base'!$B$10:$O$29=VALUE(LEFT(B6,1))))</f>
        <v>1</v>
      </c>
      <c r="C7" s="60"/>
      <c r="D7" s="59" cm="1">
        <f t="array" ref="D7" ca="1">SUMPRODUCT(('Calcul de base'!$A$10:$A$29="Nombres")*('Calcul de base'!$B$10:$O$29=VALUE(LEFT(D6,1))))</f>
        <v>0</v>
      </c>
      <c r="E7" s="60"/>
      <c r="F7" s="59" cm="1">
        <f t="array" ref="F7" ca="1">SUMPRODUCT(('Calcul de base'!$A$10:$A$29="Nombres")*('Calcul de base'!$B$10:$O$29=VALUE(LEFT(F6,1))))</f>
        <v>0</v>
      </c>
      <c r="G7" s="60"/>
    </row>
    <row r="8" spans="1:7" ht="44" thickBot="1" x14ac:dyDescent="0.4">
      <c r="B8" s="17" t="s">
        <v>24</v>
      </c>
      <c r="C8" s="16" t="s">
        <v>17</v>
      </c>
      <c r="D8" s="17" t="s">
        <v>25</v>
      </c>
      <c r="E8" s="16" t="s">
        <v>17</v>
      </c>
      <c r="F8" s="17" t="s">
        <v>26</v>
      </c>
      <c r="G8" s="10" t="s">
        <v>17</v>
      </c>
    </row>
    <row r="9" spans="1:7" ht="15.75" thickBot="1" x14ac:dyDescent="0.3">
      <c r="B9" s="59" cm="1">
        <f t="array" ref="B9" ca="1">SUMPRODUCT(('Calcul de base'!$A$10:$A$29="Nombres")*('Calcul de base'!$B$10:$O$29=VALUE(LEFT(B8,1))))</f>
        <v>0</v>
      </c>
      <c r="C9" s="60"/>
      <c r="D9" s="59" cm="1">
        <f t="array" ref="D9" ca="1">SUMPRODUCT(('Calcul de base'!$A$10:$A$29="Nombres")*('Calcul de base'!$B$10:$O$29=VALUE(LEFT(D8,1))))</f>
        <v>0</v>
      </c>
      <c r="E9" s="59"/>
      <c r="F9" s="59" cm="1">
        <f t="array" ref="F9" ca="1">SUMPRODUCT(('Calcul de base'!$A$10:$A$29="Nombres")*('Calcul de base'!$B$10:$O$29=VALUE(LEFT(F8,1))))</f>
        <v>0</v>
      </c>
      <c r="G9" s="62"/>
    </row>
    <row r="11" spans="1:7" ht="16" customHeight="1" x14ac:dyDescent="0.25"/>
    <row r="14" spans="1:7" ht="86.5" customHeight="1" x14ac:dyDescent="0.25"/>
    <row r="24" ht="32.15" customHeight="1" x14ac:dyDescent="0.35"/>
    <row r="57" ht="33" customHeight="1" x14ac:dyDescent="0.35"/>
    <row r="59" ht="50.15" customHeight="1" x14ac:dyDescent="0.35"/>
  </sheetData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3:P88"/>
  <sheetViews>
    <sheetView topLeftCell="A22" workbookViewId="0">
      <selection activeCell="B34" sqref="B34"/>
    </sheetView>
  </sheetViews>
  <sheetFormatPr baseColWidth="10" defaultRowHeight="14.5" x14ac:dyDescent="0.35"/>
  <cols>
    <col min="1" max="1" width="39.54296875" customWidth="1"/>
    <col min="2" max="2" width="24.54296875" customWidth="1"/>
    <col min="3" max="3" width="22.54296875" customWidth="1"/>
    <col min="4" max="4" width="20.54296875" customWidth="1"/>
    <col min="5" max="5" width="23.81640625" customWidth="1"/>
    <col min="6" max="6" width="18.81640625" customWidth="1"/>
    <col min="7" max="7" width="20.54296875" customWidth="1"/>
  </cols>
  <sheetData>
    <row r="3" spans="1:16" ht="15.75" x14ac:dyDescent="0.25">
      <c r="A3" s="1"/>
    </row>
    <row r="4" spans="1:16" ht="15.75" x14ac:dyDescent="0.25">
      <c r="A4" s="3"/>
      <c r="C4" s="11"/>
      <c r="D4" s="5"/>
    </row>
    <row r="5" spans="1:16" ht="15.75" x14ac:dyDescent="0.25">
      <c r="A5" s="3"/>
      <c r="C5" s="12"/>
      <c r="D5" s="36"/>
    </row>
    <row r="6" spans="1:16" ht="15.75" x14ac:dyDescent="0.25">
      <c r="A6" s="3"/>
    </row>
    <row r="7" spans="1:16" ht="15.75" x14ac:dyDescent="0.25">
      <c r="A7" s="3"/>
      <c r="B7" s="9"/>
    </row>
    <row r="8" spans="1:16" ht="15.75" x14ac:dyDescent="0.25">
      <c r="A8" s="3"/>
      <c r="B8" s="4"/>
    </row>
    <row r="9" spans="1:16" ht="32.25" thickBot="1" x14ac:dyDescent="0.55000000000000004">
      <c r="A9" s="13"/>
    </row>
    <row r="10" spans="1:16" ht="16.5" thickBot="1" x14ac:dyDescent="0.3">
      <c r="A10" s="37"/>
      <c r="B10" s="38">
        <v>1</v>
      </c>
      <c r="C10" s="38">
        <v>2</v>
      </c>
      <c r="D10" s="38">
        <v>3</v>
      </c>
      <c r="E10" s="38">
        <v>4</v>
      </c>
      <c r="F10" s="38">
        <v>5</v>
      </c>
      <c r="G10" s="39">
        <v>6</v>
      </c>
      <c r="H10" s="38">
        <v>7</v>
      </c>
      <c r="I10" s="40">
        <v>8</v>
      </c>
      <c r="J10" s="40">
        <v>9</v>
      </c>
      <c r="K10" s="37"/>
      <c r="L10" s="37"/>
      <c r="M10" s="37"/>
      <c r="N10" s="37"/>
      <c r="O10" s="37"/>
      <c r="P10" s="37"/>
    </row>
    <row r="11" spans="1:16" ht="16.5" thickBot="1" x14ac:dyDescent="0.3">
      <c r="A11" s="41"/>
      <c r="B11" s="42" t="s">
        <v>12</v>
      </c>
      <c r="C11" s="43" t="s">
        <v>29</v>
      </c>
      <c r="D11" s="44" t="s">
        <v>30</v>
      </c>
      <c r="E11" s="44" t="s">
        <v>11</v>
      </c>
      <c r="F11" s="44" t="s">
        <v>1</v>
      </c>
      <c r="G11" s="45" t="s">
        <v>7</v>
      </c>
      <c r="H11" s="44" t="s">
        <v>3</v>
      </c>
      <c r="I11" s="44" t="s">
        <v>31</v>
      </c>
      <c r="J11" s="44" t="s">
        <v>4</v>
      </c>
      <c r="K11" s="37"/>
      <c r="L11" s="37"/>
      <c r="M11" s="37"/>
      <c r="N11" s="37"/>
      <c r="O11" s="37"/>
      <c r="P11" s="37"/>
    </row>
    <row r="12" spans="1:16" ht="16.5" thickBot="1" x14ac:dyDescent="0.3">
      <c r="A12" s="41"/>
      <c r="B12" s="42" t="s">
        <v>32</v>
      </c>
      <c r="C12" s="43" t="s">
        <v>27</v>
      </c>
      <c r="D12" s="44" t="s">
        <v>8</v>
      </c>
      <c r="E12" s="44" t="s">
        <v>33</v>
      </c>
      <c r="F12" s="46" t="s">
        <v>14</v>
      </c>
      <c r="G12" s="45" t="s">
        <v>5</v>
      </c>
      <c r="H12" s="44" t="s">
        <v>9</v>
      </c>
      <c r="I12" s="44" t="s">
        <v>34</v>
      </c>
      <c r="J12" s="44" t="s">
        <v>2</v>
      </c>
      <c r="K12" s="37"/>
      <c r="L12" s="37"/>
      <c r="M12" s="37"/>
      <c r="N12" s="37"/>
      <c r="O12" s="37"/>
      <c r="P12" s="37"/>
    </row>
    <row r="13" spans="1:16" ht="16.5" thickBot="1" x14ac:dyDescent="0.3">
      <c r="A13" s="41"/>
      <c r="B13" s="42" t="s">
        <v>0</v>
      </c>
      <c r="C13" s="43" t="s">
        <v>35</v>
      </c>
      <c r="D13" s="44" t="s">
        <v>36</v>
      </c>
      <c r="E13" s="45" t="s">
        <v>13</v>
      </c>
      <c r="F13" s="44" t="s">
        <v>28</v>
      </c>
      <c r="G13" s="47" t="s">
        <v>37</v>
      </c>
      <c r="H13" s="44" t="s">
        <v>38</v>
      </c>
      <c r="I13" s="44" t="s">
        <v>39</v>
      </c>
      <c r="J13" s="44"/>
      <c r="K13" s="37"/>
      <c r="L13" s="37"/>
      <c r="M13" s="37"/>
      <c r="N13" s="37"/>
      <c r="O13" s="37"/>
      <c r="P13" s="37"/>
    </row>
    <row r="14" spans="1:16" ht="15.75" x14ac:dyDescent="0.25">
      <c r="A14" s="41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</row>
    <row r="15" spans="1:16" ht="15.75" x14ac:dyDescent="0.25">
      <c r="A15" s="41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</row>
    <row r="16" spans="1:16" ht="15.75" x14ac:dyDescent="0.25">
      <c r="A16" s="41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</row>
    <row r="17" spans="1:16" ht="15.75" x14ac:dyDescent="0.25">
      <c r="A17" s="41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15.75" x14ac:dyDescent="0.25">
      <c r="A18" s="41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</row>
    <row r="19" spans="1:16" ht="16.5" thickBot="1" x14ac:dyDescent="0.3">
      <c r="A19" s="41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</row>
    <row r="20" spans="1:16" ht="16.5" thickBot="1" x14ac:dyDescent="0.3">
      <c r="A20" s="48" t="s">
        <v>10</v>
      </c>
      <c r="B20" s="49" t="s">
        <v>12</v>
      </c>
      <c r="C20" s="49" t="s">
        <v>12</v>
      </c>
      <c r="D20" s="49" t="s">
        <v>12</v>
      </c>
      <c r="E20" s="49" t="s">
        <v>12</v>
      </c>
      <c r="F20" s="49" t="s">
        <v>12</v>
      </c>
      <c r="G20" s="49" t="s">
        <v>12</v>
      </c>
      <c r="H20" s="49" t="s">
        <v>12</v>
      </c>
      <c r="I20" s="49" t="s">
        <v>12</v>
      </c>
      <c r="J20" s="49" t="s">
        <v>12</v>
      </c>
      <c r="K20" s="49" t="s">
        <v>12</v>
      </c>
      <c r="L20" s="49" t="s">
        <v>12</v>
      </c>
      <c r="M20" s="49" t="s">
        <v>12</v>
      </c>
      <c r="N20" s="49" t="s">
        <v>12</v>
      </c>
      <c r="O20" s="50" t="s">
        <v>12</v>
      </c>
      <c r="P20" s="51"/>
    </row>
    <row r="21" spans="1:16" ht="16.5" thickBot="1" x14ac:dyDescent="0.3">
      <c r="A21" s="52" t="s">
        <v>6</v>
      </c>
      <c r="B21" s="53">
        <f>SUMPRODUCT(($B$11:$J$13=B20)*($B$10:$J$10))</f>
        <v>1</v>
      </c>
      <c r="C21" s="53">
        <f>SUMPRODUCT(($B$11:$J$13=C20)*($B$10:$J$10))</f>
        <v>1</v>
      </c>
      <c r="D21" s="53">
        <f t="shared" ref="D21:O21" si="0">SUMPRODUCT(($B$11:$J$13=D20)*($B$10:$J$10))</f>
        <v>1</v>
      </c>
      <c r="E21" s="53">
        <f t="shared" si="0"/>
        <v>1</v>
      </c>
      <c r="F21" s="53">
        <f t="shared" si="0"/>
        <v>1</v>
      </c>
      <c r="G21" s="53">
        <f t="shared" si="0"/>
        <v>1</v>
      </c>
      <c r="H21" s="53">
        <f t="shared" si="0"/>
        <v>1</v>
      </c>
      <c r="I21" s="53">
        <f t="shared" si="0"/>
        <v>1</v>
      </c>
      <c r="J21" s="53">
        <f t="shared" si="0"/>
        <v>1</v>
      </c>
      <c r="K21" s="53">
        <f t="shared" si="0"/>
        <v>1</v>
      </c>
      <c r="L21" s="53">
        <f t="shared" si="0"/>
        <v>1</v>
      </c>
      <c r="M21" s="53">
        <f t="shared" si="0"/>
        <v>1</v>
      </c>
      <c r="N21" s="53">
        <f t="shared" si="0"/>
        <v>1</v>
      </c>
      <c r="O21" s="53">
        <f t="shared" si="0"/>
        <v>1</v>
      </c>
      <c r="P21" s="54"/>
    </row>
    <row r="22" spans="1:16" ht="16.5" thickBot="1" x14ac:dyDescent="0.3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</row>
    <row r="23" spans="1:16" ht="16" thickBot="1" x14ac:dyDescent="0.4">
      <c r="A23" s="52" t="s">
        <v>15</v>
      </c>
      <c r="B23" s="49" t="s">
        <v>0</v>
      </c>
      <c r="C23" s="49" t="s">
        <v>0</v>
      </c>
      <c r="D23" s="49" t="s">
        <v>0</v>
      </c>
      <c r="E23" s="49" t="s">
        <v>0</v>
      </c>
      <c r="F23" s="49" t="s">
        <v>0</v>
      </c>
      <c r="G23" s="49" t="s">
        <v>0</v>
      </c>
      <c r="H23" s="56"/>
      <c r="I23" s="56"/>
      <c r="J23" s="56"/>
      <c r="K23" s="56"/>
      <c r="L23" s="56"/>
      <c r="M23" s="56"/>
      <c r="N23" s="56"/>
      <c r="O23" s="56"/>
      <c r="P23" s="56"/>
    </row>
    <row r="24" spans="1:16" ht="16.5" thickBot="1" x14ac:dyDescent="0.3">
      <c r="A24" s="57" t="s">
        <v>6</v>
      </c>
      <c r="B24" s="53">
        <f>SUMPRODUCT(($B$11:$J$13=B23)*($B$10:$J$10))</f>
        <v>1</v>
      </c>
      <c r="C24" s="53">
        <f t="shared" ref="C24:G24" si="1">SUMPRODUCT(($B$11:$J$13=C23)*($B$10:$J$10))</f>
        <v>1</v>
      </c>
      <c r="D24" s="53">
        <f t="shared" si="1"/>
        <v>1</v>
      </c>
      <c r="E24" s="53">
        <f t="shared" si="1"/>
        <v>1</v>
      </c>
      <c r="F24" s="53">
        <f t="shared" si="1"/>
        <v>1</v>
      </c>
      <c r="G24" s="53">
        <f t="shared" si="1"/>
        <v>1</v>
      </c>
      <c r="H24" s="54"/>
      <c r="I24" s="56"/>
      <c r="J24" s="58"/>
      <c r="K24" s="56"/>
      <c r="L24" s="56"/>
      <c r="M24" s="56"/>
      <c r="N24" s="56"/>
      <c r="O24" s="56"/>
      <c r="P24" s="56"/>
    </row>
    <row r="25" spans="1:16" ht="15.75" x14ac:dyDescent="0.25">
      <c r="A25" s="55"/>
      <c r="B25" s="54"/>
      <c r="C25" s="54"/>
      <c r="D25" s="54"/>
      <c r="E25" s="56"/>
      <c r="F25" s="56"/>
      <c r="G25" s="56"/>
      <c r="H25" s="56"/>
      <c r="I25" s="56"/>
      <c r="J25" s="56"/>
      <c r="K25" s="56"/>
      <c r="L25" s="54"/>
      <c r="M25" s="54"/>
      <c r="N25" s="56"/>
      <c r="O25" s="56"/>
      <c r="P25" s="56"/>
    </row>
    <row r="26" spans="1:16" ht="16.5" thickBot="1" x14ac:dyDescent="0.3">
      <c r="A26" s="55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</row>
    <row r="27" spans="1:16" ht="16" thickBot="1" x14ac:dyDescent="0.4">
      <c r="A27" s="52" t="s">
        <v>16</v>
      </c>
      <c r="B27" s="49" t="s">
        <v>7</v>
      </c>
      <c r="C27" s="49" t="s">
        <v>4</v>
      </c>
      <c r="D27" s="49" t="s">
        <v>8</v>
      </c>
      <c r="E27" s="49" t="s">
        <v>4</v>
      </c>
      <c r="F27" s="49" t="s">
        <v>9</v>
      </c>
      <c r="G27" s="49" t="s">
        <v>1</v>
      </c>
      <c r="H27" s="56"/>
      <c r="I27" s="56"/>
      <c r="J27" s="56"/>
      <c r="K27" s="56"/>
      <c r="L27" s="56"/>
      <c r="M27" s="56"/>
      <c r="N27" s="56"/>
      <c r="O27" s="56"/>
      <c r="P27" s="56"/>
    </row>
    <row r="28" spans="1:16" ht="16.5" thickBot="1" x14ac:dyDescent="0.3">
      <c r="A28" s="57" t="s">
        <v>6</v>
      </c>
      <c r="B28" s="53">
        <f>SUMPRODUCT(($B$11:$J$13=B27)*($B$10:$J$10))</f>
        <v>6</v>
      </c>
      <c r="C28" s="53">
        <f t="shared" ref="C28:G28" si="2">SUMPRODUCT(($B$11:$J$13=C27)*($B$10:$J$10))</f>
        <v>9</v>
      </c>
      <c r="D28" s="53">
        <f t="shared" si="2"/>
        <v>3</v>
      </c>
      <c r="E28" s="53">
        <f t="shared" si="2"/>
        <v>9</v>
      </c>
      <c r="F28" s="53">
        <f t="shared" si="2"/>
        <v>7</v>
      </c>
      <c r="G28" s="53">
        <f t="shared" si="2"/>
        <v>5</v>
      </c>
      <c r="H28" s="54"/>
      <c r="I28" s="56"/>
      <c r="J28" s="56"/>
      <c r="K28" s="56"/>
      <c r="L28" s="56"/>
      <c r="M28" s="56"/>
      <c r="N28" s="56"/>
      <c r="O28" s="56"/>
      <c r="P28" s="56"/>
    </row>
    <row r="29" spans="1:16" ht="15.75" x14ac:dyDescent="0.25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</row>
    <row r="30" spans="1:16" ht="15.75" x14ac:dyDescent="0.25">
      <c r="A30" s="3"/>
    </row>
    <row r="31" spans="1:16" ht="15.75" x14ac:dyDescent="0.25">
      <c r="A31" s="3"/>
    </row>
    <row r="32" spans="1:16" ht="16.5" thickBot="1" x14ac:dyDescent="0.3">
      <c r="A32" s="3"/>
    </row>
    <row r="33" spans="2:7" ht="58.5" thickBot="1" x14ac:dyDescent="0.4">
      <c r="B33" s="17" t="s">
        <v>18</v>
      </c>
      <c r="C33" s="10" t="s">
        <v>17</v>
      </c>
      <c r="D33" s="17" t="s">
        <v>19</v>
      </c>
      <c r="E33" s="10" t="s">
        <v>17</v>
      </c>
      <c r="F33" s="18" t="s">
        <v>20</v>
      </c>
      <c r="G33" s="10" t="s">
        <v>17</v>
      </c>
    </row>
    <row r="34" spans="2:7" ht="15.75" thickBot="1" x14ac:dyDescent="0.3">
      <c r="B34" s="59">
        <f>COUNTIFS($B$20:$O$28,LEFT(B33,1))</f>
        <v>20</v>
      </c>
      <c r="C34" s="60"/>
      <c r="D34" s="59">
        <f>COUNTIFS($B$20:$O$28,LEFT(D33,1))</f>
        <v>0</v>
      </c>
      <c r="E34" s="61"/>
      <c r="F34" s="59">
        <f>COUNTIFS($B$20:$O$28,LEFT(F33,1))</f>
        <v>1</v>
      </c>
      <c r="G34" s="60"/>
    </row>
    <row r="35" spans="2:7" ht="73" thickBot="1" x14ac:dyDescent="0.4">
      <c r="B35" s="17" t="s">
        <v>21</v>
      </c>
      <c r="C35" s="16" t="s">
        <v>17</v>
      </c>
      <c r="D35" s="17" t="s">
        <v>22</v>
      </c>
      <c r="E35" s="16" t="s">
        <v>17</v>
      </c>
      <c r="F35" s="17" t="s">
        <v>23</v>
      </c>
      <c r="G35" s="10" t="s">
        <v>17</v>
      </c>
    </row>
    <row r="36" spans="2:7" ht="15.75" thickBot="1" x14ac:dyDescent="0.3">
      <c r="B36" s="59">
        <f>COUNTIFS($B$20:$O$28,LEFT(B35,1))</f>
        <v>0</v>
      </c>
      <c r="C36" s="60"/>
      <c r="D36" s="59">
        <f>COUNTIFS($B$20:$O$28,LEFT(D35,1))</f>
        <v>1</v>
      </c>
      <c r="E36" s="60"/>
      <c r="F36" s="59">
        <f>COUNTIFS($B$20:$O$28,LEFT(F35,1))</f>
        <v>1</v>
      </c>
      <c r="G36" s="60"/>
    </row>
    <row r="37" spans="2:7" ht="44" thickBot="1" x14ac:dyDescent="0.4">
      <c r="B37" s="17" t="s">
        <v>24</v>
      </c>
      <c r="C37" s="16" t="s">
        <v>17</v>
      </c>
      <c r="D37" s="17" t="s">
        <v>25</v>
      </c>
      <c r="E37" s="16" t="s">
        <v>17</v>
      </c>
      <c r="F37" s="17" t="s">
        <v>26</v>
      </c>
      <c r="G37" s="10" t="s">
        <v>17</v>
      </c>
    </row>
    <row r="38" spans="2:7" ht="15.75" thickBot="1" x14ac:dyDescent="0.3">
      <c r="B38" s="59">
        <f>COUNTIFS($B$20:$O$28,LEFT(B37,1))</f>
        <v>1</v>
      </c>
      <c r="C38" s="60"/>
      <c r="D38" s="59">
        <f>COUNTIFS($B$20:$O$28,LEFT(D37,1))</f>
        <v>0</v>
      </c>
      <c r="E38" s="59"/>
      <c r="F38" s="59">
        <f>COUNTIFS($B$20:$O$28,LEFT(F37,1))</f>
        <v>2</v>
      </c>
      <c r="G38" s="62"/>
    </row>
    <row r="40" spans="2:7" ht="16" customHeight="1" x14ac:dyDescent="0.25"/>
    <row r="43" spans="2:7" ht="86.5" customHeight="1" x14ac:dyDescent="0.35"/>
    <row r="53" ht="32.15" customHeight="1" x14ac:dyDescent="0.35"/>
    <row r="86" ht="33" customHeight="1" x14ac:dyDescent="0.35"/>
    <row r="88" ht="50.15" customHeight="1" x14ac:dyDescent="0.35"/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de base</vt:lpstr>
      <vt:lpstr>Implication</vt:lpstr>
      <vt:lpstr>OLD - A supprimer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2022-11-10T21:00:50Z</cp:lastPrinted>
  <dcterms:created xsi:type="dcterms:W3CDTF">2022-11-05T16:11:25Z</dcterms:created>
  <dcterms:modified xsi:type="dcterms:W3CDTF">2022-11-20T19:55:36Z</dcterms:modified>
</cp:coreProperties>
</file>