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1262\Downloads\"/>
    </mc:Choice>
  </mc:AlternateContent>
  <xr:revisionPtr revIDLastSave="0" documentId="13_ncr:1_{8F25E60E-E9A6-4924-BF32-E402A77ABF01}" xr6:coauthVersionLast="47" xr6:coauthVersionMax="47" xr10:uidLastSave="{00000000-0000-0000-0000-000000000000}"/>
  <bookViews>
    <workbookView xWindow="-120" yWindow="-120" windowWidth="20730" windowHeight="11160" xr2:uid="{16ACC4D4-3A17-4A7B-B35B-BE8938F197E8}"/>
  </bookViews>
  <sheets>
    <sheet name="Feuile1" sheetId="1" r:id="rId1"/>
    <sheet name="Feuille2" sheetId="2" r:id="rId2"/>
    <sheet name="Feui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1" l="1"/>
  <c r="G10" i="1"/>
  <c r="I10" i="1" s="1"/>
  <c r="J9" i="1"/>
  <c r="I9" i="1"/>
  <c r="H9" i="1"/>
  <c r="G9" i="1"/>
  <c r="D9" i="1"/>
  <c r="D3" i="1"/>
  <c r="C3" i="1"/>
  <c r="J10" i="1" l="1"/>
  <c r="K10" i="1" s="1"/>
  <c r="D7" i="1" l="1"/>
  <c r="L10" i="1"/>
  <c r="M10" i="1" s="1"/>
</calcChain>
</file>

<file path=xl/sharedStrings.xml><?xml version="1.0" encoding="utf-8"?>
<sst xmlns="http://schemas.openxmlformats.org/spreadsheetml/2006/main" count="24" uniqueCount="20">
  <si>
    <t>SELECT CURRENCY</t>
  </si>
  <si>
    <t>USD</t>
  </si>
  <si>
    <t>ASSURANCE</t>
  </si>
  <si>
    <t xml:space="preserve">OUTIL </t>
  </si>
  <si>
    <t>DHS</t>
  </si>
  <si>
    <t>TRANSIT ET FRAIS BANCAIRES</t>
  </si>
  <si>
    <t>TAUX DOUANES T.P.I</t>
  </si>
  <si>
    <t>CAD</t>
  </si>
  <si>
    <t>MARGE SECURITE</t>
  </si>
  <si>
    <t>EUR</t>
  </si>
  <si>
    <t>T.V.A</t>
  </si>
  <si>
    <t>COEFFICIENT EQUIVALENT</t>
  </si>
  <si>
    <t>TRANSPORT</t>
  </si>
  <si>
    <t>,</t>
  </si>
  <si>
    <t>COUT SUPL.</t>
  </si>
  <si>
    <t>QTE / CONTEN.</t>
  </si>
  <si>
    <t>TX DOUANES</t>
  </si>
  <si>
    <t>COUT RENDU
DDP DHS</t>
  </si>
  <si>
    <t>GROSS TTC</t>
  </si>
  <si>
    <t>PRIX PUBLIQUE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</si>
</sst>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;[Red]0.00"/>
    <numFmt numFmtId="165" formatCode="_-* #,##0.00\ _€_-;\-* #,##0.00\ _€_-;_-* &quot;-&quot;??\ _€_-;_-@_-"/>
    <numFmt numFmtId="166" formatCode="#,##0\ _€"/>
    <numFmt numFmtId="167" formatCode="_-* #,##0\ _€_-;\-* #,##0\ _€_-;_-* &quot;-&quot;??\ _€_-;_-@_-"/>
    <numFmt numFmtId="168" formatCode="0.0%"/>
    <numFmt numFmtId="169" formatCode="#,##0.00\ _€"/>
    <numFmt numFmtId="170" formatCode="#,##0.0\ _€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Gill Sans MT"/>
      <family val="2"/>
    </font>
    <font>
      <b/>
      <sz val="12"/>
      <color rgb="FFFF0000"/>
      <name val="Gill Sans MT"/>
      <family val="2"/>
    </font>
    <font>
      <b/>
      <sz val="12"/>
      <name val="Gill Sans MT"/>
      <family val="2"/>
    </font>
    <font>
      <b/>
      <sz val="16"/>
      <name val="Gill Sans MT"/>
      <family val="2"/>
    </font>
    <font>
      <b/>
      <sz val="12"/>
      <color indexed="12"/>
      <name val="Gill Sans MT"/>
      <family val="2"/>
    </font>
    <font>
      <i/>
      <sz val="12"/>
      <name val="Gill Sans MT"/>
      <family val="2"/>
    </font>
    <font>
      <b/>
      <sz val="14"/>
      <name val="Gill Sans MT"/>
      <family val="2"/>
    </font>
    <font>
      <b/>
      <sz val="14"/>
      <color indexed="12"/>
      <name val="Gill Sans MT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65">
    <xf numFmtId="0" fontId="0" fillId="0" borderId="0" xfId="0"/>
    <xf numFmtId="0" fontId="2" fillId="2" borderId="0" xfId="1" applyFont="1" applyFill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indent="1"/>
    </xf>
    <xf numFmtId="10" fontId="4" fillId="2" borderId="10" xfId="2" applyNumberFormat="1" applyFont="1" applyFill="1" applyBorder="1" applyAlignment="1">
      <alignment horizontal="center" vertical="center"/>
    </xf>
    <xf numFmtId="9" fontId="2" fillId="2" borderId="0" xfId="1" applyNumberFormat="1" applyFont="1" applyFill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left" vertical="center" indent="1"/>
    </xf>
    <xf numFmtId="2" fontId="4" fillId="2" borderId="5" xfId="1" applyNumberFormat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10" fontId="4" fillId="2" borderId="16" xfId="2" applyNumberFormat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 indent="1"/>
    </xf>
    <xf numFmtId="2" fontId="6" fillId="4" borderId="17" xfId="1" applyNumberFormat="1" applyFont="1" applyFill="1" applyBorder="1" applyAlignment="1" applyProtection="1">
      <alignment horizontal="center" vertical="center"/>
      <protection locked="0"/>
    </xf>
    <xf numFmtId="0" fontId="4" fillId="2" borderId="10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left" vertical="center" indent="1"/>
    </xf>
    <xf numFmtId="0" fontId="4" fillId="2" borderId="18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left" vertical="center" indent="1"/>
    </xf>
    <xf numFmtId="164" fontId="6" fillId="4" borderId="17" xfId="1" applyNumberFormat="1" applyFont="1" applyFill="1" applyBorder="1" applyAlignment="1" applyProtection="1">
      <alignment horizontal="center" vertical="center"/>
      <protection locked="0"/>
    </xf>
    <xf numFmtId="0" fontId="4" fillId="2" borderId="19" xfId="1" applyFont="1" applyFill="1" applyBorder="1" applyAlignment="1">
      <alignment horizontal="center" vertical="center"/>
    </xf>
    <xf numFmtId="165" fontId="2" fillId="2" borderId="0" xfId="3" applyFont="1" applyFill="1" applyAlignment="1">
      <alignment horizontal="center" vertical="center"/>
    </xf>
    <xf numFmtId="166" fontId="6" fillId="4" borderId="19" xfId="1" applyNumberFormat="1" applyFont="1" applyFill="1" applyBorder="1" applyAlignment="1" applyProtection="1">
      <alignment horizontal="center" vertical="center"/>
      <protection locked="0"/>
    </xf>
    <xf numFmtId="167" fontId="7" fillId="2" borderId="0" xfId="3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25" xfId="1" applyFont="1" applyFill="1" applyBorder="1" applyAlignment="1">
      <alignment horizontal="center" vertical="center" wrapText="1"/>
    </xf>
    <xf numFmtId="0" fontId="8" fillId="2" borderId="26" xfId="1" applyFont="1" applyFill="1" applyBorder="1" applyAlignment="1">
      <alignment horizontal="center" vertical="center" wrapText="1"/>
    </xf>
    <xf numFmtId="0" fontId="8" fillId="2" borderId="27" xfId="1" applyFont="1" applyFill="1" applyBorder="1" applyAlignment="1">
      <alignment horizontal="center" vertical="center" wrapText="1"/>
    </xf>
    <xf numFmtId="0" fontId="8" fillId="2" borderId="28" xfId="1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/>
    </xf>
    <xf numFmtId="168" fontId="9" fillId="2" borderId="12" xfId="2" applyNumberFormat="1" applyFont="1" applyFill="1" applyBorder="1" applyAlignment="1" applyProtection="1">
      <alignment horizontal="center" vertical="center" wrapText="1"/>
      <protection locked="0"/>
    </xf>
    <xf numFmtId="0" fontId="9" fillId="4" borderId="23" xfId="1" applyFont="1" applyFill="1" applyBorder="1" applyAlignment="1">
      <alignment horizontal="center" vertical="center" wrapText="1"/>
    </xf>
    <xf numFmtId="169" fontId="9" fillId="4" borderId="29" xfId="1" applyNumberFormat="1" applyFont="1" applyFill="1" applyBorder="1" applyAlignment="1" applyProtection="1">
      <alignment horizontal="center" vertical="center" wrapText="1"/>
      <protection locked="0"/>
    </xf>
    <xf numFmtId="0" fontId="9" fillId="4" borderId="30" xfId="1" applyFont="1" applyFill="1" applyBorder="1" applyAlignment="1" applyProtection="1">
      <alignment horizontal="center" vertical="center" wrapText="1"/>
      <protection locked="0"/>
    </xf>
    <xf numFmtId="10" fontId="9" fillId="4" borderId="31" xfId="1" applyNumberFormat="1" applyFont="1" applyFill="1" applyBorder="1" applyAlignment="1" applyProtection="1">
      <alignment horizontal="center" vertical="center" wrapText="1"/>
      <protection locked="0"/>
    </xf>
    <xf numFmtId="170" fontId="8" fillId="2" borderId="32" xfId="1" applyNumberFormat="1" applyFont="1" applyFill="1" applyBorder="1" applyAlignment="1">
      <alignment horizontal="center" vertical="center" wrapText="1"/>
    </xf>
    <xf numFmtId="170" fontId="8" fillId="2" borderId="30" xfId="1" applyNumberFormat="1" applyFont="1" applyFill="1" applyBorder="1" applyAlignment="1">
      <alignment horizontal="center" vertical="center" wrapText="1"/>
    </xf>
    <xf numFmtId="166" fontId="8" fillId="5" borderId="33" xfId="1" applyNumberFormat="1" applyFont="1" applyFill="1" applyBorder="1" applyAlignment="1">
      <alignment horizontal="center" vertical="center" wrapText="1"/>
    </xf>
    <xf numFmtId="170" fontId="8" fillId="6" borderId="33" xfId="1" applyNumberFormat="1" applyFont="1" applyFill="1" applyBorder="1" applyAlignment="1">
      <alignment horizontal="center" vertical="center" wrapText="1"/>
    </xf>
    <xf numFmtId="166" fontId="8" fillId="2" borderId="33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/>
      <protection locked="0"/>
    </xf>
    <xf numFmtId="0" fontId="3" fillId="2" borderId="6" xfId="1" applyFont="1" applyFill="1" applyBorder="1" applyAlignment="1" applyProtection="1">
      <alignment horizontal="center" vertical="center"/>
      <protection locked="0"/>
    </xf>
    <xf numFmtId="0" fontId="2" fillId="2" borderId="7" xfId="1" applyFont="1" applyFill="1" applyBorder="1" applyAlignment="1">
      <alignment horizontal="left" vertical="center" indent="1"/>
    </xf>
    <xf numFmtId="0" fontId="2" fillId="2" borderId="8" xfId="1" applyFont="1" applyFill="1" applyBorder="1" applyAlignment="1">
      <alignment horizontal="left" vertical="center" indent="1"/>
    </xf>
    <xf numFmtId="0" fontId="2" fillId="2" borderId="9" xfId="1" applyFont="1" applyFill="1" applyBorder="1" applyAlignment="1">
      <alignment horizontal="left" vertical="center" indent="1"/>
    </xf>
    <xf numFmtId="0" fontId="5" fillId="2" borderId="1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left" vertical="center" indent="1"/>
    </xf>
    <xf numFmtId="0" fontId="2" fillId="2" borderId="14" xfId="1" applyFont="1" applyFill="1" applyBorder="1" applyAlignment="1">
      <alignment horizontal="left" vertical="center" indent="1"/>
    </xf>
    <xf numFmtId="0" fontId="2" fillId="2" borderId="15" xfId="1" applyFont="1" applyFill="1" applyBorder="1" applyAlignment="1">
      <alignment horizontal="left" vertical="center" indent="1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left" vertical="center" indent="1"/>
    </xf>
    <xf numFmtId="0" fontId="2" fillId="2" borderId="21" xfId="1" applyFont="1" applyFill="1" applyBorder="1" applyAlignment="1">
      <alignment horizontal="left" vertical="center" indent="1"/>
    </xf>
    <xf numFmtId="0" fontId="2" fillId="2" borderId="22" xfId="1" applyFont="1" applyFill="1" applyBorder="1" applyAlignment="1">
      <alignment horizontal="left" vertical="center" indent="1"/>
    </xf>
    <xf numFmtId="166" fontId="0" fillId="0" borderId="0" xfId="0" applyNumberFormat="1"/>
    <xf numFmtId="166" fontId="2" fillId="2" borderId="0" xfId="1" applyNumberFormat="1" applyFont="1" applyFill="1" applyAlignment="1">
      <alignment horizontal="center" vertical="center"/>
    </xf>
  </cellXfs>
  <cellStyles count="4">
    <cellStyle name="??&amp;O?&amp;H_x0008_\_x0009_4_x000a__x0007__x0001__x0001_" xfId="1" xr:uid="{AF9F8C2F-3096-4633-934B-3DDBA2C0CCA0}"/>
    <cellStyle name="Milliers 2" xfId="3" xr:uid="{7FDBC420-4D20-4A05-B815-6765D0DE3E52}"/>
    <cellStyle name="Normal" xfId="0" builtinId="0"/>
    <cellStyle name="Pourcentage 2" xfId="2" xr:uid="{F4DA77F8-7C03-4996-9CED-CAE0CF89D3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10</xdr:row>
          <xdr:rowOff>123826</xdr:rowOff>
        </xdr:from>
        <xdr:to>
          <xdr:col>6</xdr:col>
          <xdr:colOff>542925</xdr:colOff>
          <xdr:row>15</xdr:row>
          <xdr:rowOff>9526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3045-DA8E-4980-8C4B-6E23257434A5}">
  <sheetPr codeName="Feuil1"/>
  <dimension ref="A1:P13"/>
  <sheetViews>
    <sheetView tabSelected="1" workbookViewId="0">
      <selection activeCell="K11" sqref="K11"/>
    </sheetView>
  </sheetViews>
  <sheetFormatPr baseColWidth="10" defaultRowHeight="15" x14ac:dyDescent="0.25"/>
  <sheetData>
    <row r="1" spans="1:16" s="1" customFormat="1" ht="19.5" customHeight="1" thickBot="1" x14ac:dyDescent="0.3">
      <c r="A1" s="64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6" s="1" customFormat="1" ht="19.5" customHeight="1" thickBot="1" x14ac:dyDescent="0.3">
      <c r="B2" s="5"/>
      <c r="C2" s="6" t="s">
        <v>0</v>
      </c>
      <c r="D2" s="44" t="s">
        <v>1</v>
      </c>
      <c r="E2" s="45"/>
      <c r="G2" s="46" t="s">
        <v>2</v>
      </c>
      <c r="H2" s="47"/>
      <c r="I2" s="48"/>
      <c r="J2" s="7">
        <v>5.0000000000000001E-3</v>
      </c>
      <c r="K2" s="8"/>
      <c r="L2" s="49" t="s">
        <v>3</v>
      </c>
      <c r="M2" s="50"/>
      <c r="N2" s="9"/>
    </row>
    <row r="3" spans="1:16" s="1" customFormat="1" ht="19.5" customHeight="1" thickBot="1" x14ac:dyDescent="0.3">
      <c r="B3" s="5"/>
      <c r="C3" s="10" t="str">
        <f>"EXCHANGE RATE:"&amp;" 1"&amp;" "&amp;D2&amp; " ="</f>
        <v>EXCHANGE RATE: 1 USD =</v>
      </c>
      <c r="D3" s="11">
        <f>IF(D2=C4,D4,IF(D2=C6,D6,"NA"))</f>
        <v>9.43</v>
      </c>
      <c r="E3" s="12" t="s">
        <v>4</v>
      </c>
      <c r="G3" s="55" t="s">
        <v>5</v>
      </c>
      <c r="H3" s="56"/>
      <c r="I3" s="57"/>
      <c r="J3" s="13">
        <v>0.01</v>
      </c>
      <c r="K3" s="8"/>
      <c r="L3" s="51"/>
      <c r="M3" s="52"/>
      <c r="N3" s="9"/>
    </row>
    <row r="4" spans="1:16" s="1" customFormat="1" ht="19.5" customHeight="1" thickBot="1" x14ac:dyDescent="0.3">
      <c r="B4" s="5"/>
      <c r="C4" s="14" t="s">
        <v>1</v>
      </c>
      <c r="D4" s="15">
        <v>9.43</v>
      </c>
      <c r="E4" s="16" t="s">
        <v>4</v>
      </c>
      <c r="G4" s="55" t="s">
        <v>6</v>
      </c>
      <c r="H4" s="56"/>
      <c r="I4" s="57"/>
      <c r="J4" s="13">
        <v>2.5000000000000001E-3</v>
      </c>
      <c r="K4" s="8"/>
      <c r="L4" s="51"/>
      <c r="M4" s="52"/>
      <c r="N4" s="9"/>
    </row>
    <row r="5" spans="1:16" s="1" customFormat="1" ht="19.5" customHeight="1" thickBot="1" x14ac:dyDescent="0.3">
      <c r="B5" s="5"/>
      <c r="C5" s="17" t="s">
        <v>7</v>
      </c>
      <c r="D5" s="15">
        <v>7.39</v>
      </c>
      <c r="E5" s="18" t="s">
        <v>4</v>
      </c>
      <c r="G5" s="55" t="s">
        <v>8</v>
      </c>
      <c r="H5" s="56"/>
      <c r="I5" s="57"/>
      <c r="J5" s="13"/>
      <c r="K5" s="8"/>
      <c r="L5" s="51"/>
      <c r="M5" s="52"/>
      <c r="N5" s="9"/>
    </row>
    <row r="6" spans="1:16" s="1" customFormat="1" ht="19.5" customHeight="1" thickBot="1" x14ac:dyDescent="0.3">
      <c r="B6" s="5"/>
      <c r="C6" s="19" t="s">
        <v>9</v>
      </c>
      <c r="D6" s="20">
        <v>10.55</v>
      </c>
      <c r="E6" s="21" t="s">
        <v>4</v>
      </c>
      <c r="G6" s="55" t="s">
        <v>10</v>
      </c>
      <c r="H6" s="56"/>
      <c r="I6" s="57"/>
      <c r="J6" s="13">
        <v>0.2</v>
      </c>
      <c r="K6" s="22"/>
      <c r="L6" s="51"/>
      <c r="M6" s="52"/>
      <c r="N6" s="9"/>
    </row>
    <row r="7" spans="1:16" s="1" customFormat="1" ht="19.5" customHeight="1" thickBot="1" x14ac:dyDescent="0.3">
      <c r="B7" s="5"/>
      <c r="C7" s="10" t="s">
        <v>11</v>
      </c>
      <c r="D7" s="58">
        <f>INT(K10/D10)+1</f>
        <v>16</v>
      </c>
      <c r="E7" s="59"/>
      <c r="G7" s="60" t="s">
        <v>12</v>
      </c>
      <c r="H7" s="61"/>
      <c r="I7" s="62"/>
      <c r="J7" s="23">
        <v>3500</v>
      </c>
      <c r="K7" s="24"/>
      <c r="L7" s="53"/>
      <c r="M7" s="54"/>
      <c r="N7" s="9"/>
    </row>
    <row r="8" spans="1:16" s="25" customFormat="1" ht="19.5" customHeight="1" thickBot="1" x14ac:dyDescent="0.3">
      <c r="B8" s="26"/>
      <c r="J8" s="25" t="s">
        <v>13</v>
      </c>
      <c r="N8" s="27"/>
    </row>
    <row r="9" spans="1:16" s="25" customFormat="1" ht="44.25" customHeight="1" thickBot="1" x14ac:dyDescent="0.3">
      <c r="B9" s="26"/>
      <c r="C9" s="28" t="s">
        <v>14</v>
      </c>
      <c r="D9" s="29" t="str">
        <f>"FOB PRICE - "&amp;D2</f>
        <v>FOB PRICE - USD</v>
      </c>
      <c r="E9" s="30" t="s">
        <v>15</v>
      </c>
      <c r="F9" s="31" t="s">
        <v>16</v>
      </c>
      <c r="G9" s="32" t="str">
        <f>"ASSURANCE - "&amp;D2</f>
        <v>ASSURANCE - USD</v>
      </c>
      <c r="H9" s="30" t="str">
        <f>"TRANSPORT - "&amp;D2</f>
        <v>TRANSPORT - USD</v>
      </c>
      <c r="I9" s="30" t="str">
        <f>"DOUANES - "&amp;D2</f>
        <v>DOUANES - USD</v>
      </c>
      <c r="J9" s="32" t="str">
        <f>"TRANSIT - "&amp;D2</f>
        <v>TRANSIT - USD</v>
      </c>
      <c r="K9" s="33" t="s">
        <v>17</v>
      </c>
      <c r="L9" s="34" t="s">
        <v>18</v>
      </c>
      <c r="M9" s="34" t="s">
        <v>19</v>
      </c>
      <c r="N9" s="27"/>
      <c r="P9" s="1"/>
    </row>
    <row r="10" spans="1:16" s="25" customFormat="1" ht="21.75" customHeight="1" thickBot="1" x14ac:dyDescent="0.3">
      <c r="B10" s="26"/>
      <c r="C10" s="35">
        <v>122</v>
      </c>
      <c r="D10" s="36">
        <v>7.7</v>
      </c>
      <c r="E10" s="37">
        <v>995</v>
      </c>
      <c r="F10" s="38">
        <v>0</v>
      </c>
      <c r="G10" s="39">
        <f>$J$3*D10</f>
        <v>7.6999999999999999E-2</v>
      </c>
      <c r="H10" s="40">
        <f>J7/E10</f>
        <v>3.5175879396984926</v>
      </c>
      <c r="I10" s="40">
        <f>(F10+J4)*(D10+G10+H10)</f>
        <v>2.8236469849246233E-2</v>
      </c>
      <c r="J10" s="39">
        <f>(D10+G10+H10+I10)*J3</f>
        <v>0.11322824409547738</v>
      </c>
      <c r="K10" s="41">
        <f>(D10+SUM(G10:J10))*D15+C10</f>
        <v>122</v>
      </c>
      <c r="L10" s="42">
        <f>(K10/(1-0.33))*1.2</f>
        <v>218.50746268656718</v>
      </c>
      <c r="M10" s="43">
        <f>(L10/(1-0.1))</f>
        <v>242.78606965174131</v>
      </c>
      <c r="N10" s="27"/>
      <c r="P10" s="1"/>
    </row>
    <row r="13" spans="1:16" x14ac:dyDescent="0.25">
      <c r="C13" s="63"/>
    </row>
  </sheetData>
  <mergeCells count="9">
    <mergeCell ref="D2:E2"/>
    <mergeCell ref="G2:I2"/>
    <mergeCell ref="L2:M7"/>
    <mergeCell ref="G3:I3"/>
    <mergeCell ref="G4:I4"/>
    <mergeCell ref="G5:I5"/>
    <mergeCell ref="G6:I6"/>
    <mergeCell ref="D7:E7"/>
    <mergeCell ref="G7:I7"/>
  </mergeCells>
  <dataValidations disablePrompts="1" count="1">
    <dataValidation type="list" allowBlank="1" showInputMessage="1" showErrorMessage="1" sqref="D2" xr:uid="{6FF1D1FE-AA29-46D5-9B8E-BDCE2448A9F9}">
      <formula1>$C$5:$C$7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3">
                <anchor moveWithCells="1" sizeWithCells="1">
                  <from>
                    <xdr:col>5</xdr:col>
                    <xdr:colOff>123825</xdr:colOff>
                    <xdr:row>10</xdr:row>
                    <xdr:rowOff>123825</xdr:rowOff>
                  </from>
                  <to>
                    <xdr:col>6</xdr:col>
                    <xdr:colOff>542925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F17A8-4497-4159-AA16-138D3A8C2149}">
  <sheetPr codeName="Feuil2"/>
  <dimension ref="A1:F9"/>
  <sheetViews>
    <sheetView workbookViewId="0">
      <selection activeCell="C14" sqref="C14"/>
    </sheetView>
  </sheetViews>
  <sheetFormatPr baseColWidth="10" defaultRowHeight="15" x14ac:dyDescent="0.25"/>
  <cols>
    <col min="1" max="1" width="15.28515625" customWidth="1"/>
    <col min="2" max="2" width="18.28515625" customWidth="1"/>
  </cols>
  <sheetData>
    <row r="1" spans="1:6" ht="22.5" thickBot="1" x14ac:dyDescent="0.3">
      <c r="A1" s="43"/>
    </row>
    <row r="7" spans="1:6" ht="22.5" thickBot="1" x14ac:dyDescent="0.3">
      <c r="D7" s="43"/>
    </row>
    <row r="9" spans="1:6" ht="22.5" thickBot="1" x14ac:dyDescent="0.3">
      <c r="F9" s="4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1D680-F984-4437-8E37-EBBBDD35AA2D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Feuile1</vt:lpstr>
      <vt:lpstr>Feuille2</vt:lpstr>
      <vt:lpstr>Feuille3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exe</dc:creator>
  <cp:lastModifiedBy>med mehdi</cp:lastModifiedBy>
  <dcterms:created xsi:type="dcterms:W3CDTF">2022-11-06T20:18:58Z</dcterms:created>
  <dcterms:modified xsi:type="dcterms:W3CDTF">2022-11-07T19:23:48Z</dcterms:modified>
</cp:coreProperties>
</file>