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24240" windowHeight="12585"/>
  </bookViews>
  <sheets>
    <sheet name="Import Asie" sheetId="1" r:id="rId1"/>
    <sheet name="Fournisseur direct" sheetId="6" r:id="rId2"/>
    <sheet name="Base de données" sheetId="3" r:id="rId3"/>
  </sheets>
  <definedNames>
    <definedName name="_xlnm._FilterDatabase" localSheetId="2" hidden="1">'Base de données'!$A$1:$A$1</definedName>
    <definedName name="_xlnm._FilterDatabase" localSheetId="1" hidden="1">'Fournisseur direct'!$A$6:$G$28</definedName>
    <definedName name="_xlnm._FilterDatabase" localSheetId="0" hidden="1">'Import Asie'!$A$6:$G$28</definedName>
    <definedName name="currency">'Base de données'!$A$1:$A$2</definedName>
    <definedName name="fournisseurs">'Base de données'!$B$1:$B$45</definedName>
    <definedName name="fournisseurs2">'Base de données'!$E$1:$E$2</definedName>
    <definedName name="marques">'Base de données'!$H$1:$H$4</definedName>
    <definedName name="ouinon">'Base de données'!$A$5:$A$6</definedName>
    <definedName name="tab_fournisseurs">'Base de données'!$B$1:$C$45</definedName>
    <definedName name="tab_fournisseurs2">'Base de données'!$E$1:$F$2</definedName>
    <definedName name="_xlnm.Print_Area" localSheetId="1">'Fournisseur direct'!$A$1:$G$39</definedName>
    <definedName name="_xlnm.Print_Area" localSheetId="0">'Import Asie'!$A$1:$G$39</definedName>
  </definedNames>
  <calcPr calcId="125725"/>
</workbook>
</file>

<file path=xl/calcChain.xml><?xml version="1.0" encoding="utf-8"?>
<calcChain xmlns="http://schemas.openxmlformats.org/spreadsheetml/2006/main">
  <c r="E38" i="1"/>
  <c r="E38" i="6"/>
  <c r="D30"/>
  <c r="D28"/>
  <c r="E3" l="1"/>
  <c r="G6"/>
  <c r="F9"/>
  <c r="A7"/>
  <c r="F9" i="1"/>
  <c r="G6" l="1"/>
  <c r="A7"/>
</calcChain>
</file>

<file path=xl/sharedStrings.xml><?xml version="1.0" encoding="utf-8"?>
<sst xmlns="http://schemas.openxmlformats.org/spreadsheetml/2006/main" count="164" uniqueCount="136">
  <si>
    <t>N° REFACTURATION</t>
  </si>
  <si>
    <t>Saison</t>
  </si>
  <si>
    <t>Fournisseur</t>
  </si>
  <si>
    <t>Montant</t>
  </si>
  <si>
    <t>USD</t>
  </si>
  <si>
    <t>Référence</t>
  </si>
  <si>
    <t>Coloris</t>
  </si>
  <si>
    <t>N° de commande</t>
  </si>
  <si>
    <t>ETD</t>
  </si>
  <si>
    <t>RTD</t>
  </si>
  <si>
    <t>ETA</t>
  </si>
  <si>
    <t>RTA</t>
  </si>
  <si>
    <t>N° EXPEDITION</t>
  </si>
  <si>
    <t>Date prévue entrée en stock</t>
  </si>
  <si>
    <t>N° facture</t>
  </si>
  <si>
    <t>Nombre de pièces</t>
  </si>
  <si>
    <t>Nombre de cartons</t>
  </si>
  <si>
    <t>EUR</t>
  </si>
  <si>
    <t>BAN12</t>
  </si>
  <si>
    <t>PARKSCENE LIMITED</t>
  </si>
  <si>
    <t>BAN1F</t>
  </si>
  <si>
    <t>SILKEN SEWING</t>
  </si>
  <si>
    <t>CHI0Q</t>
  </si>
  <si>
    <t>CHI15</t>
  </si>
  <si>
    <t>CHI1I</t>
  </si>
  <si>
    <t>CHANGSHU REAL IMP. &amp; EXP.</t>
  </si>
  <si>
    <t>CHI4E</t>
  </si>
  <si>
    <t>QUANZHOU EUBON IMP AND EX</t>
  </si>
  <si>
    <t>CHI5Z</t>
  </si>
  <si>
    <t>CHI8Y</t>
  </si>
  <si>
    <t>CHI91</t>
  </si>
  <si>
    <t>SOHO NANTONG CO. LTD</t>
  </si>
  <si>
    <t>CHI9Y</t>
  </si>
  <si>
    <t>CHIAG</t>
  </si>
  <si>
    <t>CHIAW</t>
  </si>
  <si>
    <t>CHICZ</t>
  </si>
  <si>
    <t>ZHEJIANG CATHAYA LIGHT PR</t>
  </si>
  <si>
    <t>CHIDL</t>
  </si>
  <si>
    <t>CHIE9</t>
  </si>
  <si>
    <t>CHIF4</t>
  </si>
  <si>
    <t>FRANKSON LIMITED</t>
  </si>
  <si>
    <t>CHIFR</t>
  </si>
  <si>
    <t>CHIFU</t>
  </si>
  <si>
    <t>CHIG1</t>
  </si>
  <si>
    <t>CHIG5</t>
  </si>
  <si>
    <t>CHIG6</t>
  </si>
  <si>
    <t>CHIGN</t>
  </si>
  <si>
    <t>NEO GAINT LUCK LIMITED</t>
  </si>
  <si>
    <t>CHIGU</t>
  </si>
  <si>
    <t>CHIJ0</t>
  </si>
  <si>
    <t>CHIJB</t>
  </si>
  <si>
    <t>CHIOS</t>
  </si>
  <si>
    <t>SHANGHAI OVERSEAS</t>
  </si>
  <si>
    <t>CHIRC</t>
  </si>
  <si>
    <t>LUCKY ART GARMENT FACTORY</t>
  </si>
  <si>
    <t>CHISR</t>
  </si>
  <si>
    <t>SPRING AIR TEXTILE GROUP</t>
  </si>
  <si>
    <t>CHIT1</t>
  </si>
  <si>
    <t>CHIZH</t>
  </si>
  <si>
    <t>FRA42</t>
  </si>
  <si>
    <t>INDFW</t>
  </si>
  <si>
    <t>FACCTUM WEARS</t>
  </si>
  <si>
    <t>MARN9</t>
  </si>
  <si>
    <t>VIENV</t>
  </si>
  <si>
    <t>VIEWL</t>
  </si>
  <si>
    <t>SHANGTEX GARMENT</t>
  </si>
  <si>
    <t>STAR M TRADE CO</t>
  </si>
  <si>
    <t>Code</t>
  </si>
  <si>
    <t>LILING INTERNATIONAL</t>
  </si>
  <si>
    <t>SOHO GARMENT</t>
  </si>
  <si>
    <t>FITTING BOFFOA IMP</t>
  </si>
  <si>
    <t>GRACE CENTRE LTD (AMAZING)</t>
  </si>
  <si>
    <t>GUANGQIN TRADE</t>
  </si>
  <si>
    <t>ORIENT INTERNATIONAL</t>
  </si>
  <si>
    <t>SHINEE INTERNATIONAL</t>
  </si>
  <si>
    <t>TRANSY IND</t>
  </si>
  <si>
    <t>HENGRUI TEX</t>
  </si>
  <si>
    <t>BONNETERIE DE L'ATLAS</t>
  </si>
  <si>
    <t>NAM VIET IMPORT AND EXPORT</t>
  </si>
  <si>
    <t>WING LUEN KNITTING FACTORY</t>
  </si>
  <si>
    <t>BUENA TEXTILE CO</t>
  </si>
  <si>
    <t>HEBEI LIGHT INDUSTRIAL</t>
  </si>
  <si>
    <t>XINTUO TRADE CO.</t>
  </si>
  <si>
    <t>FOREIGN TRADE ENTERPRISES</t>
  </si>
  <si>
    <t>PAKIZA</t>
  </si>
  <si>
    <t>BANPK</t>
  </si>
  <si>
    <t>FUXIN HUAYANG FUR COSTUME</t>
  </si>
  <si>
    <t>ETABLISSEMENTS PLUME</t>
  </si>
  <si>
    <t>CHIF6</t>
  </si>
  <si>
    <t>OUDE SHENG TRADING</t>
  </si>
  <si>
    <t>HIVER 2018</t>
  </si>
  <si>
    <t>ZHENYU GARMENT</t>
  </si>
  <si>
    <t>CHIZU</t>
  </si>
  <si>
    <t>OUI</t>
  </si>
  <si>
    <t>NON</t>
  </si>
  <si>
    <t>Paiement</t>
  </si>
  <si>
    <t>jours</t>
  </si>
  <si>
    <t>CHIFG</t>
  </si>
  <si>
    <t>Échéance comptable</t>
  </si>
  <si>
    <t>JUNYING CLOTHING CO.</t>
  </si>
  <si>
    <t>SEO WAN</t>
  </si>
  <si>
    <t>BANSO</t>
  </si>
  <si>
    <t>KEYTEX INTERNATIONAL</t>
  </si>
  <si>
    <t>TOLO CO.</t>
  </si>
  <si>
    <t>CHIHB</t>
  </si>
  <si>
    <t>JUSTSUN SUPPLY CHAIN</t>
  </si>
  <si>
    <t>CHIF3</t>
  </si>
  <si>
    <t>CHIFC</t>
  </si>
  <si>
    <t>HIGH HOPE INTERNATIONAL</t>
  </si>
  <si>
    <t>FENG GUANG GARMENTS</t>
  </si>
  <si>
    <t>YEE DA IMP &amp; EXP</t>
  </si>
  <si>
    <t>Marque</t>
  </si>
  <si>
    <t>ALPHABET</t>
  </si>
  <si>
    <t>ABSORBA HYPER</t>
  </si>
  <si>
    <t>ABSORBA BOUTIQUE</t>
  </si>
  <si>
    <t>JEAN BOURGET</t>
  </si>
  <si>
    <t>CHII0</t>
  </si>
  <si>
    <t>YT LINGXIU GARMENT</t>
  </si>
  <si>
    <t>SUZHOU HUIYAN IMP &amp; EXP</t>
  </si>
  <si>
    <t>CHIGY</t>
  </si>
  <si>
    <t>NEWFINE INDUSTRY CO.</t>
  </si>
  <si>
    <t>CHI1X</t>
  </si>
  <si>
    <t>SUNREST INTERNATIONAL TRADE</t>
  </si>
  <si>
    <t>CHIHW</t>
  </si>
  <si>
    <t>9M93001</t>
  </si>
  <si>
    <t>MM069001</t>
  </si>
  <si>
    <t>2325 + 2338,9 + 1590</t>
  </si>
  <si>
    <t>E2018/175+176+177</t>
  </si>
  <si>
    <t>9M94012</t>
  </si>
  <si>
    <t>30 04</t>
  </si>
  <si>
    <t>MM069005</t>
  </si>
  <si>
    <t>9M93012</t>
  </si>
  <si>
    <t>04 29</t>
  </si>
  <si>
    <t>MM069002</t>
  </si>
  <si>
    <t>DBY180601</t>
  </si>
  <si>
    <t>7M22011BCC</t>
  </si>
</sst>
</file>

<file path=xl/styles.xml><?xml version="1.0" encoding="utf-8"?>
<styleSheet xmlns="http://schemas.openxmlformats.org/spreadsheetml/2006/main">
  <numFmts count="7">
    <numFmt numFmtId="164" formatCode="00"/>
    <numFmt numFmtId="165" formatCode="dd/mm/yy;@"/>
    <numFmt numFmtId="166" formatCode="yyyy"/>
    <numFmt numFmtId="167" formatCode="&quot;CL&quot;000000"/>
    <numFmt numFmtId="168" formatCode="&quot;CM&quot;000000"/>
    <numFmt numFmtId="169" formatCode="&quot;9M&quot;00000"/>
    <numFmt numFmtId="171" formatCode="&quot;7M&quot;00000"/>
  </numFmts>
  <fonts count="12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sz val="11"/>
      <color theme="0"/>
      <name val="Arial Black"/>
      <family val="2"/>
    </font>
    <font>
      <sz val="8"/>
      <name val="Tahoma"/>
      <family val="2"/>
    </font>
    <font>
      <sz val="11"/>
      <color rgb="FF000000"/>
      <name val="Calibri"/>
      <family val="2"/>
      <scheme val="minor"/>
    </font>
    <font>
      <b/>
      <u/>
      <sz val="11"/>
      <color rgb="FFFF0000"/>
      <name val="Arial Black"/>
      <family val="2"/>
    </font>
    <font>
      <b/>
      <i/>
      <u/>
      <sz val="14"/>
      <color theme="1"/>
      <name val="Arial Black"/>
      <family val="2"/>
    </font>
    <font>
      <sz val="11"/>
      <color rgb="FFFF0000"/>
      <name val="Arial Black"/>
      <family val="2"/>
    </font>
    <font>
      <i/>
      <sz val="11"/>
      <color theme="1"/>
      <name val="Arial Black"/>
      <family val="2"/>
    </font>
    <font>
      <i/>
      <sz val="11"/>
      <color rgb="FFFF0000"/>
      <name val="Arial Black"/>
      <family val="2"/>
    </font>
    <font>
      <i/>
      <sz val="12"/>
      <color rgb="FFFF0000"/>
      <name val="Arial Black"/>
      <family val="2"/>
    </font>
    <font>
      <sz val="1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16" fontId="1" fillId="0" borderId="0" xfId="0" applyNumberFormat="1" applyFont="1" applyAlignment="1">
      <alignment vertical="center"/>
    </xf>
    <xf numFmtId="0" fontId="0" fillId="0" borderId="1" xfId="0" applyBorder="1"/>
    <xf numFmtId="164" fontId="1" fillId="0" borderId="1" xfId="0" applyNumberFormat="1" applyFont="1" applyBorder="1" applyAlignment="1" applyProtection="1">
      <alignment horizontal="right" vertical="center"/>
      <protection locked="0"/>
    </xf>
    <xf numFmtId="0" fontId="0" fillId="0" borderId="1" xfId="0" applyFill="1" applyBorder="1"/>
    <xf numFmtId="166" fontId="8" fillId="0" borderId="4" xfId="0" applyNumberFormat="1" applyFont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/>
    <xf numFmtId="0" fontId="0" fillId="0" borderId="5" xfId="0" applyBorder="1"/>
    <xf numFmtId="0" fontId="2" fillId="2" borderId="2" xfId="0" applyFont="1" applyFill="1" applyBorder="1" applyAlignment="1">
      <alignment vertical="center"/>
    </xf>
    <xf numFmtId="0" fontId="0" fillId="0" borderId="1" xfId="0" applyBorder="1"/>
    <xf numFmtId="0" fontId="0" fillId="0" borderId="1" xfId="0" applyBorder="1"/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167" fontId="1" fillId="0" borderId="2" xfId="0" applyNumberFormat="1" applyFont="1" applyBorder="1" applyAlignment="1" applyProtection="1">
      <alignment horizontal="center" vertical="center"/>
      <protection locked="0"/>
    </xf>
    <xf numFmtId="167" fontId="0" fillId="0" borderId="3" xfId="0" applyNumberFormat="1" applyBorder="1" applyProtection="1">
      <protection locked="0"/>
    </xf>
    <xf numFmtId="167" fontId="0" fillId="0" borderId="4" xfId="0" applyNumberFormat="1" applyBorder="1" applyProtection="1">
      <protection locked="0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5" xfId="0" applyFill="1" applyBorder="1"/>
    <xf numFmtId="168" fontId="1" fillId="0" borderId="2" xfId="0" applyNumberFormat="1" applyFont="1" applyBorder="1" applyAlignment="1" applyProtection="1">
      <alignment horizontal="center" vertical="center"/>
      <protection locked="0"/>
    </xf>
    <xf numFmtId="168" fontId="0" fillId="0" borderId="3" xfId="0" applyNumberFormat="1" applyBorder="1" applyProtection="1">
      <protection locked="0"/>
    </xf>
    <xf numFmtId="168" fontId="0" fillId="0" borderId="4" xfId="0" applyNumberFormat="1" applyBorder="1" applyProtection="1">
      <protection locked="0"/>
    </xf>
    <xf numFmtId="166" fontId="8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vertical="center"/>
      <protection locked="0"/>
    </xf>
    <xf numFmtId="169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3" xfId="0" applyNumberFormat="1" applyFont="1" applyBorder="1" applyAlignment="1" applyProtection="1">
      <alignment horizontal="center" vertical="center"/>
      <protection locked="0"/>
    </xf>
    <xf numFmtId="0" fontId="7" fillId="0" borderId="4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horizontal="center"/>
      <protection locked="0"/>
    </xf>
    <xf numFmtId="166" fontId="9" fillId="0" borderId="2" xfId="0" applyNumberFormat="1" applyFont="1" applyBorder="1" applyAlignment="1" applyProtection="1">
      <alignment horizontal="center" vertical="center"/>
      <protection locked="0"/>
    </xf>
    <xf numFmtId="166" fontId="9" fillId="0" borderId="3" xfId="0" applyNumberFormat="1" applyFont="1" applyBorder="1" applyAlignment="1" applyProtection="1">
      <alignment horizontal="center" vertical="center"/>
      <protection locked="0"/>
    </xf>
    <xf numFmtId="166" fontId="9" fillId="0" borderId="4" xfId="0" applyNumberFormat="1" applyFont="1" applyBorder="1" applyAlignment="1" applyProtection="1">
      <alignment horizontal="center" vertical="center"/>
      <protection locked="0"/>
    </xf>
    <xf numFmtId="168" fontId="1" fillId="0" borderId="2" xfId="0" applyNumberFormat="1" applyFont="1" applyBorder="1" applyAlignment="1" applyProtection="1">
      <alignment horizontal="center" vertical="center"/>
      <protection locked="0"/>
    </xf>
    <xf numFmtId="168" fontId="1" fillId="0" borderId="3" xfId="0" applyNumberFormat="1" applyFont="1" applyBorder="1" applyAlignment="1" applyProtection="1">
      <alignment horizontal="center" vertical="center"/>
      <protection locked="0"/>
    </xf>
    <xf numFmtId="168" fontId="1" fillId="0" borderId="4" xfId="0" applyNumberFormat="1" applyFont="1" applyBorder="1" applyAlignment="1" applyProtection="1">
      <alignment horizontal="center" vertical="center"/>
      <protection locked="0"/>
    </xf>
    <xf numFmtId="4" fontId="7" fillId="0" borderId="2" xfId="0" applyNumberFormat="1" applyFont="1" applyBorder="1" applyAlignment="1" applyProtection="1">
      <alignment horizontal="center"/>
      <protection locked="0"/>
    </xf>
    <xf numFmtId="4" fontId="7" fillId="0" borderId="3" xfId="0" applyNumberFormat="1" applyFont="1" applyBorder="1" applyAlignment="1" applyProtection="1">
      <alignment horizontal="center"/>
      <protection locked="0"/>
    </xf>
    <xf numFmtId="4" fontId="7" fillId="0" borderId="4" xfId="0" applyNumberFormat="1" applyFont="1" applyBorder="1" applyAlignment="1" applyProtection="1">
      <alignment horizontal="center"/>
      <protection locked="0"/>
    </xf>
    <xf numFmtId="168" fontId="0" fillId="0" borderId="3" xfId="0" applyNumberFormat="1" applyBorder="1" applyProtection="1">
      <protection locked="0"/>
    </xf>
    <xf numFmtId="168" fontId="0" fillId="0" borderId="4" xfId="0" applyNumberFormat="1" applyBorder="1" applyProtection="1">
      <protection locked="0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4" fontId="7" fillId="0" borderId="2" xfId="0" applyNumberFormat="1" applyFont="1" applyBorder="1" applyAlignment="1" applyProtection="1">
      <alignment horizontal="center" vertical="center"/>
      <protection locked="0"/>
    </xf>
    <xf numFmtId="14" fontId="7" fillId="0" borderId="4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/>
    <xf numFmtId="0" fontId="6" fillId="0" borderId="0" xfId="0" applyFont="1" applyAlignment="1" applyProtection="1">
      <alignment horizontal="left" vertical="center" textRotation="90"/>
    </xf>
    <xf numFmtId="0" fontId="2" fillId="2" borderId="1" xfId="0" applyFont="1" applyFill="1" applyBorder="1" applyAlignment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2" xfId="0" applyNumberFormat="1" applyFont="1" applyBorder="1" applyAlignment="1" applyProtection="1">
      <alignment horizontal="center" vertical="center"/>
      <protection locked="0"/>
    </xf>
    <xf numFmtId="165" fontId="1" fillId="0" borderId="3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3" fontId="7" fillId="0" borderId="1" xfId="0" applyNumberFormat="1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165" fontId="10" fillId="0" borderId="1" xfId="0" applyNumberFormat="1" applyFont="1" applyBorder="1" applyAlignment="1">
      <alignment horizontal="center" vertical="center"/>
    </xf>
    <xf numFmtId="167" fontId="1" fillId="0" borderId="2" xfId="0" applyNumberFormat="1" applyFont="1" applyBorder="1" applyAlignment="1" applyProtection="1">
      <alignment horizontal="center" vertical="center"/>
      <protection locked="0"/>
    </xf>
    <xf numFmtId="167" fontId="0" fillId="0" borderId="3" xfId="0" applyNumberFormat="1" applyBorder="1" applyProtection="1">
      <protection locked="0"/>
    </xf>
    <xf numFmtId="167" fontId="0" fillId="0" borderId="4" xfId="0" applyNumberFormat="1" applyBorder="1" applyProtection="1">
      <protection locked="0"/>
    </xf>
    <xf numFmtId="167" fontId="1" fillId="0" borderId="3" xfId="0" applyNumberFormat="1" applyFont="1" applyBorder="1" applyAlignment="1" applyProtection="1">
      <alignment horizontal="center" vertical="center"/>
      <protection locked="0"/>
    </xf>
    <xf numFmtId="167" fontId="1" fillId="0" borderId="4" xfId="0" applyNumberFormat="1" applyFont="1" applyBorder="1" applyAlignment="1" applyProtection="1">
      <alignment horizontal="center" vertical="center"/>
      <protection locked="0"/>
    </xf>
    <xf numFmtId="14" fontId="7" fillId="0" borderId="2" xfId="0" applyNumberFormat="1" applyFont="1" applyBorder="1" applyAlignment="1" applyProtection="1">
      <alignment horizontal="center" vertical="center"/>
    </xf>
    <xf numFmtId="14" fontId="7" fillId="0" borderId="4" xfId="0" applyNumberFormat="1" applyFont="1" applyBorder="1" applyAlignment="1" applyProtection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71" fontId="1" fillId="0" borderId="2" xfId="0" applyNumberFormat="1" applyFont="1" applyBorder="1" applyAlignment="1" applyProtection="1">
      <alignment horizontal="center" vertical="center"/>
      <protection locked="0"/>
    </xf>
    <xf numFmtId="171" fontId="1" fillId="0" borderId="4" xfId="0" applyNumberFormat="1" applyFont="1" applyBorder="1" applyAlignment="1" applyProtection="1">
      <alignment horizontal="center" vertical="center"/>
      <protection locked="0"/>
    </xf>
    <xf numFmtId="171" fontId="1" fillId="0" borderId="2" xfId="0" applyNumberFormat="1" applyFont="1" applyBorder="1" applyAlignment="1" applyProtection="1">
      <alignment horizontal="center" vertical="center"/>
      <protection locked="0"/>
    </xf>
    <xf numFmtId="171" fontId="1" fillId="0" borderId="4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H39"/>
  <sheetViews>
    <sheetView showGridLines="0" tabSelected="1" zoomScaleNormal="100" workbookViewId="0">
      <selection activeCell="F4" sqref="F4:G4"/>
    </sheetView>
  </sheetViews>
  <sheetFormatPr baseColWidth="10" defaultRowHeight="21" customHeight="1"/>
  <cols>
    <col min="1" max="1" width="6.7109375" style="1" customWidth="1"/>
    <col min="2" max="2" width="17.140625" style="1" customWidth="1"/>
    <col min="3" max="3" width="10.7109375" style="1" customWidth="1"/>
    <col min="4" max="4" width="18.5703125" style="1" customWidth="1"/>
    <col min="5" max="5" width="17.140625" style="1" customWidth="1"/>
    <col min="6" max="6" width="8.42578125" style="1" customWidth="1"/>
    <col min="7" max="7" width="18.5703125" style="1" customWidth="1"/>
    <col min="8" max="16384" width="11.42578125" style="1"/>
  </cols>
  <sheetData>
    <row r="1" spans="1:8" ht="18.75">
      <c r="B1" s="41" t="s">
        <v>12</v>
      </c>
      <c r="C1" s="41"/>
      <c r="D1" s="42">
        <v>141515</v>
      </c>
      <c r="E1" s="43"/>
      <c r="F1" s="43"/>
      <c r="G1" s="44"/>
    </row>
    <row r="2" spans="1:8" ht="26.25" customHeight="1">
      <c r="B2" s="41" t="s">
        <v>0</v>
      </c>
      <c r="C2" s="41"/>
      <c r="D2" s="45"/>
      <c r="E2" s="46"/>
      <c r="F2" s="46"/>
      <c r="G2" s="47"/>
    </row>
    <row r="3" spans="1:8" ht="10.5" customHeight="1"/>
    <row r="4" spans="1:8" ht="18.75">
      <c r="B4" s="2" t="s">
        <v>1</v>
      </c>
      <c r="C4" s="48" t="s">
        <v>90</v>
      </c>
      <c r="D4" s="49"/>
      <c r="E4" s="22" t="s">
        <v>111</v>
      </c>
      <c r="F4" s="50" t="s">
        <v>112</v>
      </c>
      <c r="G4" s="51"/>
    </row>
    <row r="5" spans="1:8" ht="11.25" customHeight="1"/>
    <row r="6" spans="1:8" ht="18.75">
      <c r="B6" s="3" t="s">
        <v>2</v>
      </c>
      <c r="C6" s="52" t="s">
        <v>105</v>
      </c>
      <c r="D6" s="53"/>
      <c r="E6" s="54"/>
      <c r="F6" s="7" t="s">
        <v>67</v>
      </c>
      <c r="G6" s="38" t="str">
        <f>IF(C6="","",VLOOKUP(C6,tab_fournisseurs,2,FALSE))</f>
        <v>CHIF3</v>
      </c>
      <c r="H6" s="5"/>
    </row>
    <row r="7" spans="1:8" ht="18.75">
      <c r="A7" s="68" t="str">
        <f>IF(C6="","",UPPER(C6))</f>
        <v>JUSTSUN SUPPLY CHAIN</v>
      </c>
      <c r="B7" s="3" t="s">
        <v>3</v>
      </c>
      <c r="C7" s="58">
        <v>3600</v>
      </c>
      <c r="D7" s="59"/>
      <c r="E7" s="59"/>
      <c r="F7" s="60"/>
      <c r="G7" s="13" t="s">
        <v>4</v>
      </c>
    </row>
    <row r="8" spans="1:8" ht="18.75">
      <c r="A8" s="68"/>
      <c r="B8" s="3" t="s">
        <v>14</v>
      </c>
      <c r="C8" s="45" t="s">
        <v>134</v>
      </c>
      <c r="D8" s="46"/>
      <c r="E8" s="14" t="s">
        <v>95</v>
      </c>
      <c r="F8" s="16">
        <v>60</v>
      </c>
      <c r="G8" s="39" t="s">
        <v>96</v>
      </c>
    </row>
    <row r="9" spans="1:8" ht="18.75">
      <c r="A9" s="68"/>
      <c r="B9" s="17"/>
      <c r="C9" s="18"/>
      <c r="D9" s="41" t="s">
        <v>98</v>
      </c>
      <c r="E9" s="67"/>
      <c r="F9" s="65">
        <f>IF(F8="","",IF(F34="",C34+F8,F34+F8))</f>
        <v>60</v>
      </c>
      <c r="G9" s="66"/>
    </row>
    <row r="10" spans="1:8" ht="9.75" customHeight="1">
      <c r="A10" s="68"/>
    </row>
    <row r="11" spans="1:8" ht="21" customHeight="1">
      <c r="A11" s="68"/>
      <c r="B11" s="63" t="s">
        <v>5</v>
      </c>
      <c r="C11" s="64"/>
      <c r="D11" s="4" t="s">
        <v>6</v>
      </c>
      <c r="E11" s="69" t="s">
        <v>7</v>
      </c>
      <c r="F11" s="69"/>
      <c r="G11" s="69"/>
    </row>
    <row r="12" spans="1:8" ht="21" customHeight="1">
      <c r="A12" s="68"/>
      <c r="B12" s="91">
        <v>20001</v>
      </c>
      <c r="C12" s="92"/>
      <c r="D12" s="10">
        <v>46</v>
      </c>
      <c r="E12" s="55">
        <v>57002</v>
      </c>
      <c r="F12" s="61"/>
      <c r="G12" s="62"/>
      <c r="H12" s="40"/>
    </row>
    <row r="13" spans="1:8" ht="21" customHeight="1">
      <c r="A13" s="68"/>
      <c r="B13" s="91" t="s">
        <v>135</v>
      </c>
      <c r="C13" s="92"/>
      <c r="D13" s="10">
        <v>46</v>
      </c>
      <c r="E13" s="55">
        <v>57007</v>
      </c>
      <c r="F13" s="61"/>
      <c r="G13" s="62"/>
    </row>
    <row r="14" spans="1:8" ht="21" customHeight="1">
      <c r="A14" s="68"/>
      <c r="B14" s="91"/>
      <c r="C14" s="92"/>
      <c r="D14" s="10"/>
      <c r="E14" s="55"/>
      <c r="F14" s="61"/>
      <c r="G14" s="62"/>
    </row>
    <row r="15" spans="1:8" ht="21" customHeight="1">
      <c r="A15" s="68"/>
      <c r="B15" s="91"/>
      <c r="C15" s="92"/>
      <c r="D15" s="10"/>
      <c r="E15" s="55"/>
      <c r="F15" s="61"/>
      <c r="G15" s="62"/>
    </row>
    <row r="16" spans="1:8" ht="21" customHeight="1">
      <c r="A16" s="68"/>
      <c r="B16" s="91"/>
      <c r="C16" s="92"/>
      <c r="D16" s="10"/>
      <c r="E16" s="55"/>
      <c r="F16" s="56"/>
      <c r="G16" s="57"/>
    </row>
    <row r="17" spans="1:7" ht="21" customHeight="1">
      <c r="A17" s="68"/>
      <c r="B17" s="91"/>
      <c r="C17" s="92"/>
      <c r="D17" s="10"/>
      <c r="E17" s="55"/>
      <c r="F17" s="56"/>
      <c r="G17" s="57"/>
    </row>
    <row r="18" spans="1:7" ht="21" customHeight="1">
      <c r="A18" s="68"/>
      <c r="B18" s="91"/>
      <c r="C18" s="92"/>
      <c r="D18" s="10"/>
      <c r="E18" s="55"/>
      <c r="F18" s="56"/>
      <c r="G18" s="57"/>
    </row>
    <row r="19" spans="1:7" ht="21" customHeight="1">
      <c r="A19" s="68"/>
      <c r="B19" s="91"/>
      <c r="C19" s="92"/>
      <c r="D19" s="10"/>
      <c r="E19" s="55"/>
      <c r="F19" s="56"/>
      <c r="G19" s="57"/>
    </row>
    <row r="20" spans="1:7" ht="21" customHeight="1">
      <c r="A20" s="68"/>
      <c r="B20" s="93"/>
      <c r="C20" s="94"/>
      <c r="D20" s="10"/>
      <c r="E20" s="35"/>
      <c r="F20" s="36"/>
      <c r="G20" s="37"/>
    </row>
    <row r="21" spans="1:7" ht="21" customHeight="1">
      <c r="A21" s="68"/>
      <c r="B21" s="93"/>
      <c r="C21" s="94"/>
      <c r="D21" s="10"/>
      <c r="E21" s="35"/>
      <c r="F21" s="36"/>
      <c r="G21" s="37"/>
    </row>
    <row r="22" spans="1:7" ht="21" customHeight="1">
      <c r="A22" s="68"/>
      <c r="B22" s="93"/>
      <c r="C22" s="94"/>
      <c r="D22" s="10"/>
      <c r="E22" s="35"/>
      <c r="F22" s="36"/>
      <c r="G22" s="37"/>
    </row>
    <row r="23" spans="1:7" ht="21" customHeight="1">
      <c r="A23" s="68"/>
      <c r="B23" s="91"/>
      <c r="C23" s="92"/>
      <c r="D23" s="10"/>
      <c r="E23" s="55"/>
      <c r="F23" s="61"/>
      <c r="G23" s="62"/>
    </row>
    <row r="24" spans="1:7" ht="21" customHeight="1">
      <c r="A24" s="68"/>
      <c r="B24" s="91"/>
      <c r="C24" s="92"/>
      <c r="D24" s="10"/>
      <c r="E24" s="55"/>
      <c r="F24" s="61"/>
      <c r="G24" s="62"/>
    </row>
    <row r="25" spans="1:7" ht="21" customHeight="1">
      <c r="A25" s="68"/>
      <c r="B25" s="91"/>
      <c r="C25" s="92"/>
      <c r="D25" s="10"/>
      <c r="E25" s="55"/>
      <c r="F25" s="61"/>
      <c r="G25" s="62"/>
    </row>
    <row r="26" spans="1:7" ht="21" customHeight="1">
      <c r="A26" s="68"/>
      <c r="B26" s="91"/>
      <c r="C26" s="92"/>
      <c r="D26" s="10"/>
      <c r="E26" s="55"/>
      <c r="F26" s="56"/>
      <c r="G26" s="57"/>
    </row>
    <row r="27" spans="1:7" ht="19.5" customHeight="1">
      <c r="A27" s="68"/>
    </row>
    <row r="28" spans="1:7" ht="21" customHeight="1">
      <c r="A28" s="68"/>
      <c r="B28" s="79" t="s">
        <v>15</v>
      </c>
      <c r="C28" s="80"/>
      <c r="D28" s="78">
        <v>720</v>
      </c>
      <c r="E28" s="78"/>
    </row>
    <row r="30" spans="1:7" ht="21" customHeight="1">
      <c r="B30" s="79" t="s">
        <v>16</v>
      </c>
      <c r="C30" s="80"/>
      <c r="D30" s="78">
        <v>12</v>
      </c>
      <c r="E30" s="78"/>
    </row>
    <row r="31" spans="1:7" ht="65.25" customHeight="1"/>
    <row r="32" spans="1:7" ht="21" customHeight="1">
      <c r="B32" s="77"/>
      <c r="C32" s="77"/>
      <c r="D32" s="75"/>
      <c r="E32" s="75"/>
      <c r="F32" s="75"/>
      <c r="G32" s="76"/>
    </row>
    <row r="33" spans="2:7" ht="11.25" customHeight="1"/>
    <row r="34" spans="2:7" ht="21" customHeight="1">
      <c r="B34" s="2" t="s">
        <v>8</v>
      </c>
      <c r="C34" s="71"/>
      <c r="D34" s="72"/>
      <c r="E34" s="2" t="s">
        <v>9</v>
      </c>
      <c r="F34" s="70"/>
      <c r="G34" s="70"/>
    </row>
    <row r="35" spans="2:7" ht="11.25" customHeight="1">
      <c r="D35" s="8"/>
    </row>
    <row r="36" spans="2:7" ht="21" customHeight="1">
      <c r="B36" s="2" t="s">
        <v>10</v>
      </c>
      <c r="C36" s="71"/>
      <c r="D36" s="72"/>
      <c r="E36" s="6" t="s">
        <v>11</v>
      </c>
      <c r="F36" s="70"/>
      <c r="G36" s="70"/>
    </row>
    <row r="37" spans="2:7" ht="11.25" customHeight="1"/>
    <row r="38" spans="2:7" ht="21" customHeight="1">
      <c r="B38" s="74" t="s">
        <v>13</v>
      </c>
      <c r="C38" s="74"/>
      <c r="D38" s="74"/>
      <c r="E38" s="73" t="str">
        <f>IF(C36="","",C36+5)</f>
        <v/>
      </c>
      <c r="F38" s="73"/>
      <c r="G38" s="73"/>
    </row>
    <row r="39" spans="2:7" ht="11.25" customHeight="1"/>
  </sheetData>
  <sheetProtection formatCells="0"/>
  <mergeCells count="50">
    <mergeCell ref="F34:G34"/>
    <mergeCell ref="C36:D36"/>
    <mergeCell ref="B19:C19"/>
    <mergeCell ref="B25:C25"/>
    <mergeCell ref="E38:G38"/>
    <mergeCell ref="B38:D38"/>
    <mergeCell ref="F36:G36"/>
    <mergeCell ref="C34:D34"/>
    <mergeCell ref="D32:G32"/>
    <mergeCell ref="B32:C32"/>
    <mergeCell ref="D28:E28"/>
    <mergeCell ref="D30:E30"/>
    <mergeCell ref="B28:C28"/>
    <mergeCell ref="B30:C30"/>
    <mergeCell ref="A7:A28"/>
    <mergeCell ref="B26:C26"/>
    <mergeCell ref="E11:G11"/>
    <mergeCell ref="E12:G12"/>
    <mergeCell ref="B18:C18"/>
    <mergeCell ref="B13:C13"/>
    <mergeCell ref="E13:G13"/>
    <mergeCell ref="B14:C14"/>
    <mergeCell ref="E14:G14"/>
    <mergeCell ref="E25:G25"/>
    <mergeCell ref="B23:C23"/>
    <mergeCell ref="E23:G23"/>
    <mergeCell ref="B24:C24"/>
    <mergeCell ref="E24:G24"/>
    <mergeCell ref="E19:G19"/>
    <mergeCell ref="E26:G26"/>
    <mergeCell ref="C6:E6"/>
    <mergeCell ref="E16:G16"/>
    <mergeCell ref="E18:G18"/>
    <mergeCell ref="E17:G17"/>
    <mergeCell ref="C7:F7"/>
    <mergeCell ref="E15:G15"/>
    <mergeCell ref="C8:D8"/>
    <mergeCell ref="B11:C11"/>
    <mergeCell ref="B12:C12"/>
    <mergeCell ref="B15:C15"/>
    <mergeCell ref="F9:G9"/>
    <mergeCell ref="D9:E9"/>
    <mergeCell ref="B16:C16"/>
    <mergeCell ref="B17:C17"/>
    <mergeCell ref="B1:C1"/>
    <mergeCell ref="B2:C2"/>
    <mergeCell ref="D1:G1"/>
    <mergeCell ref="D2:G2"/>
    <mergeCell ref="C4:D4"/>
    <mergeCell ref="F4:G4"/>
  </mergeCells>
  <dataValidations count="3">
    <dataValidation type="list" allowBlank="1" showInputMessage="1" showErrorMessage="1" sqref="C6:E6">
      <formula1>fournisseurs</formula1>
    </dataValidation>
    <dataValidation type="list" allowBlank="1" showInputMessage="1" showErrorMessage="1" sqref="G7">
      <formula1>currency</formula1>
    </dataValidation>
    <dataValidation type="list" allowBlank="1" showInputMessage="1" showErrorMessage="1" sqref="F4:G4">
      <formula1>marques</formula1>
    </dataValidation>
  </dataValidations>
  <pageMargins left="0.15748031496062992" right="0.35433070866141736" top="0.98425196850393704" bottom="0.47" header="0.47244094488188981" footer="0.31496062992125984"/>
  <pageSetup paperSize="9" scale="97" orientation="portrait" r:id="rId1"/>
  <headerFooter>
    <oddHeader>&amp;L&amp;D&amp;CImport ASIE&amp;RCF008 validé le : ____/____/____
Numéro de pièce interne : ________________</oddHeader>
  </headerFooter>
  <ignoredErrors>
    <ignoredError sqref="F9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H39"/>
  <sheetViews>
    <sheetView showGridLines="0" topLeftCell="A2" zoomScaleNormal="100" workbookViewId="0">
      <selection activeCell="H4" sqref="H4"/>
    </sheetView>
  </sheetViews>
  <sheetFormatPr baseColWidth="10" defaultRowHeight="21" customHeight="1"/>
  <cols>
    <col min="1" max="1" width="6.7109375" style="1" customWidth="1"/>
    <col min="2" max="2" width="17.140625" style="1" customWidth="1"/>
    <col min="3" max="3" width="10.7109375" style="1" customWidth="1"/>
    <col min="4" max="4" width="18.5703125" style="1" customWidth="1"/>
    <col min="5" max="5" width="17.140625" style="1" customWidth="1"/>
    <col min="6" max="6" width="8.42578125" style="1" customWidth="1"/>
    <col min="7" max="7" width="18.5703125" style="1" customWidth="1"/>
    <col min="8" max="16384" width="11.42578125" style="1"/>
  </cols>
  <sheetData>
    <row r="1" spans="1:8" ht="18.75">
      <c r="B1" s="41" t="s">
        <v>12</v>
      </c>
      <c r="C1" s="41"/>
      <c r="D1" s="42">
        <v>141828</v>
      </c>
      <c r="E1" s="43"/>
      <c r="F1" s="43"/>
      <c r="G1" s="44"/>
    </row>
    <row r="2" spans="1:8" ht="26.25" customHeight="1">
      <c r="B2" s="41" t="s">
        <v>0</v>
      </c>
      <c r="C2" s="41"/>
      <c r="D2" s="45"/>
      <c r="E2" s="46"/>
      <c r="F2" s="46"/>
      <c r="G2" s="47"/>
    </row>
    <row r="3" spans="1:8" ht="10.5" customHeight="1">
      <c r="E3" s="1" t="str">
        <f>IF(C1="","",C1+2)</f>
        <v/>
      </c>
    </row>
    <row r="4" spans="1:8" ht="18.75">
      <c r="B4" s="31" t="s">
        <v>1</v>
      </c>
      <c r="C4" s="89" t="s">
        <v>90</v>
      </c>
      <c r="D4" s="90"/>
      <c r="E4" s="31" t="s">
        <v>111</v>
      </c>
      <c r="F4" s="50" t="s">
        <v>114</v>
      </c>
      <c r="G4" s="51"/>
    </row>
    <row r="5" spans="1:8" ht="11.25" customHeight="1"/>
    <row r="6" spans="1:8" ht="18.75">
      <c r="B6" s="30" t="s">
        <v>2</v>
      </c>
      <c r="C6" s="52" t="s">
        <v>77</v>
      </c>
      <c r="D6" s="53"/>
      <c r="E6" s="54"/>
      <c r="F6" s="30" t="s">
        <v>67</v>
      </c>
      <c r="G6" s="12" t="str">
        <f>IF(C6="","",VLOOKUP(C6,tab_fournisseurs2,2,FALSE))</f>
        <v>MARN9</v>
      </c>
      <c r="H6" s="5"/>
    </row>
    <row r="7" spans="1:8" ht="18.75">
      <c r="A7" s="68" t="str">
        <f>IF(C6="","",UPPER(C6))</f>
        <v>BONNETERIE DE L'ATLAS</v>
      </c>
      <c r="B7" s="30" t="s">
        <v>3</v>
      </c>
      <c r="C7" s="58" t="s">
        <v>126</v>
      </c>
      <c r="D7" s="59"/>
      <c r="E7" s="59"/>
      <c r="F7" s="60"/>
      <c r="G7" s="13" t="s">
        <v>17</v>
      </c>
    </row>
    <row r="8" spans="1:8" ht="18.75">
      <c r="A8" s="68"/>
      <c r="B8" s="30" t="s">
        <v>14</v>
      </c>
      <c r="C8" s="45" t="s">
        <v>127</v>
      </c>
      <c r="D8" s="46"/>
      <c r="E8" s="30" t="s">
        <v>95</v>
      </c>
      <c r="F8" s="25">
        <v>90</v>
      </c>
      <c r="G8" s="15" t="s">
        <v>96</v>
      </c>
    </row>
    <row r="9" spans="1:8" ht="18.75">
      <c r="A9" s="68"/>
      <c r="B9" s="17"/>
      <c r="C9" s="18"/>
      <c r="D9" s="41" t="s">
        <v>98</v>
      </c>
      <c r="E9" s="67"/>
      <c r="F9" s="87">
        <f>IF(F8="","",IF(F34="",C34+F8,F34+F8))</f>
        <v>43349</v>
      </c>
      <c r="G9" s="88"/>
    </row>
    <row r="10" spans="1:8" ht="9.75" customHeight="1">
      <c r="A10" s="68"/>
    </row>
    <row r="11" spans="1:8" ht="21" customHeight="1">
      <c r="A11" s="68"/>
      <c r="B11" s="63" t="s">
        <v>5</v>
      </c>
      <c r="C11" s="64"/>
      <c r="D11" s="32" t="s">
        <v>6</v>
      </c>
      <c r="E11" s="69" t="s">
        <v>7</v>
      </c>
      <c r="F11" s="69"/>
      <c r="G11" s="69"/>
    </row>
    <row r="12" spans="1:8" ht="21" customHeight="1">
      <c r="A12" s="68"/>
      <c r="B12" s="45" t="s">
        <v>128</v>
      </c>
      <c r="C12" s="47"/>
      <c r="D12" s="10" t="s">
        <v>129</v>
      </c>
      <c r="E12" s="82" t="s">
        <v>130</v>
      </c>
      <c r="F12" s="83"/>
      <c r="G12" s="84"/>
    </row>
    <row r="13" spans="1:8" ht="21" customHeight="1">
      <c r="A13" s="68"/>
      <c r="B13" s="45" t="s">
        <v>124</v>
      </c>
      <c r="C13" s="47"/>
      <c r="D13" s="10">
        <v>30</v>
      </c>
      <c r="E13" s="82" t="s">
        <v>125</v>
      </c>
      <c r="F13" s="83"/>
      <c r="G13" s="84"/>
    </row>
    <row r="14" spans="1:8" ht="21" customHeight="1">
      <c r="A14" s="68"/>
      <c r="B14" s="45" t="s">
        <v>131</v>
      </c>
      <c r="C14" s="47"/>
      <c r="D14" s="10" t="s">
        <v>132</v>
      </c>
      <c r="E14" s="82" t="s">
        <v>133</v>
      </c>
      <c r="F14" s="83"/>
      <c r="G14" s="84"/>
    </row>
    <row r="15" spans="1:8" ht="21" customHeight="1">
      <c r="A15" s="68"/>
      <c r="B15" s="45"/>
      <c r="C15" s="47"/>
      <c r="D15" s="10"/>
      <c r="E15" s="82"/>
      <c r="F15" s="83"/>
      <c r="G15" s="84"/>
    </row>
    <row r="16" spans="1:8" ht="21" customHeight="1">
      <c r="A16" s="68"/>
      <c r="B16" s="45"/>
      <c r="C16" s="47"/>
      <c r="D16" s="10"/>
      <c r="E16" s="82"/>
      <c r="F16" s="83"/>
      <c r="G16" s="84"/>
    </row>
    <row r="17" spans="1:7" ht="21" customHeight="1">
      <c r="A17" s="68"/>
      <c r="B17" s="45"/>
      <c r="C17" s="47"/>
      <c r="D17" s="10"/>
      <c r="E17" s="82"/>
      <c r="F17" s="83"/>
      <c r="G17" s="84"/>
    </row>
    <row r="18" spans="1:7" ht="21" customHeight="1">
      <c r="A18" s="68"/>
      <c r="B18" s="45"/>
      <c r="C18" s="47"/>
      <c r="D18" s="10"/>
      <c r="E18" s="82"/>
      <c r="F18" s="83"/>
      <c r="G18" s="84"/>
    </row>
    <row r="19" spans="1:7" ht="21" customHeight="1">
      <c r="A19" s="68"/>
      <c r="B19" s="45"/>
      <c r="C19" s="47"/>
      <c r="D19" s="10"/>
      <c r="E19" s="82"/>
      <c r="F19" s="83"/>
      <c r="G19" s="84"/>
    </row>
    <row r="20" spans="1:7" ht="21" customHeight="1">
      <c r="A20" s="68"/>
      <c r="B20" s="25"/>
      <c r="C20" s="26"/>
      <c r="D20" s="10"/>
      <c r="E20" s="27"/>
      <c r="F20" s="28"/>
      <c r="G20" s="29"/>
    </row>
    <row r="21" spans="1:7" ht="21" customHeight="1">
      <c r="A21" s="68"/>
      <c r="B21" s="25"/>
      <c r="C21" s="26"/>
      <c r="D21" s="10"/>
      <c r="E21" s="27"/>
      <c r="F21" s="28"/>
      <c r="G21" s="29"/>
    </row>
    <row r="22" spans="1:7" ht="21" customHeight="1">
      <c r="A22" s="68"/>
      <c r="B22" s="25"/>
      <c r="C22" s="26"/>
      <c r="D22" s="10"/>
      <c r="E22" s="27"/>
      <c r="F22" s="28"/>
      <c r="G22" s="29"/>
    </row>
    <row r="23" spans="1:7" ht="21" customHeight="1">
      <c r="A23" s="68"/>
      <c r="B23" s="45"/>
      <c r="C23" s="47"/>
      <c r="D23" s="10"/>
      <c r="E23" s="82"/>
      <c r="F23" s="83"/>
      <c r="G23" s="84"/>
    </row>
    <row r="24" spans="1:7" ht="21" customHeight="1">
      <c r="A24" s="68"/>
      <c r="B24" s="45"/>
      <c r="C24" s="47"/>
      <c r="D24" s="10"/>
      <c r="E24" s="82"/>
      <c r="F24" s="83"/>
      <c r="G24" s="84"/>
    </row>
    <row r="25" spans="1:7" ht="21" customHeight="1">
      <c r="A25" s="68"/>
      <c r="B25" s="45"/>
      <c r="C25" s="47"/>
      <c r="D25" s="10"/>
      <c r="E25" s="82"/>
      <c r="F25" s="83"/>
      <c r="G25" s="84"/>
    </row>
    <row r="26" spans="1:7" ht="21" customHeight="1">
      <c r="A26" s="68"/>
      <c r="B26" s="45"/>
      <c r="C26" s="47"/>
      <c r="D26" s="10"/>
      <c r="E26" s="82"/>
      <c r="F26" s="85"/>
      <c r="G26" s="86"/>
    </row>
    <row r="27" spans="1:7" ht="19.5" customHeight="1">
      <c r="A27" s="68"/>
    </row>
    <row r="28" spans="1:7" ht="21" customHeight="1">
      <c r="A28" s="68"/>
      <c r="B28" s="79" t="s">
        <v>15</v>
      </c>
      <c r="C28" s="80"/>
      <c r="D28" s="78">
        <f>750+1231+1325</f>
        <v>3306</v>
      </c>
      <c r="E28" s="78"/>
    </row>
    <row r="30" spans="1:7" ht="21" customHeight="1">
      <c r="B30" s="79" t="s">
        <v>16</v>
      </c>
      <c r="C30" s="80"/>
      <c r="D30" s="78">
        <f>8+7+7</f>
        <v>22</v>
      </c>
      <c r="E30" s="78"/>
    </row>
    <row r="31" spans="1:7" ht="65.25" customHeight="1"/>
    <row r="32" spans="1:7" ht="21" customHeight="1">
      <c r="B32" s="77"/>
      <c r="C32" s="77"/>
      <c r="D32" s="75"/>
      <c r="E32" s="75"/>
      <c r="F32" s="75"/>
      <c r="G32" s="76"/>
    </row>
    <row r="33" spans="2:7" ht="11.25" customHeight="1"/>
    <row r="34" spans="2:7" ht="21" customHeight="1">
      <c r="B34" s="31" t="s">
        <v>8</v>
      </c>
      <c r="C34" s="71">
        <v>43259</v>
      </c>
      <c r="D34" s="72"/>
      <c r="E34" s="31" t="s">
        <v>9</v>
      </c>
      <c r="F34" s="70"/>
      <c r="G34" s="70"/>
    </row>
    <row r="35" spans="2:7" ht="11.25" customHeight="1">
      <c r="D35" s="8"/>
    </row>
    <row r="36" spans="2:7" ht="21" customHeight="1">
      <c r="B36" s="31" t="s">
        <v>10</v>
      </c>
      <c r="C36" s="71">
        <v>43264</v>
      </c>
      <c r="D36" s="72"/>
      <c r="E36" s="31" t="s">
        <v>11</v>
      </c>
      <c r="F36" s="70"/>
      <c r="G36" s="70"/>
    </row>
    <row r="37" spans="2:7" ht="11.25" customHeight="1"/>
    <row r="38" spans="2:7" ht="21" customHeight="1">
      <c r="B38" s="74" t="s">
        <v>13</v>
      </c>
      <c r="C38" s="74"/>
      <c r="D38" s="74"/>
      <c r="E38" s="81">
        <f>IF(C36="","",C36+2)</f>
        <v>43266</v>
      </c>
      <c r="F38" s="81"/>
      <c r="G38" s="81"/>
    </row>
    <row r="39" spans="2:7" ht="11.25" customHeight="1"/>
  </sheetData>
  <mergeCells count="50">
    <mergeCell ref="B1:C1"/>
    <mergeCell ref="D1:G1"/>
    <mergeCell ref="B2:C2"/>
    <mergeCell ref="D2:G2"/>
    <mergeCell ref="C4:D4"/>
    <mergeCell ref="F4:G4"/>
    <mergeCell ref="C6:E6"/>
    <mergeCell ref="A7:A28"/>
    <mergeCell ref="C7:F7"/>
    <mergeCell ref="C8:D8"/>
    <mergeCell ref="D9:E9"/>
    <mergeCell ref="F9:G9"/>
    <mergeCell ref="B11:C11"/>
    <mergeCell ref="E11:G11"/>
    <mergeCell ref="B12:C12"/>
    <mergeCell ref="E12:G12"/>
    <mergeCell ref="B13:C13"/>
    <mergeCell ref="E13:G13"/>
    <mergeCell ref="B14:C14"/>
    <mergeCell ref="E14:G14"/>
    <mergeCell ref="B15:C15"/>
    <mergeCell ref="E15:G15"/>
    <mergeCell ref="B16:C16"/>
    <mergeCell ref="E16:G16"/>
    <mergeCell ref="B17:C17"/>
    <mergeCell ref="E17:G17"/>
    <mergeCell ref="B18:C18"/>
    <mergeCell ref="E18:G18"/>
    <mergeCell ref="B19:C19"/>
    <mergeCell ref="E19:G19"/>
    <mergeCell ref="B23:C23"/>
    <mergeCell ref="E23:G23"/>
    <mergeCell ref="B24:C24"/>
    <mergeCell ref="E24:G24"/>
    <mergeCell ref="B25:C25"/>
    <mergeCell ref="E25:G25"/>
    <mergeCell ref="B26:C26"/>
    <mergeCell ref="E26:G26"/>
    <mergeCell ref="B28:C28"/>
    <mergeCell ref="D28:E28"/>
    <mergeCell ref="C36:D36"/>
    <mergeCell ref="F36:G36"/>
    <mergeCell ref="B38:D38"/>
    <mergeCell ref="E38:G38"/>
    <mergeCell ref="B30:C30"/>
    <mergeCell ref="D30:E30"/>
    <mergeCell ref="B32:C32"/>
    <mergeCell ref="D32:G32"/>
    <mergeCell ref="C34:D34"/>
    <mergeCell ref="F34:G34"/>
  </mergeCells>
  <dataValidations count="3">
    <dataValidation type="list" allowBlank="1" showInputMessage="1" showErrorMessage="1" sqref="F4:G4">
      <formula1>marques</formula1>
    </dataValidation>
    <dataValidation type="list" allowBlank="1" showInputMessage="1" showErrorMessage="1" sqref="G7">
      <formula1>currency</formula1>
    </dataValidation>
    <dataValidation type="list" allowBlank="1" showInputMessage="1" showErrorMessage="1" sqref="C6:E6">
      <formula1>fournisseurs2</formula1>
    </dataValidation>
  </dataValidations>
  <pageMargins left="0.15748031496062992" right="0.35433070866141736" top="0.98425196850393704" bottom="0.47244094488188981" header="0.47244094488188981" footer="0.31496062992125984"/>
  <pageSetup paperSize="9" scale="97" orientation="portrait" r:id="rId1"/>
  <headerFooter>
    <oddHeader>&amp;L&amp;D&amp;CFournisseur direct&amp;RCF008 validé le : ____/____/____
Numéro de pièce interne : ________________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45"/>
  <sheetViews>
    <sheetView workbookViewId="0">
      <selection activeCell="B45" sqref="B1:B45"/>
    </sheetView>
  </sheetViews>
  <sheetFormatPr baseColWidth="10" defaultRowHeight="15"/>
  <cols>
    <col min="2" max="2" width="30" bestFit="1" customWidth="1"/>
    <col min="5" max="5" width="22.28515625" bestFit="1" customWidth="1"/>
    <col min="6" max="6" width="7.5703125" bestFit="1" customWidth="1"/>
  </cols>
  <sheetData>
    <row r="1" spans="1:8">
      <c r="A1" t="s">
        <v>17</v>
      </c>
      <c r="B1" s="19" t="s">
        <v>80</v>
      </c>
      <c r="C1" s="9" t="s">
        <v>32</v>
      </c>
      <c r="E1" s="9" t="s">
        <v>77</v>
      </c>
      <c r="F1" s="9" t="s">
        <v>62</v>
      </c>
      <c r="H1" t="s">
        <v>112</v>
      </c>
    </row>
    <row r="2" spans="1:8">
      <c r="A2" t="s">
        <v>4</v>
      </c>
      <c r="B2" s="19" t="s">
        <v>25</v>
      </c>
      <c r="C2" s="9" t="s">
        <v>24</v>
      </c>
      <c r="E2" s="9" t="s">
        <v>87</v>
      </c>
      <c r="F2" s="9" t="s">
        <v>59</v>
      </c>
      <c r="H2" t="s">
        <v>113</v>
      </c>
    </row>
    <row r="3" spans="1:8">
      <c r="B3" s="19" t="s">
        <v>61</v>
      </c>
      <c r="C3" s="9" t="s">
        <v>60</v>
      </c>
      <c r="H3" t="s">
        <v>114</v>
      </c>
    </row>
    <row r="4" spans="1:8">
      <c r="B4" s="11" t="s">
        <v>109</v>
      </c>
      <c r="C4" s="11" t="s">
        <v>97</v>
      </c>
      <c r="H4" t="s">
        <v>115</v>
      </c>
    </row>
    <row r="5" spans="1:8">
      <c r="A5" t="s">
        <v>93</v>
      </c>
      <c r="B5" s="19" t="s">
        <v>70</v>
      </c>
      <c r="C5" s="9" t="s">
        <v>42</v>
      </c>
    </row>
    <row r="6" spans="1:8">
      <c r="A6" t="s">
        <v>94</v>
      </c>
      <c r="B6" s="19" t="s">
        <v>83</v>
      </c>
      <c r="C6" s="9" t="s">
        <v>41</v>
      </c>
    </row>
    <row r="7" spans="1:8">
      <c r="B7" s="19" t="s">
        <v>40</v>
      </c>
      <c r="C7" s="9" t="s">
        <v>39</v>
      </c>
    </row>
    <row r="8" spans="1:8">
      <c r="B8" s="19" t="s">
        <v>86</v>
      </c>
      <c r="C8" s="9" t="s">
        <v>29</v>
      </c>
    </row>
    <row r="9" spans="1:8">
      <c r="B9" s="19" t="s">
        <v>71</v>
      </c>
      <c r="C9" s="9" t="s">
        <v>43</v>
      </c>
    </row>
    <row r="10" spans="1:8">
      <c r="B10" s="19" t="s">
        <v>72</v>
      </c>
      <c r="C10" s="9" t="s">
        <v>48</v>
      </c>
    </row>
    <row r="11" spans="1:8">
      <c r="B11" s="19" t="s">
        <v>81</v>
      </c>
      <c r="C11" s="9" t="s">
        <v>33</v>
      </c>
    </row>
    <row r="12" spans="1:8">
      <c r="B12" s="19" t="s">
        <v>76</v>
      </c>
      <c r="C12" s="9" t="s">
        <v>58</v>
      </c>
    </row>
    <row r="13" spans="1:8">
      <c r="B13" s="11" t="s">
        <v>108</v>
      </c>
      <c r="C13" s="11" t="s">
        <v>107</v>
      </c>
    </row>
    <row r="14" spans="1:8">
      <c r="B14" s="20" t="s">
        <v>99</v>
      </c>
      <c r="C14" s="20" t="s">
        <v>45</v>
      </c>
    </row>
    <row r="15" spans="1:8">
      <c r="B15" s="11" t="s">
        <v>105</v>
      </c>
      <c r="C15" s="11" t="s">
        <v>106</v>
      </c>
    </row>
    <row r="16" spans="1:8">
      <c r="B16" s="19" t="s">
        <v>102</v>
      </c>
      <c r="C16" s="9" t="s">
        <v>22</v>
      </c>
    </row>
    <row r="17" spans="2:3">
      <c r="B17" s="19" t="s">
        <v>68</v>
      </c>
      <c r="C17" s="9" t="s">
        <v>38</v>
      </c>
    </row>
    <row r="18" spans="2:3">
      <c r="B18" s="19" t="s">
        <v>54</v>
      </c>
      <c r="C18" s="9" t="s">
        <v>53</v>
      </c>
    </row>
    <row r="19" spans="2:3">
      <c r="B19" s="19" t="s">
        <v>78</v>
      </c>
      <c r="C19" s="9" t="s">
        <v>63</v>
      </c>
    </row>
    <row r="20" spans="2:3">
      <c r="B20" s="20" t="s">
        <v>47</v>
      </c>
      <c r="C20" s="20" t="s">
        <v>46</v>
      </c>
    </row>
    <row r="21" spans="2:3">
      <c r="B21" s="11" t="s">
        <v>120</v>
      </c>
      <c r="C21" s="11" t="s">
        <v>121</v>
      </c>
    </row>
    <row r="22" spans="2:3">
      <c r="B22" s="24" t="s">
        <v>73</v>
      </c>
      <c r="C22" s="24" t="s">
        <v>49</v>
      </c>
    </row>
    <row r="23" spans="2:3">
      <c r="B23" s="11" t="s">
        <v>89</v>
      </c>
      <c r="C23" s="11" t="s">
        <v>88</v>
      </c>
    </row>
    <row r="24" spans="2:3">
      <c r="B24" s="20" t="s">
        <v>84</v>
      </c>
      <c r="C24" s="20" t="s">
        <v>85</v>
      </c>
    </row>
    <row r="25" spans="2:3">
      <c r="B25" s="24" t="s">
        <v>19</v>
      </c>
      <c r="C25" s="24" t="s">
        <v>18</v>
      </c>
    </row>
    <row r="26" spans="2:3">
      <c r="B26" s="24" t="s">
        <v>27</v>
      </c>
      <c r="C26" s="24" t="s">
        <v>26</v>
      </c>
    </row>
    <row r="27" spans="2:3">
      <c r="B27" s="11" t="s">
        <v>100</v>
      </c>
      <c r="C27" s="11" t="s">
        <v>101</v>
      </c>
    </row>
    <row r="28" spans="2:3">
      <c r="B28" s="19" t="s">
        <v>52</v>
      </c>
      <c r="C28" s="9" t="s">
        <v>51</v>
      </c>
    </row>
    <row r="29" spans="2:3">
      <c r="B29" s="19" t="s">
        <v>65</v>
      </c>
      <c r="C29" s="9" t="s">
        <v>23</v>
      </c>
    </row>
    <row r="30" spans="2:3">
      <c r="B30" s="19" t="s">
        <v>74</v>
      </c>
      <c r="C30" s="9" t="s">
        <v>50</v>
      </c>
    </row>
    <row r="31" spans="2:3">
      <c r="B31" s="19" t="s">
        <v>21</v>
      </c>
      <c r="C31" s="9" t="s">
        <v>20</v>
      </c>
    </row>
    <row r="32" spans="2:3">
      <c r="B32" s="20" t="s">
        <v>69</v>
      </c>
      <c r="C32" s="20" t="s">
        <v>34</v>
      </c>
    </row>
    <row r="33" spans="2:3">
      <c r="B33" s="20" t="s">
        <v>31</v>
      </c>
      <c r="C33" s="20" t="s">
        <v>30</v>
      </c>
    </row>
    <row r="34" spans="2:3">
      <c r="B34" s="24" t="s">
        <v>56</v>
      </c>
      <c r="C34" s="24" t="s">
        <v>55</v>
      </c>
    </row>
    <row r="35" spans="2:3">
      <c r="B35" s="24" t="s">
        <v>66</v>
      </c>
      <c r="C35" s="24" t="s">
        <v>28</v>
      </c>
    </row>
    <row r="36" spans="2:3">
      <c r="B36" s="11" t="s">
        <v>122</v>
      </c>
      <c r="C36" s="11" t="s">
        <v>123</v>
      </c>
    </row>
    <row r="37" spans="2:3">
      <c r="B37" s="11" t="s">
        <v>118</v>
      </c>
      <c r="C37" s="11" t="s">
        <v>119</v>
      </c>
    </row>
    <row r="38" spans="2:3">
      <c r="B38" s="34" t="s">
        <v>103</v>
      </c>
      <c r="C38" s="11" t="s">
        <v>104</v>
      </c>
    </row>
    <row r="39" spans="2:3">
      <c r="B39" s="23" t="s">
        <v>75</v>
      </c>
      <c r="C39" s="23" t="s">
        <v>57</v>
      </c>
    </row>
    <row r="40" spans="2:3">
      <c r="B40" s="23" t="s">
        <v>79</v>
      </c>
      <c r="C40" s="23" t="s">
        <v>64</v>
      </c>
    </row>
    <row r="41" spans="2:3">
      <c r="B41" s="23" t="s">
        <v>82</v>
      </c>
      <c r="C41" s="23" t="s">
        <v>37</v>
      </c>
    </row>
    <row r="42" spans="2:3">
      <c r="B42" s="21" t="s">
        <v>110</v>
      </c>
      <c r="C42" s="21" t="s">
        <v>44</v>
      </c>
    </row>
    <row r="43" spans="2:3">
      <c r="B43" s="9" t="s">
        <v>117</v>
      </c>
      <c r="C43" s="24" t="s">
        <v>116</v>
      </c>
    </row>
    <row r="44" spans="2:3">
      <c r="B44" s="24" t="s">
        <v>36</v>
      </c>
      <c r="C44" s="33" t="s">
        <v>35</v>
      </c>
    </row>
    <row r="45" spans="2:3">
      <c r="B45" s="33" t="s">
        <v>91</v>
      </c>
      <c r="C45" s="11" t="s">
        <v>92</v>
      </c>
    </row>
  </sheetData>
  <sortState ref="A1:C45">
    <sortCondition ref="B4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Import Asie</vt:lpstr>
      <vt:lpstr>Fournisseur direct</vt:lpstr>
      <vt:lpstr>Base de données</vt:lpstr>
      <vt:lpstr>currency</vt:lpstr>
      <vt:lpstr>fournisseurs</vt:lpstr>
      <vt:lpstr>fournisseurs2</vt:lpstr>
      <vt:lpstr>marques</vt:lpstr>
      <vt:lpstr>ouinon</vt:lpstr>
      <vt:lpstr>tab_fournisseurs</vt:lpstr>
      <vt:lpstr>tab_fournisseurs2</vt:lpstr>
      <vt:lpstr>'Fournisseur direct'!Zone_d_impression</vt:lpstr>
      <vt:lpstr>'Import Asie'!Zone_d_impression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pedler</dc:creator>
  <cp:lastModifiedBy>pedler</cp:lastModifiedBy>
  <cp:lastPrinted>2018-06-20T12:48:45Z</cp:lastPrinted>
  <dcterms:created xsi:type="dcterms:W3CDTF">2017-05-19T13:52:34Z</dcterms:created>
  <dcterms:modified xsi:type="dcterms:W3CDTF">2018-06-20T12:57:17Z</dcterms:modified>
</cp:coreProperties>
</file>