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 defaultThemeVersion="124226"/>
  <bookViews>
    <workbookView xWindow="120" yWindow="45" windowWidth="21315" windowHeight="10035"/>
  </bookViews>
  <sheets>
    <sheet name="RAPPORT" sheetId="1" r:id="rId1"/>
    <sheet name="FEUILLE A REMPLIR" sheetId="2" r:id="rId2"/>
    <sheet name="RECHERCHEV" sheetId="3" r:id="rId3"/>
    <sheet name="feuil 1" sheetId="4" r:id="rId4"/>
  </sheets>
  <definedNames>
    <definedName name="_xlnm._FilterDatabase" localSheetId="0" hidden="1">RAPPORT!$A$245:$G$257</definedName>
    <definedName name="_Toc260689196" localSheetId="0">RAPPORT!$A$137</definedName>
    <definedName name="_Toc260689197" localSheetId="0">RAPPORT!#REF!</definedName>
    <definedName name="_Toc260689198" localSheetId="0">RAPPORT!$A$251</definedName>
    <definedName name="_Toc260689199" localSheetId="0">RAPPORT!$A$256</definedName>
    <definedName name="_Toc260689200" localSheetId="0">RAPPORT!$A$258</definedName>
    <definedName name="_Toc260689201" localSheetId="0">RAPPORT!$A$295</definedName>
    <definedName name="_Toc260689202" localSheetId="0">RAPPORT!$A$311</definedName>
    <definedName name="IMAGE">'feuil 1'!$A$1:$G$18</definedName>
  </definedNames>
  <calcPr calcId="144525"/>
</workbook>
</file>

<file path=xl/calcChain.xml><?xml version="1.0" encoding="utf-8"?>
<calcChain xmlns="http://schemas.openxmlformats.org/spreadsheetml/2006/main">
  <c r="F267" i="1" l="1"/>
  <c r="A297" i="1" l="1"/>
  <c r="A139" i="1"/>
  <c r="A224" i="1" l="1"/>
  <c r="A223" i="1"/>
  <c r="A222" i="1"/>
  <c r="A221" i="1"/>
  <c r="A220" i="1"/>
  <c r="A120" i="1"/>
  <c r="D230" i="1"/>
  <c r="D229" i="1"/>
  <c r="A122" i="1" l="1"/>
  <c r="A124" i="1"/>
  <c r="A126" i="1"/>
  <c r="A128" i="1"/>
  <c r="A130" i="1"/>
  <c r="A132" i="1"/>
  <c r="B92" i="1"/>
  <c r="F247" i="1"/>
  <c r="F248" i="1"/>
  <c r="F249" i="1"/>
  <c r="F250" i="1"/>
  <c r="F251" i="1"/>
  <c r="F252" i="1"/>
  <c r="F253" i="1"/>
  <c r="F254" i="1"/>
  <c r="F255" i="1"/>
  <c r="F246" i="1"/>
  <c r="F266" i="1"/>
  <c r="F268" i="1"/>
  <c r="F269" i="1"/>
  <c r="F270" i="1"/>
  <c r="F271" i="1"/>
  <c r="F272" i="1"/>
  <c r="F273" i="1"/>
  <c r="F274" i="1"/>
  <c r="F275" i="1"/>
  <c r="F281" i="1"/>
  <c r="F282" i="1"/>
  <c r="F283" i="1"/>
  <c r="F284" i="1"/>
  <c r="F285" i="1"/>
  <c r="F286" i="1"/>
  <c r="F287" i="1"/>
  <c r="F288" i="1"/>
  <c r="F289" i="1"/>
  <c r="F280" i="1"/>
  <c r="F291" i="1" s="1"/>
  <c r="F257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F277" i="1" l="1"/>
  <c r="A293" i="1" s="1"/>
  <c r="A92" i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</calcChain>
</file>

<file path=xl/sharedStrings.xml><?xml version="1.0" encoding="utf-8"?>
<sst xmlns="http://schemas.openxmlformats.org/spreadsheetml/2006/main" count="207" uniqueCount="100">
  <si>
    <t>Table des matières</t>
  </si>
  <si>
    <t>MISSION</t>
  </si>
  <si>
    <t>OPERATIONS EFFECTUEES</t>
  </si>
  <si>
    <t>MATERIEL UTILISE</t>
  </si>
  <si>
    <t>CONDITIONS DE MESURE</t>
  </si>
  <si>
    <t>RECAPITULATIF</t>
  </si>
  <si>
    <t>Mesures résistivité du sol</t>
  </si>
  <si>
    <t>Test du marcheur</t>
  </si>
  <si>
    <t>Mesures résistivité des postes de travail</t>
  </si>
  <si>
    <t>Proposition de solutions adaptées au process du client</t>
  </si>
  <si>
    <t>Préconisations pour l'aménagement d'une Zone EPA (zone protégée contre les décharges électrostatiques).</t>
  </si>
  <si>
    <t>BILAN</t>
  </si>
  <si>
    <t xml:space="preserve">- Test du marcheur pour le sol conformément à la norme EN61340-4-5. </t>
  </si>
  <si>
    <t xml:space="preserve">1. MISSIONS  </t>
  </si>
  <si>
    <t>MISSIONS</t>
  </si>
  <si>
    <r>
      <t>Ø</t>
    </r>
    <r>
      <rPr>
        <b/>
        <sz val="7"/>
        <color theme="1"/>
        <rFont val="Times New Roman"/>
        <family val="1"/>
      </rPr>
      <t xml:space="preserve">  </t>
    </r>
    <r>
      <rPr>
        <b/>
        <sz val="11"/>
        <color theme="1"/>
        <rFont val="Arial"/>
        <family val="2"/>
      </rPr>
      <t>Résistance point à point:</t>
    </r>
  </si>
  <si>
    <t>Electrode</t>
  </si>
  <si>
    <t xml:space="preserve">    Résistimètre</t>
  </si>
  <si>
    <t>Sol à qualifier</t>
  </si>
  <si>
    <t>Terre</t>
  </si>
  <si>
    <t>Testeur équipé de 2  talonnettes ESD</t>
  </si>
  <si>
    <t>2. Opérations effectuées</t>
  </si>
  <si>
    <r>
      <t>v</t>
    </r>
    <r>
      <rPr>
        <sz val="7"/>
        <color rgb="FF3366FF"/>
        <rFont val="Times New Roman"/>
        <family val="1"/>
      </rPr>
      <t xml:space="preserve">  </t>
    </r>
    <r>
      <rPr>
        <b/>
        <u/>
        <sz val="12"/>
        <color rgb="FF3366FF"/>
        <rFont val="Tahoma"/>
        <family val="2"/>
      </rPr>
      <t>Mesures résistivité du sol</t>
    </r>
  </si>
  <si>
    <t>A l'aide de notre résistimètre, nous avons mesuré la résistance du sol en différents points suivant les 3 méthodes décrites plus haut.</t>
  </si>
  <si>
    <t>Voici, le récapitulatif des résultats obtenus:</t>
  </si>
  <si>
    <t>3. Matériel utilisé</t>
  </si>
  <si>
    <t>4. Conditions de mesures</t>
  </si>
  <si>
    <t>Récapitulatif</t>
  </si>
  <si>
    <t>5. Récapitulatif</t>
  </si>
  <si>
    <t>Sol</t>
  </si>
  <si>
    <t>Résistance Point à Point</t>
  </si>
  <si>
    <t>Critère</t>
  </si>
  <si>
    <t>OK / NOK</t>
  </si>
  <si>
    <t>Point 1</t>
  </si>
  <si>
    <r>
      <t>&lt; 1.</t>
    </r>
    <r>
      <rPr>
        <b/>
        <sz val="12"/>
        <color theme="1"/>
        <rFont val="Arial"/>
        <family val="2"/>
      </rPr>
      <t xml:space="preserve"> 10</t>
    </r>
    <r>
      <rPr>
        <b/>
        <vertAlign val="superscript"/>
        <sz val="12"/>
        <color theme="1"/>
        <rFont val="Arial"/>
        <family val="2"/>
      </rPr>
      <t>9</t>
    </r>
    <r>
      <rPr>
        <b/>
        <sz val="12"/>
        <color theme="1"/>
        <rFont val="Arial"/>
        <family val="2"/>
      </rPr>
      <t>Ω</t>
    </r>
  </si>
  <si>
    <t>NOK</t>
  </si>
  <si>
    <t>Point 2</t>
  </si>
  <si>
    <t>Point 3</t>
  </si>
  <si>
    <t>Point 4</t>
  </si>
  <si>
    <t>Point 5</t>
  </si>
  <si>
    <t>Point 6</t>
  </si>
  <si>
    <t>Point 7</t>
  </si>
  <si>
    <t>Point 8</t>
  </si>
  <si>
    <t>Point 9</t>
  </si>
  <si>
    <r>
      <t>3.5.10</t>
    </r>
    <r>
      <rPr>
        <vertAlign val="superscript"/>
        <sz val="11"/>
        <color theme="1"/>
        <rFont val="Arial"/>
        <family val="2"/>
      </rPr>
      <t>10</t>
    </r>
    <r>
      <rPr>
        <sz val="11"/>
        <color theme="1"/>
        <rFont val="Arial"/>
        <family val="2"/>
      </rPr>
      <t>Ω</t>
    </r>
  </si>
  <si>
    <t>Point 10</t>
  </si>
  <si>
    <r>
      <t>1.5.10</t>
    </r>
    <r>
      <rPr>
        <vertAlign val="superscript"/>
        <sz val="11"/>
        <color theme="1"/>
        <rFont val="Arial"/>
        <family val="2"/>
      </rPr>
      <t>10</t>
    </r>
    <r>
      <rPr>
        <sz val="11"/>
        <color theme="1"/>
        <rFont val="Arial"/>
        <family val="2"/>
      </rPr>
      <t>Ω</t>
    </r>
  </si>
  <si>
    <t>Résistance Point à Terre</t>
  </si>
  <si>
    <r>
      <t>v</t>
    </r>
    <r>
      <rPr>
        <sz val="7"/>
        <color rgb="FF3366FF"/>
        <rFont val="Times New Roman"/>
        <family val="1"/>
      </rPr>
      <t xml:space="preserve">  </t>
    </r>
    <r>
      <rPr>
        <b/>
        <u/>
        <sz val="12"/>
        <color rgb="FF3366FF"/>
        <rFont val="Tahoma"/>
        <family val="2"/>
      </rPr>
      <t>Test du marcheur</t>
    </r>
  </si>
  <si>
    <t>Voici les résultats obtenus:</t>
  </si>
  <si>
    <t>volts.</t>
  </si>
  <si>
    <t>La valeur maximum lors des essais est de :</t>
  </si>
  <si>
    <t>Non Conforme :</t>
  </si>
  <si>
    <t>Résistance Combinée</t>
  </si>
  <si>
    <r>
      <t>v</t>
    </r>
    <r>
      <rPr>
        <sz val="7"/>
        <color rgb="FF3366FF"/>
        <rFont val="Times New Roman"/>
        <family val="1"/>
      </rPr>
      <t xml:space="preserve">  </t>
    </r>
    <r>
      <rPr>
        <b/>
        <u/>
        <sz val="12"/>
        <color rgb="FF3366FF"/>
        <rFont val="Tahoma"/>
        <family val="2"/>
      </rPr>
      <t>Mesures résistivité des postes de travail</t>
    </r>
  </si>
  <si>
    <t>A l'aide de notre résistimètre, nous avons mesuré la résistance des postes de travail (Poste manuelle, Poste automatisé, poste de comptage): résistance point à point et résistance point à Terre.</t>
  </si>
  <si>
    <t>Poste automatisé</t>
  </si>
  <si>
    <r>
      <t xml:space="preserve">Critère: </t>
    </r>
    <r>
      <rPr>
        <b/>
        <sz val="10"/>
        <color theme="1"/>
        <rFont val="Tahoma"/>
        <family val="2"/>
      </rPr>
      <t>1.</t>
    </r>
    <r>
      <rPr>
        <b/>
        <sz val="10"/>
        <color theme="1"/>
        <rFont val="Arial"/>
        <family val="2"/>
      </rPr>
      <t>10</t>
    </r>
    <r>
      <rPr>
        <b/>
        <vertAlign val="superscript"/>
        <sz val="10"/>
        <color theme="1"/>
        <rFont val="Arial"/>
        <family val="2"/>
      </rPr>
      <t>4</t>
    </r>
    <r>
      <rPr>
        <b/>
        <sz val="10"/>
        <color theme="1"/>
        <rFont val="Arial"/>
        <family val="2"/>
      </rPr>
      <t>Ω</t>
    </r>
    <r>
      <rPr>
        <b/>
        <sz val="10"/>
        <color theme="1"/>
        <rFont val="Tahoma"/>
        <family val="2"/>
      </rPr>
      <t>≤R≤ 1.</t>
    </r>
    <r>
      <rPr>
        <b/>
        <sz val="10"/>
        <color theme="1"/>
        <rFont val="Arial"/>
        <family val="2"/>
      </rPr>
      <t>10</t>
    </r>
    <r>
      <rPr>
        <b/>
        <vertAlign val="superscript"/>
        <sz val="10"/>
        <color theme="1"/>
        <rFont val="Arial"/>
        <family val="2"/>
      </rPr>
      <t>10</t>
    </r>
    <r>
      <rPr>
        <b/>
        <sz val="10"/>
        <color theme="1"/>
        <rFont val="Arial"/>
        <family val="2"/>
      </rPr>
      <t>Ω</t>
    </r>
  </si>
  <si>
    <r>
      <t>Critère: 7.5</t>
    </r>
    <r>
      <rPr>
        <b/>
        <sz val="10"/>
        <color theme="1"/>
        <rFont val="Tahoma"/>
        <family val="2"/>
      </rPr>
      <t>.</t>
    </r>
    <r>
      <rPr>
        <b/>
        <sz val="10"/>
        <color theme="1"/>
        <rFont val="Arial"/>
        <family val="2"/>
      </rPr>
      <t>10</t>
    </r>
    <r>
      <rPr>
        <b/>
        <vertAlign val="superscript"/>
        <sz val="10"/>
        <color theme="1"/>
        <rFont val="Arial"/>
        <family val="2"/>
      </rPr>
      <t>5</t>
    </r>
    <r>
      <rPr>
        <b/>
        <sz val="10"/>
        <color theme="1"/>
        <rFont val="Arial"/>
        <family val="2"/>
      </rPr>
      <t>Ω</t>
    </r>
    <r>
      <rPr>
        <b/>
        <sz val="10"/>
        <color theme="1"/>
        <rFont val="Tahoma"/>
        <family val="2"/>
      </rPr>
      <t>≤R≤ 1.</t>
    </r>
    <r>
      <rPr>
        <b/>
        <sz val="10"/>
        <color theme="1"/>
        <rFont val="Arial"/>
        <family val="2"/>
      </rPr>
      <t>10</t>
    </r>
    <r>
      <rPr>
        <b/>
        <vertAlign val="superscript"/>
        <sz val="10"/>
        <color theme="1"/>
        <rFont val="Arial"/>
        <family val="2"/>
      </rPr>
      <t>9</t>
    </r>
    <r>
      <rPr>
        <b/>
        <sz val="10"/>
        <color theme="1"/>
        <rFont val="Arial"/>
        <family val="2"/>
      </rPr>
      <t>Ω</t>
    </r>
  </si>
  <si>
    <t>Poste Manuel</t>
  </si>
  <si>
    <r>
      <t>Non mesurable: Valeur &lt; 1.10</t>
    </r>
    <r>
      <rPr>
        <vertAlign val="superscript"/>
        <sz val="11"/>
        <color theme="1"/>
        <rFont val="Arial"/>
        <family val="2"/>
      </rPr>
      <t>4</t>
    </r>
    <r>
      <rPr>
        <sz val="11"/>
        <color theme="1"/>
        <rFont val="Arial"/>
        <family val="2"/>
      </rPr>
      <t>Ω</t>
    </r>
  </si>
  <si>
    <t>Poste de comptage</t>
  </si>
  <si>
    <r>
      <t>2.5.10</t>
    </r>
    <r>
      <rPr>
        <vertAlign val="superscript"/>
        <sz val="11"/>
        <color theme="1"/>
        <rFont val="Arial"/>
        <family val="2"/>
      </rPr>
      <t>10</t>
    </r>
    <r>
      <rPr>
        <sz val="11"/>
        <color theme="1"/>
        <rFont val="Arial"/>
        <family val="2"/>
      </rPr>
      <t>Ω</t>
    </r>
  </si>
  <si>
    <r>
      <t>2.10</t>
    </r>
    <r>
      <rPr>
        <vertAlign val="superscript"/>
        <sz val="11"/>
        <color theme="1"/>
        <rFont val="Arial"/>
        <family val="2"/>
      </rPr>
      <t>10</t>
    </r>
    <r>
      <rPr>
        <sz val="11"/>
        <color theme="1"/>
        <rFont val="Arial"/>
        <family val="2"/>
      </rPr>
      <t>Ω</t>
    </r>
  </si>
  <si>
    <r>
      <t>Ø</t>
    </r>
    <r>
      <rPr>
        <sz val="7"/>
        <color theme="1"/>
        <rFont val="Times New Roman"/>
        <family val="1"/>
      </rPr>
      <t xml:space="preserve">  </t>
    </r>
    <r>
      <rPr>
        <sz val="11"/>
        <color theme="1"/>
        <rFont val="Arial"/>
        <family val="2"/>
      </rPr>
      <t>Température ambiante:</t>
    </r>
  </si>
  <si>
    <r>
      <t>Ø</t>
    </r>
    <r>
      <rPr>
        <sz val="7"/>
        <color theme="1"/>
        <rFont val="Times New Roman"/>
        <family val="1"/>
      </rPr>
      <t xml:space="preserve">  </t>
    </r>
    <r>
      <rPr>
        <sz val="11"/>
        <color theme="1"/>
        <rFont val="Arial"/>
        <family val="2"/>
      </rPr>
      <t>Taux d'humidité:</t>
    </r>
  </si>
  <si>
    <t>.10</t>
  </si>
  <si>
    <r>
      <t>7.5.10</t>
    </r>
    <r>
      <rPr>
        <b/>
        <vertAlign val="superscript"/>
        <sz val="12"/>
        <color theme="1"/>
        <rFont val="Tahoma"/>
        <family val="2"/>
      </rPr>
      <t>5</t>
    </r>
    <r>
      <rPr>
        <b/>
        <sz val="12"/>
        <color theme="1"/>
        <rFont val="Tahoma"/>
        <family val="2"/>
      </rPr>
      <t>Ω≤ R ≤ 3.5.10</t>
    </r>
    <r>
      <rPr>
        <b/>
        <vertAlign val="superscript"/>
        <sz val="12"/>
        <color theme="1"/>
        <rFont val="Tahoma"/>
        <family val="2"/>
      </rPr>
      <t>7</t>
    </r>
    <r>
      <rPr>
        <b/>
        <sz val="12"/>
        <color theme="1"/>
        <rFont val="Tahoma"/>
        <family val="2"/>
      </rPr>
      <t>Ω</t>
    </r>
  </si>
  <si>
    <t>Nom de la société :</t>
  </si>
  <si>
    <t>Résumé de l'auteur :</t>
  </si>
  <si>
    <t>N° Audit :</t>
  </si>
  <si>
    <t>Titre du rapport :</t>
  </si>
  <si>
    <t>Auteur</t>
  </si>
  <si>
    <t>Vérificateur</t>
  </si>
  <si>
    <t>Approbateur</t>
  </si>
  <si>
    <t>Nom :</t>
  </si>
  <si>
    <t>Nom</t>
  </si>
  <si>
    <t>Signature</t>
  </si>
  <si>
    <t>Missions</t>
  </si>
  <si>
    <t>Opération effectuées</t>
  </si>
  <si>
    <t>Materiel utilisé</t>
  </si>
  <si>
    <t>Conditions de mesure</t>
  </si>
  <si>
    <t>Bilan</t>
  </si>
  <si>
    <t xml:space="preserve">Evaluation d'un sol existant sur une unité de production conformément aux normes EN61340-5-1, EN61340-5-2, EN61340-4-1, EN61340-4-5. </t>
  </si>
  <si>
    <t xml:space="preserve">Evaluation de postes de travail sur une unité de production conformément aux normes EN61340-5-1, EN61340-5-2, EN61340-4-1. </t>
  </si>
  <si>
    <t>Proposition de solutions adaptées au process du client.</t>
  </si>
  <si>
    <t>OPERATION EFFECTUES</t>
  </si>
  <si>
    <t>SOMMAIRE</t>
  </si>
  <si>
    <t>Matériel</t>
  </si>
  <si>
    <t xml:space="preserve"> Résistivimètre de surface TOM 600.</t>
  </si>
  <si>
    <t>STATEST VISUALIZER : test du marcheur.</t>
  </si>
  <si>
    <t>CONDITION DES MESURES</t>
  </si>
  <si>
    <t>Température lors des mesures :</t>
  </si>
  <si>
    <t>Taux d'humidité:</t>
  </si>
  <si>
    <r>
      <t>Ø</t>
    </r>
    <r>
      <rPr>
        <b/>
        <sz val="7"/>
        <color theme="1"/>
        <rFont val="Times New Roman"/>
        <family val="1"/>
      </rPr>
      <t xml:space="preserve">  </t>
    </r>
    <r>
      <rPr>
        <b/>
        <sz val="11"/>
        <color theme="1"/>
        <rFont val="Arial"/>
        <family val="2"/>
      </rPr>
      <t xml:space="preserve">Résistance combinée </t>
    </r>
  </si>
  <si>
    <r>
      <t>Ø</t>
    </r>
    <r>
      <rPr>
        <b/>
        <sz val="7"/>
        <color theme="1"/>
        <rFont val="Times New Roman"/>
        <family val="1"/>
      </rPr>
      <t xml:space="preserve">  </t>
    </r>
    <r>
      <rPr>
        <b/>
        <sz val="11"/>
        <color theme="1"/>
        <rFont val="Arial"/>
        <family val="2"/>
      </rPr>
      <t>Résistance point à Terre</t>
    </r>
  </si>
  <si>
    <t xml:space="preserve"> Mesures résistivité du sol</t>
  </si>
  <si>
    <t xml:space="preserve"> Mesures résistivité des postes de travail</t>
  </si>
  <si>
    <t>Phrase en supplément :</t>
  </si>
  <si>
    <t xml:space="preserve"> Le client nous a précisé que les composants supportent des ESD pouvant atteindre 1000 Volts.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</si>
</sst>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4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18"/>
      <color rgb="FF3366FF"/>
      <name val="Tahoma"/>
      <family val="2"/>
    </font>
    <font>
      <sz val="12"/>
      <color theme="1"/>
      <name val="Tahoma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Tahoma"/>
      <family val="2"/>
    </font>
    <font>
      <b/>
      <i/>
      <sz val="10"/>
      <color theme="1"/>
      <name val="Tahoma"/>
      <family val="2"/>
    </font>
    <font>
      <i/>
      <sz val="10"/>
      <color theme="1"/>
      <name val="Tahoma"/>
      <family val="2"/>
    </font>
    <font>
      <sz val="16"/>
      <color theme="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33399"/>
      <name val="Arial"/>
      <family val="2"/>
    </font>
    <font>
      <b/>
      <sz val="11"/>
      <color rgb="FF3366FF"/>
      <name val="Arial"/>
      <family val="2"/>
    </font>
    <font>
      <sz val="18"/>
      <color theme="3" tint="0.39997558519241921"/>
      <name val="Calibri"/>
      <family val="2"/>
      <scheme val="minor"/>
    </font>
    <font>
      <b/>
      <sz val="11"/>
      <color theme="3" tint="0.39997558519241921"/>
      <name val="Arial"/>
      <family val="2"/>
    </font>
    <font>
      <sz val="11"/>
      <color theme="1"/>
      <name val="Arial"/>
      <family val="2"/>
    </font>
    <font>
      <b/>
      <sz val="12"/>
      <color rgb="FF3366FF"/>
      <name val="Tahoma"/>
      <family val="2"/>
    </font>
    <font>
      <b/>
      <u/>
      <sz val="12"/>
      <color rgb="FF3366FF"/>
      <name val="Tahoma"/>
      <family val="2"/>
    </font>
    <font>
      <sz val="11"/>
      <color theme="1"/>
      <name val="Wingdings"/>
      <charset val="2"/>
    </font>
    <font>
      <sz val="7"/>
      <color theme="1"/>
      <name val="Times New Roman"/>
      <family val="1"/>
    </font>
    <font>
      <sz val="22"/>
      <color theme="3" tint="0.39997558519241921"/>
      <name val="Calibri"/>
      <family val="2"/>
      <scheme val="minor"/>
    </font>
    <font>
      <b/>
      <sz val="11"/>
      <color theme="1"/>
      <name val="Wingdings"/>
      <charset val="2"/>
    </font>
    <font>
      <b/>
      <sz val="7"/>
      <color theme="1"/>
      <name val="Times New Roman"/>
      <family val="1"/>
    </font>
    <font>
      <b/>
      <sz val="11"/>
      <color theme="1"/>
      <name val="Arial"/>
      <family val="2"/>
    </font>
    <font>
      <sz val="12"/>
      <color rgb="FF3366FF"/>
      <name val="Wingdings"/>
      <charset val="2"/>
    </font>
    <font>
      <sz val="7"/>
      <color rgb="FF3366FF"/>
      <name val="Times New Roman"/>
      <family val="1"/>
    </font>
    <font>
      <b/>
      <sz val="12"/>
      <color rgb="FF3366FF"/>
      <name val="Arial"/>
      <family val="2"/>
    </font>
    <font>
      <b/>
      <sz val="12"/>
      <color theme="1"/>
      <name val="Arial"/>
      <family val="2"/>
    </font>
    <font>
      <vertAlign val="superscript"/>
      <sz val="11"/>
      <color theme="1"/>
      <name val="Arial"/>
      <family val="2"/>
    </font>
    <font>
      <b/>
      <vertAlign val="superscript"/>
      <sz val="12"/>
      <color theme="1"/>
      <name val="Arial"/>
      <family val="2"/>
    </font>
    <font>
      <b/>
      <sz val="12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vertAlign val="superscript"/>
      <sz val="12"/>
      <color theme="1"/>
      <name val="Tahoma"/>
      <family val="2"/>
    </font>
    <font>
      <b/>
      <sz val="10"/>
      <color theme="1"/>
      <name val="Arial"/>
      <family val="2"/>
    </font>
    <font>
      <b/>
      <vertAlign val="superscript"/>
      <sz val="10"/>
      <color theme="1"/>
      <name val="Arial"/>
      <family val="2"/>
    </font>
    <font>
      <b/>
      <sz val="11"/>
      <name val="Arial"/>
      <family val="2"/>
    </font>
    <font>
      <b/>
      <sz val="11"/>
      <color theme="1"/>
      <name val="Tahoma"/>
      <family val="2"/>
    </font>
    <font>
      <b/>
      <vertAlign val="superscript"/>
      <sz val="12"/>
      <color theme="1"/>
      <name val="Calibri"/>
      <family val="2"/>
      <scheme val="minor"/>
    </font>
    <font>
      <sz val="11"/>
      <name val="Arial"/>
      <family val="2"/>
    </font>
    <font>
      <sz val="8"/>
      <color rgb="FF000000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0" fillId="0" borderId="0" xfId="0" applyFont="1" applyAlignment="1">
      <alignment vertical="center"/>
    </xf>
    <xf numFmtId="0" fontId="0" fillId="0" borderId="0" xfId="0" applyAlignment="1"/>
    <xf numFmtId="0" fontId="6" fillId="0" borderId="0" xfId="0" applyFont="1"/>
    <xf numFmtId="0" fontId="14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8" fillId="0" borderId="0" xfId="0" applyFont="1" applyAlignment="1">
      <alignment horizontal="left" vertical="center" indent="5"/>
    </xf>
    <xf numFmtId="0" fontId="17" fillId="0" borderId="0" xfId="0" applyFont="1" applyAlignment="1">
      <alignment horizontal="left" vertical="center" indent="10"/>
    </xf>
    <xf numFmtId="0" fontId="11" fillId="0" borderId="0" xfId="0" applyFont="1"/>
    <xf numFmtId="0" fontId="23" fillId="0" borderId="0" xfId="0" applyFont="1" applyAlignment="1">
      <alignment horizontal="left" vertical="center" indent="10"/>
    </xf>
    <xf numFmtId="0" fontId="26" fillId="0" borderId="0" xfId="0" applyFont="1" applyAlignment="1">
      <alignment horizontal="left" vertical="center" indent="10"/>
    </xf>
    <xf numFmtId="0" fontId="29" fillId="0" borderId="9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0" fillId="0" borderId="11" xfId="0" applyBorder="1"/>
    <xf numFmtId="0" fontId="0" fillId="0" borderId="10" xfId="0" applyBorder="1"/>
    <xf numFmtId="0" fontId="32" fillId="0" borderId="10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9" fillId="0" borderId="1" xfId="0" applyFont="1" applyBorder="1" applyAlignment="1">
      <alignment horizontal="center" vertical="center" wrapText="1"/>
    </xf>
    <xf numFmtId="0" fontId="34" fillId="0" borderId="0" xfId="0" applyFont="1" applyAlignment="1">
      <alignment vertical="center"/>
    </xf>
    <xf numFmtId="0" fontId="32" fillId="0" borderId="1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0" fillId="0" borderId="1" xfId="0" applyBorder="1"/>
    <xf numFmtId="0" fontId="34" fillId="0" borderId="0" xfId="0" applyFont="1" applyAlignment="1">
      <alignment horizontal="left" vertical="center" wrapText="1"/>
    </xf>
    <xf numFmtId="0" fontId="5" fillId="0" borderId="0" xfId="0" applyFont="1"/>
    <xf numFmtId="0" fontId="29" fillId="0" borderId="19" xfId="0" applyFont="1" applyBorder="1" applyAlignment="1">
      <alignment horizontal="center" vertical="center" wrapText="1"/>
    </xf>
    <xf numFmtId="0" fontId="36" fillId="0" borderId="20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right" vertical="center" wrapText="1"/>
    </xf>
    <xf numFmtId="0" fontId="29" fillId="0" borderId="22" xfId="0" applyFont="1" applyBorder="1" applyAlignment="1">
      <alignment horizontal="center" vertical="center" wrapText="1"/>
    </xf>
    <xf numFmtId="0" fontId="40" fillId="2" borderId="1" xfId="0" applyFont="1" applyFill="1" applyBorder="1" applyAlignment="1">
      <alignment horizontal="left"/>
    </xf>
    <xf numFmtId="0" fontId="35" fillId="2" borderId="1" xfId="0" applyFont="1" applyFill="1" applyBorder="1" applyAlignment="1">
      <alignment horizontal="left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2" fillId="0" borderId="0" xfId="0" applyFont="1"/>
    <xf numFmtId="0" fontId="0" fillId="0" borderId="0" xfId="0" applyFill="1"/>
    <xf numFmtId="20" fontId="0" fillId="0" borderId="0" xfId="0" applyNumberFormat="1" applyBorder="1"/>
    <xf numFmtId="0" fontId="0" fillId="2" borderId="0" xfId="0" applyFill="1" applyBorder="1"/>
    <xf numFmtId="0" fontId="0" fillId="0" borderId="0" xfId="0" applyFill="1" applyBorder="1" applyAlignment="1">
      <alignment horizontal="right"/>
    </xf>
    <xf numFmtId="0" fontId="0" fillId="0" borderId="21" xfId="0" applyBorder="1"/>
    <xf numFmtId="0" fontId="0" fillId="0" borderId="16" xfId="0" applyBorder="1"/>
    <xf numFmtId="0" fontId="0" fillId="0" borderId="13" xfId="0" applyBorder="1"/>
    <xf numFmtId="0" fontId="0" fillId="0" borderId="13" xfId="0" applyBorder="1" applyAlignment="1">
      <alignment horizontal="right"/>
    </xf>
    <xf numFmtId="0" fontId="0" fillId="0" borderId="17" xfId="0" applyBorder="1"/>
    <xf numFmtId="0" fontId="0" fillId="0" borderId="25" xfId="0" applyBorder="1"/>
    <xf numFmtId="0" fontId="12" fillId="0" borderId="21" xfId="0" applyFont="1" applyBorder="1"/>
    <xf numFmtId="0" fontId="12" fillId="0" borderId="0" xfId="0" applyFont="1" applyBorder="1"/>
    <xf numFmtId="0" fontId="12" fillId="0" borderId="25" xfId="0" applyFont="1" applyBorder="1"/>
    <xf numFmtId="0" fontId="0" fillId="0" borderId="8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0" fillId="3" borderId="13" xfId="0" applyFill="1" applyBorder="1"/>
    <xf numFmtId="0" fontId="0" fillId="3" borderId="0" xfId="0" applyFill="1" applyBorder="1"/>
    <xf numFmtId="0" fontId="0" fillId="3" borderId="11" xfId="0" applyFill="1" applyBorder="1"/>
    <xf numFmtId="0" fontId="0" fillId="3" borderId="17" xfId="0" applyFill="1" applyBorder="1"/>
    <xf numFmtId="0" fontId="0" fillId="3" borderId="25" xfId="0" applyFill="1" applyBorder="1"/>
    <xf numFmtId="0" fontId="0" fillId="3" borderId="10" xfId="0" applyFill="1" applyBorder="1"/>
    <xf numFmtId="0" fontId="0" fillId="0" borderId="1" xfId="0" applyBorder="1" applyAlignment="1">
      <alignment horizontal="center" vertical="center"/>
    </xf>
    <xf numFmtId="0" fontId="0" fillId="2" borderId="11" xfId="0" applyFill="1" applyBorder="1"/>
    <xf numFmtId="0" fontId="0" fillId="2" borderId="17" xfId="0" applyFill="1" applyBorder="1"/>
    <xf numFmtId="0" fontId="0" fillId="2" borderId="25" xfId="0" applyFill="1" applyBorder="1"/>
    <xf numFmtId="0" fontId="0" fillId="2" borderId="10" xfId="0" applyFill="1" applyBorder="1"/>
    <xf numFmtId="0" fontId="0" fillId="0" borderId="11" xfId="0" applyFill="1" applyBorder="1"/>
    <xf numFmtId="0" fontId="0" fillId="2" borderId="0" xfId="0" applyFill="1" applyAlignment="1">
      <alignment horizontal="right"/>
    </xf>
    <xf numFmtId="0" fontId="9" fillId="0" borderId="0" xfId="0" applyFont="1" applyBorder="1" applyAlignment="1">
      <alignment horizontal="center" vertical="center" wrapText="1"/>
    </xf>
    <xf numFmtId="0" fontId="39" fillId="0" borderId="0" xfId="0" applyFont="1" applyBorder="1"/>
    <xf numFmtId="0" fontId="43" fillId="4" borderId="11" xfId="0" applyFont="1" applyFill="1" applyBorder="1"/>
    <xf numFmtId="0" fontId="29" fillId="0" borderId="8" xfId="0" applyFont="1" applyBorder="1" applyAlignment="1">
      <alignment horizontal="center" vertical="center" wrapText="1"/>
    </xf>
    <xf numFmtId="0" fontId="29" fillId="0" borderId="14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11" fillId="0" borderId="15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34" fillId="0" borderId="0" xfId="0" applyFont="1" applyAlignment="1">
      <alignment horizontal="left" vertical="center" wrapText="1"/>
    </xf>
    <xf numFmtId="0" fontId="34" fillId="0" borderId="0" xfId="0" applyFont="1" applyAlignment="1">
      <alignment horizontal="left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29" fillId="0" borderId="1" xfId="0" applyFont="1" applyBorder="1" applyAlignment="1">
      <alignment horizontal="center" vertical="center" wrapText="1"/>
    </xf>
    <xf numFmtId="0" fontId="32" fillId="0" borderId="8" xfId="0" applyFont="1" applyBorder="1" applyAlignment="1">
      <alignment horizontal="center" vertical="center" wrapText="1"/>
    </xf>
    <xf numFmtId="0" fontId="32" fillId="0" borderId="14" xfId="0" applyFont="1" applyBorder="1" applyAlignment="1">
      <alignment horizontal="center" vertical="center" wrapText="1"/>
    </xf>
    <xf numFmtId="0" fontId="34" fillId="0" borderId="0" xfId="0" applyFont="1" applyAlignment="1">
      <alignment horizontal="right" vertical="center"/>
    </xf>
    <xf numFmtId="0" fontId="0" fillId="0" borderId="1" xfId="0" applyBorder="1" applyAlignment="1">
      <alignment horizontal="center"/>
    </xf>
    <xf numFmtId="0" fontId="28" fillId="0" borderId="2" xfId="0" applyFont="1" applyBorder="1" applyAlignment="1">
      <alignment horizontal="center" vertical="center" wrapText="1"/>
    </xf>
    <xf numFmtId="0" fontId="28" fillId="0" borderId="3" xfId="0" applyFont="1" applyBorder="1" applyAlignment="1">
      <alignment horizontal="center" vertical="center" wrapText="1"/>
    </xf>
    <xf numFmtId="0" fontId="28" fillId="0" borderId="6" xfId="0" applyFont="1" applyBorder="1" applyAlignment="1">
      <alignment horizontal="center" vertical="center" wrapText="1"/>
    </xf>
    <xf numFmtId="0" fontId="28" fillId="0" borderId="7" xfId="0" applyFont="1" applyBorder="1" applyAlignment="1">
      <alignment horizontal="center" vertical="center" wrapText="1"/>
    </xf>
    <xf numFmtId="0" fontId="36" fillId="0" borderId="1" xfId="0" applyFont="1" applyBorder="1" applyAlignment="1">
      <alignment horizontal="center" vertical="center" wrapText="1"/>
    </xf>
    <xf numFmtId="0" fontId="36" fillId="0" borderId="8" xfId="0" applyFont="1" applyBorder="1" applyAlignment="1">
      <alignment horizontal="center" vertical="center" wrapText="1"/>
    </xf>
    <xf numFmtId="0" fontId="36" fillId="0" borderId="14" xfId="0" applyFont="1" applyBorder="1" applyAlignment="1">
      <alignment horizontal="center" vertical="center" wrapText="1"/>
    </xf>
    <xf numFmtId="0" fontId="28" fillId="0" borderId="12" xfId="0" applyFont="1" applyBorder="1" applyAlignment="1">
      <alignment horizontal="center" vertical="center" wrapText="1"/>
    </xf>
    <xf numFmtId="0" fontId="28" fillId="0" borderId="18" xfId="0" applyFont="1" applyBorder="1" applyAlignment="1">
      <alignment horizontal="center" vertical="center" wrapText="1"/>
    </xf>
    <xf numFmtId="0" fontId="29" fillId="0" borderId="12" xfId="0" applyFont="1" applyBorder="1" applyAlignment="1">
      <alignment horizontal="center" vertical="center" wrapText="1"/>
    </xf>
    <xf numFmtId="0" fontId="29" fillId="0" borderId="18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7" fillId="0" borderId="0" xfId="0" applyFont="1" applyAlignment="1">
      <alignment horizontal="left" vertical="center" wrapText="1"/>
    </xf>
    <xf numFmtId="0" fontId="32" fillId="0" borderId="23" xfId="0" applyFont="1" applyBorder="1" applyAlignment="1">
      <alignment horizontal="center" vertical="center" wrapText="1"/>
    </xf>
    <xf numFmtId="0" fontId="32" fillId="0" borderId="24" xfId="0" applyFont="1" applyBorder="1" applyAlignment="1">
      <alignment horizontal="center" vertical="center" wrapText="1"/>
    </xf>
    <xf numFmtId="0" fontId="17" fillId="0" borderId="0" xfId="0" applyFont="1" applyAlignment="1">
      <alignment horizontal="left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7" fillId="0" borderId="0" xfId="0" applyFont="1" applyAlignment="1">
      <alignment horizontal="center" vertical="center"/>
    </xf>
    <xf numFmtId="0" fontId="39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 vertical="center" wrapText="1"/>
    </xf>
    <xf numFmtId="0" fontId="39" fillId="0" borderId="0" xfId="0" applyFont="1" applyBorder="1"/>
    <xf numFmtId="0" fontId="17" fillId="0" borderId="0" xfId="0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2" fillId="0" borderId="0" xfId="0" applyFont="1" applyAlignment="1">
      <alignment horizontal="center"/>
    </xf>
    <xf numFmtId="0" fontId="0" fillId="2" borderId="1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11" fillId="0" borderId="21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1" fillId="0" borderId="13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41" fillId="0" borderId="13" xfId="0" applyFont="1" applyBorder="1" applyAlignment="1">
      <alignment horizontal="right" vertical="center" wrapText="1"/>
    </xf>
    <xf numFmtId="0" fontId="41" fillId="0" borderId="0" xfId="0" applyFont="1" applyBorder="1" applyAlignment="1">
      <alignment horizontal="right" vertical="center" wrapText="1"/>
    </xf>
    <xf numFmtId="0" fontId="41" fillId="0" borderId="17" xfId="0" applyFont="1" applyBorder="1" applyAlignment="1">
      <alignment horizontal="right" vertical="center"/>
    </xf>
    <xf numFmtId="0" fontId="41" fillId="0" borderId="25" xfId="0" applyFont="1" applyBorder="1" applyAlignment="1">
      <alignment horizontal="right" vertical="center"/>
    </xf>
    <xf numFmtId="0" fontId="11" fillId="0" borderId="26" xfId="0" applyFont="1" applyBorder="1" applyAlignment="1">
      <alignment horizontal="center"/>
    </xf>
    <xf numFmtId="0" fontId="11" fillId="0" borderId="27" xfId="0" applyFont="1" applyBorder="1" applyAlignment="1">
      <alignment horizontal="center"/>
    </xf>
    <xf numFmtId="0" fontId="11" fillId="0" borderId="28" xfId="0" applyFont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 wrapText="1"/>
    </xf>
    <xf numFmtId="0" fontId="0" fillId="2" borderId="0" xfId="0" applyFill="1" applyBorder="1" applyAlignment="1">
      <alignment horizontal="center" wrapText="1"/>
    </xf>
    <xf numFmtId="0" fontId="0" fillId="2" borderId="21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41" fillId="0" borderId="15" xfId="0" applyFont="1" applyBorder="1" applyAlignment="1">
      <alignment horizontal="right" vertical="center"/>
    </xf>
    <xf numFmtId="0" fontId="41" fillId="0" borderId="21" xfId="0" applyFont="1" applyBorder="1" applyAlignment="1">
      <alignment horizontal="right" vertical="center"/>
    </xf>
    <xf numFmtId="0" fontId="41" fillId="0" borderId="13" xfId="0" applyFont="1" applyBorder="1" applyAlignment="1">
      <alignment horizontal="right" vertical="center"/>
    </xf>
    <xf numFmtId="0" fontId="41" fillId="0" borderId="0" xfId="0" applyFont="1" applyBorder="1" applyAlignment="1">
      <alignment horizontal="right" vertical="center"/>
    </xf>
    <xf numFmtId="0" fontId="0" fillId="2" borderId="13" xfId="0" applyFill="1" applyBorder="1" applyAlignment="1">
      <alignment horizontal="center"/>
    </xf>
    <xf numFmtId="0" fontId="0" fillId="0" borderId="13" xfId="0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1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0" borderId="8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4" xfId="0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 wrapText="1"/>
    </xf>
    <xf numFmtId="0" fontId="36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vertical="center" wrapText="1"/>
    </xf>
    <xf numFmtId="0" fontId="33" fillId="0" borderId="0" xfId="0" applyFont="1" applyBorder="1" applyAlignment="1">
      <alignment horizontal="left"/>
    </xf>
    <xf numFmtId="0" fontId="32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vertical="center"/>
    </xf>
    <xf numFmtId="0" fontId="38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fmlaLink="$O$2" lockText="1" noThreeD="1"/>
</file>

<file path=xl/ctrlProps/ctrlProp2.xml><?xml version="1.0" encoding="utf-8"?>
<formControlPr xmlns="http://schemas.microsoft.com/office/spreadsheetml/2009/9/main" objectType="CheckBox" fmlaLink="$P$2" lockText="1" noThreeD="1"/>
</file>

<file path=xl/ctrlProps/ctrlProp3.xml><?xml version="1.0" encoding="utf-8"?>
<formControlPr xmlns="http://schemas.microsoft.com/office/spreadsheetml/2009/9/main" objectType="CheckBox" fmlaLink="$Q$2" lockText="1" noThreeD="1"/>
</file>

<file path=xl/ctrlProps/ctrlProp4.xml><?xml version="1.0" encoding="utf-8"?>
<formControlPr xmlns="http://schemas.microsoft.com/office/spreadsheetml/2009/9/main" objectType="Drop" dropStyle="combo" dx="16" fmlaLink="$B$14" noThreeD="1" sel="0" val="0"/>
</file>

<file path=xl/ctrlProps/ctrlProp5.xml><?xml version="1.0" encoding="utf-8"?>
<formControlPr xmlns="http://schemas.microsoft.com/office/spreadsheetml/2009/9/main" objectType="Drop" dropStyle="combo" dx="16" fmlaLink="$E$14" noThreeD="1" sel="0" val="0"/>
</file>

<file path=xl/ctrlProps/ctrlProp6.xml><?xml version="1.0" encoding="utf-8"?>
<formControlPr xmlns="http://schemas.microsoft.com/office/spreadsheetml/2009/9/main" objectType="Drop" dropStyle="combo" dx="16" fmlaLink="$H$14" noThreeD="1" sel="0" val="0"/>
</file>

<file path=xl/ctrlProps/ctrlProp7.xml><?xml version="1.0" encoding="utf-8"?>
<formControlPr xmlns="http://schemas.microsoft.com/office/spreadsheetml/2009/9/main" objectType="CheckBox" checked="Checked" fmlaLink="$G$19" lockText="1" noThreeD="1"/>
</file>

<file path=xl/ctrlProps/ctrlProp8.xml><?xml version="1.0" encoding="utf-8"?>
<formControlPr xmlns="http://schemas.microsoft.com/office/spreadsheetml/2009/9/main" objectType="CheckBox" checked="Checked" fmlaLink="$G$20" lockText="1" noThreeD="1"/>
</file>

<file path=xl/ctrlProps/ctrlProp9.xml><?xml version="1.0" encoding="utf-8"?>
<formControlPr xmlns="http://schemas.microsoft.com/office/spreadsheetml/2009/9/main" objectType="CheckBox" checked="Checked" fmlaLink="$G$21" lockText="1" noThreeD="1"/>
</file>

<file path=xl/ctrlProps/ctrlProp10.xml><?xml version="1.0" encoding="utf-8"?>
<formControlPr xmlns="http://schemas.microsoft.com/office/spreadsheetml/2009/9/main" objectType="Drop" dropStyle="combo" dx="16" fmlaLink="$A$33" fmlaRange="RECHERCHEV!$G$2:$K$6" noThreeD="1" val="0"/>
</file>

<file path=xl/ctrlProps/ctrlProp11.xml><?xml version="1.0" encoding="utf-8"?>
<formControlPr xmlns="http://schemas.microsoft.com/office/spreadsheetml/2009/9/main" objectType="Drop" dropStyle="combo" dx="16" fmlaLink="$A$35" fmlaRange="RECHERCHEV!$G$2:$K$6" noThreeD="1" val="0"/>
</file>

<file path=xl/ctrlProps/ctrlProp12.xml><?xml version="1.0" encoding="utf-8"?>
<formControlPr xmlns="http://schemas.microsoft.com/office/spreadsheetml/2009/9/main" objectType="Drop" dropStyle="combo" dx="16" fmlaLink="$A$39" fmlaRange="RECHERCHEV!$G$2:$K$6" noThreeD="1" val="0"/>
</file>

<file path=xl/ctrlProps/ctrlProp13.xml><?xml version="1.0" encoding="utf-8"?>
<formControlPr xmlns="http://schemas.microsoft.com/office/spreadsheetml/2009/9/main" objectType="Drop" dropStyle="combo" dx="16" fmlaLink="$A$37" fmlaRange="RECHERCHEV!$G$2:$K$6" noThreeD="1" val="0"/>
</file>

<file path=xl/ctrlProps/ctrlProp14.xml><?xml version="1.0" encoding="utf-8"?>
<formControlPr xmlns="http://schemas.microsoft.com/office/spreadsheetml/2009/9/main" objectType="Drop" dropStyle="combo" dx="16" fmlaLink="$A$43" fmlaRange="RECHERCHEV!$G$2:$K$6" noThreeD="1" val="0"/>
</file>

<file path=xl/ctrlProps/ctrlProp15.xml><?xml version="1.0" encoding="utf-8"?>
<formControlPr xmlns="http://schemas.microsoft.com/office/spreadsheetml/2009/9/main" objectType="Drop" dropStyle="combo" dx="16" fmlaLink="$A$41" fmlaRange="RECHERCHEV!$G$2:$K$6" noThreeD="1" val="0"/>
</file>

<file path=xl/ctrlProps/ctrlProp16.xml><?xml version="1.0" encoding="utf-8"?>
<formControlPr xmlns="http://schemas.microsoft.com/office/spreadsheetml/2009/9/main" objectType="Drop" dropStyle="combo" dx="16" fmlaLink="$A$45" fmlaRange="RECHERCHEV!$G$2:$K$6" noThreeD="1" val="0"/>
</file>

<file path=xl/ctrlProps/ctrlProp17.xml><?xml version="1.0" encoding="utf-8"?>
<formControlPr xmlns="http://schemas.microsoft.com/office/spreadsheetml/2009/9/main" objectType="Drop" dropStyle="combo" dx="16" fmlaLink="$A$66" fmlaRange="RECHERCHEV!$N$2:$R$11" noThreeD="1" sel="2" val="0"/>
</file>

<file path=xl/ctrlProps/ctrlProp18.xml><?xml version="1.0" encoding="utf-8"?>
<formControlPr xmlns="http://schemas.microsoft.com/office/spreadsheetml/2009/9/main" objectType="Drop" dropStyle="combo" dx="16" fmlaLink="$A$68" fmlaRange="RECHERCHEV!$N$2:$R$11" noThreeD="1" sel="3" val="0"/>
</file>

<file path=xl/ctrlProps/ctrlProp19.xml><?xml version="1.0" encoding="utf-8"?>
<formControlPr xmlns="http://schemas.microsoft.com/office/spreadsheetml/2009/9/main" objectType="Drop" dropStyle="combo" dx="16" fmlaLink="$A$70" fmlaRange="RECHERCHEV!$N$2:$R$11" noThreeD="1" val="0"/>
</file>

<file path=xl/ctrlProps/ctrlProp20.xml><?xml version="1.0" encoding="utf-8"?>
<formControlPr xmlns="http://schemas.microsoft.com/office/spreadsheetml/2009/9/main" objectType="Drop" dropStyle="combo" dx="16" fmlaLink="$F$66" fmlaRange="RECHERCHEV!$N$2:$R$11" noThreeD="1" sel="0" val="0"/>
</file>

<file path=xl/ctrlProps/ctrlProp21.xml><?xml version="1.0" encoding="utf-8"?>
<formControlPr xmlns="http://schemas.microsoft.com/office/spreadsheetml/2009/9/main" objectType="Drop" dropStyle="combo" dx="16" fmlaLink="$F$68" fmlaRange="RECHERCHEV!$N$2:$R$11" noThreeD="1" sel="0" val="0"/>
</file>

<file path=xl/ctrlProps/ctrlProp22.xml><?xml version="1.0" encoding="utf-8"?>
<formControlPr xmlns="http://schemas.microsoft.com/office/spreadsheetml/2009/9/main" objectType="Drop" dropStyle="combo" dx="16" fmlaLink="$F$70" fmlaRange="RECHERCHEV!$N$2:$R$11" noThreeD="1" sel="0" val="0"/>
</file>

<file path=xl/ctrlProps/ctrlProp23.xml><?xml version="1.0" encoding="utf-8"?>
<formControlPr xmlns="http://schemas.microsoft.com/office/spreadsheetml/2009/9/main" objectType="Drop" dropStyle="combo" dx="16" fmlaLink="$A$72" fmlaRange="RECHERCHEV!$N$2:$R$11" noThreeD="1" val="0"/>
</file>

<file path=xl/ctrlProps/ctrlProp24.xml><?xml version="1.0" encoding="utf-8"?>
<formControlPr xmlns="http://schemas.microsoft.com/office/spreadsheetml/2009/9/main" objectType="Drop" dropStyle="combo" dx="16" fmlaLink="$F$72" fmlaRange="RECHERCHEV!$N$2:$R$11" noThreeD="1" sel="0" val="0"/>
</file>

<file path=xl/ctrlProps/ctrlProp25.xml><?xml version="1.0" encoding="utf-8"?>
<formControlPr xmlns="http://schemas.microsoft.com/office/spreadsheetml/2009/9/main" objectType="Drop" dropStyle="combo" dx="16" fmlaLink="$A$74" fmlaRange="RECHERCHEV!$N$2:$R$11" noThreeD="1" val="0"/>
</file>

<file path=xl/ctrlProps/ctrlProp26.xml><?xml version="1.0" encoding="utf-8"?>
<formControlPr xmlns="http://schemas.microsoft.com/office/spreadsheetml/2009/9/main" objectType="CheckBox" fmlaLink="$I$52" lockText="1" noThreeD="1"/>
</file>

<file path=xl/ctrlProps/ctrlProp27.xml><?xml version="1.0" encoding="utf-8"?>
<formControlPr xmlns="http://schemas.microsoft.com/office/spreadsheetml/2009/9/main" objectType="CheckBox" fmlaLink="$I$51" lockText="1" noThreeD="1"/>
</file>

<file path=xl/ctrlProps/ctrlProp28.xml><?xml version="1.0" encoding="utf-8"?>
<formControlPr xmlns="http://schemas.microsoft.com/office/spreadsheetml/2009/9/main" objectType="CheckBox" fmlaLink="$I$49" lockText="1" noThreeD="1"/>
</file>

<file path=xl/ctrlProps/ctrlProp29.xml><?xml version="1.0" encoding="utf-8"?>
<formControlPr xmlns="http://schemas.microsoft.com/office/spreadsheetml/2009/9/main" objectType="CheckBox" fmlaLink="$I$50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147</xdr:row>
      <xdr:rowOff>0</xdr:rowOff>
    </xdr:from>
    <xdr:to>
      <xdr:col>3</xdr:col>
      <xdr:colOff>638175</xdr:colOff>
      <xdr:row>154</xdr:row>
      <xdr:rowOff>114300</xdr:rowOff>
    </xdr:to>
    <xdr:sp macro="" textlink="">
      <xdr:nvSpPr>
        <xdr:cNvPr id="1088" name="Rectangle 64"/>
        <xdr:cNvSpPr>
          <a:spLocks noChangeArrowheads="1"/>
        </xdr:cNvSpPr>
      </xdr:nvSpPr>
      <xdr:spPr bwMode="auto">
        <a:xfrm>
          <a:off x="1333500" y="34423350"/>
          <a:ext cx="1590675" cy="1447800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628650</xdr:colOff>
      <xdr:row>150</xdr:row>
      <xdr:rowOff>104775</xdr:rowOff>
    </xdr:from>
    <xdr:to>
      <xdr:col>2</xdr:col>
      <xdr:colOff>333375</xdr:colOff>
      <xdr:row>153</xdr:row>
      <xdr:rowOff>0</xdr:rowOff>
    </xdr:to>
    <xdr:sp macro="" textlink="">
      <xdr:nvSpPr>
        <xdr:cNvPr id="1087" name="Oval 63"/>
        <xdr:cNvSpPr>
          <a:spLocks noChangeArrowheads="1"/>
        </xdr:cNvSpPr>
      </xdr:nvSpPr>
      <xdr:spPr bwMode="auto">
        <a:xfrm rot="1719237">
          <a:off x="1390650" y="35099625"/>
          <a:ext cx="466725" cy="466725"/>
        </a:xfrm>
        <a:prstGeom prst="ellipse">
          <a:avLst/>
        </a:prstGeom>
        <a:solidFill>
          <a:srgbClr val="FFFF99"/>
        </a:solidFill>
        <a:ln w="9525">
          <a:round/>
          <a:headEnd/>
          <a:tailEnd/>
        </a:ln>
        <a:scene3d>
          <a:camera prst="legacyPerspectiveBottom"/>
          <a:lightRig rig="legacyFlat3" dir="t"/>
        </a:scene3d>
        <a:sp3d extrusionH="887400" prstMaterial="legacyMatte">
          <a:bevelT w="13500" h="13500" prst="angle"/>
          <a:bevelB w="13500" h="13500" prst="angle"/>
          <a:extrusionClr>
            <a:srgbClr val="FFFF99"/>
          </a:extrusionClr>
        </a:sp3d>
      </xdr:spPr>
    </xdr:sp>
    <xdr:clientData/>
  </xdr:twoCellAnchor>
  <xdr:twoCellAnchor>
    <xdr:from>
      <xdr:col>3</xdr:col>
      <xdr:colOff>9525</xdr:colOff>
      <xdr:row>150</xdr:row>
      <xdr:rowOff>57149</xdr:rowOff>
    </xdr:from>
    <xdr:to>
      <xdr:col>3</xdr:col>
      <xdr:colOff>476250</xdr:colOff>
      <xdr:row>152</xdr:row>
      <xdr:rowOff>142874</xdr:rowOff>
    </xdr:to>
    <xdr:sp macro="" textlink="">
      <xdr:nvSpPr>
        <xdr:cNvPr id="1086" name="Oval 62"/>
        <xdr:cNvSpPr>
          <a:spLocks noChangeArrowheads="1"/>
        </xdr:cNvSpPr>
      </xdr:nvSpPr>
      <xdr:spPr bwMode="auto">
        <a:xfrm rot="1719237">
          <a:off x="2295525" y="35051999"/>
          <a:ext cx="466725" cy="466725"/>
        </a:xfrm>
        <a:prstGeom prst="ellipse">
          <a:avLst/>
        </a:prstGeom>
        <a:solidFill>
          <a:srgbClr val="FFFF99"/>
        </a:solidFill>
        <a:ln w="9525">
          <a:round/>
          <a:headEnd/>
          <a:tailEnd/>
        </a:ln>
        <a:scene3d>
          <a:camera prst="legacyPerspectiveBottom"/>
          <a:lightRig rig="legacyFlat3" dir="t"/>
        </a:scene3d>
        <a:sp3d extrusionH="887400" prstMaterial="legacyMatte">
          <a:bevelT w="13500" h="13500" prst="angle"/>
          <a:bevelB w="13500" h="13500" prst="angle"/>
          <a:extrusionClr>
            <a:srgbClr val="FFFF99"/>
          </a:extrusionClr>
        </a:sp3d>
      </xdr:spPr>
    </xdr:sp>
    <xdr:clientData/>
  </xdr:twoCellAnchor>
  <xdr:twoCellAnchor>
    <xdr:from>
      <xdr:col>2</xdr:col>
      <xdr:colOff>142875</xdr:colOff>
      <xdr:row>141</xdr:row>
      <xdr:rowOff>85725</xdr:rowOff>
    </xdr:from>
    <xdr:to>
      <xdr:col>3</xdr:col>
      <xdr:colOff>142875</xdr:colOff>
      <xdr:row>146</xdr:row>
      <xdr:rowOff>76200</xdr:rowOff>
    </xdr:to>
    <xdr:sp macro="" textlink="">
      <xdr:nvSpPr>
        <xdr:cNvPr id="1085" name="Rectangle 61"/>
        <xdr:cNvSpPr>
          <a:spLocks noChangeArrowheads="1"/>
        </xdr:cNvSpPr>
      </xdr:nvSpPr>
      <xdr:spPr bwMode="auto">
        <a:xfrm>
          <a:off x="1666875" y="30880050"/>
          <a:ext cx="762000" cy="9429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247650</xdr:colOff>
      <xdr:row>141</xdr:row>
      <xdr:rowOff>161925</xdr:rowOff>
    </xdr:from>
    <xdr:to>
      <xdr:col>3</xdr:col>
      <xdr:colOff>28575</xdr:colOff>
      <xdr:row>142</xdr:row>
      <xdr:rowOff>152400</xdr:rowOff>
    </xdr:to>
    <xdr:sp macro="" textlink="">
      <xdr:nvSpPr>
        <xdr:cNvPr id="1084" name="Rectangle 60"/>
        <xdr:cNvSpPr>
          <a:spLocks noChangeArrowheads="1"/>
        </xdr:cNvSpPr>
      </xdr:nvSpPr>
      <xdr:spPr bwMode="auto">
        <a:xfrm>
          <a:off x="1771650" y="30956250"/>
          <a:ext cx="5429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285750</xdr:colOff>
      <xdr:row>144</xdr:row>
      <xdr:rowOff>180975</xdr:rowOff>
    </xdr:from>
    <xdr:to>
      <xdr:col>2</xdr:col>
      <xdr:colOff>361950</xdr:colOff>
      <xdr:row>145</xdr:row>
      <xdr:rowOff>95250</xdr:rowOff>
    </xdr:to>
    <xdr:sp macro="" textlink="">
      <xdr:nvSpPr>
        <xdr:cNvPr id="1083" name="Oval 59"/>
        <xdr:cNvSpPr>
          <a:spLocks noChangeArrowheads="1"/>
        </xdr:cNvSpPr>
      </xdr:nvSpPr>
      <xdr:spPr bwMode="auto">
        <a:xfrm>
          <a:off x="1809750" y="31546800"/>
          <a:ext cx="76200" cy="10477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647700</xdr:colOff>
      <xdr:row>144</xdr:row>
      <xdr:rowOff>180975</xdr:rowOff>
    </xdr:from>
    <xdr:to>
      <xdr:col>2</xdr:col>
      <xdr:colOff>723900</xdr:colOff>
      <xdr:row>145</xdr:row>
      <xdr:rowOff>95250</xdr:rowOff>
    </xdr:to>
    <xdr:sp macro="" textlink="">
      <xdr:nvSpPr>
        <xdr:cNvPr id="1082" name="Oval 58"/>
        <xdr:cNvSpPr>
          <a:spLocks noChangeArrowheads="1"/>
        </xdr:cNvSpPr>
      </xdr:nvSpPr>
      <xdr:spPr bwMode="auto">
        <a:xfrm>
          <a:off x="2171700" y="31546800"/>
          <a:ext cx="76200" cy="10477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752475</xdr:colOff>
      <xdr:row>144</xdr:row>
      <xdr:rowOff>180975</xdr:rowOff>
    </xdr:from>
    <xdr:to>
      <xdr:col>1</xdr:col>
      <xdr:colOff>752475</xdr:colOff>
      <xdr:row>150</xdr:row>
      <xdr:rowOff>123825</xdr:rowOff>
    </xdr:to>
    <xdr:sp macro="" textlink="">
      <xdr:nvSpPr>
        <xdr:cNvPr id="1081" name="Line 57"/>
        <xdr:cNvSpPr>
          <a:spLocks noChangeShapeType="1"/>
        </xdr:cNvSpPr>
      </xdr:nvSpPr>
      <xdr:spPr bwMode="auto">
        <a:xfrm flipV="1">
          <a:off x="1514475" y="31546800"/>
          <a:ext cx="0" cy="108585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752475</xdr:colOff>
      <xdr:row>144</xdr:row>
      <xdr:rowOff>180975</xdr:rowOff>
    </xdr:from>
    <xdr:to>
      <xdr:col>2</xdr:col>
      <xdr:colOff>323850</xdr:colOff>
      <xdr:row>144</xdr:row>
      <xdr:rowOff>180975</xdr:rowOff>
    </xdr:to>
    <xdr:sp macro="" textlink="">
      <xdr:nvSpPr>
        <xdr:cNvPr id="1080" name="Line 56"/>
        <xdr:cNvSpPr>
          <a:spLocks noChangeShapeType="1"/>
        </xdr:cNvSpPr>
      </xdr:nvSpPr>
      <xdr:spPr bwMode="auto">
        <a:xfrm>
          <a:off x="1514475" y="31546800"/>
          <a:ext cx="333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247650</xdr:colOff>
      <xdr:row>145</xdr:row>
      <xdr:rowOff>19050</xdr:rowOff>
    </xdr:from>
    <xdr:to>
      <xdr:col>3</xdr:col>
      <xdr:colOff>247650</xdr:colOff>
      <xdr:row>150</xdr:row>
      <xdr:rowOff>95250</xdr:rowOff>
    </xdr:to>
    <xdr:sp macro="" textlink="">
      <xdr:nvSpPr>
        <xdr:cNvPr id="1079" name="Line 55"/>
        <xdr:cNvSpPr>
          <a:spLocks noChangeShapeType="1"/>
        </xdr:cNvSpPr>
      </xdr:nvSpPr>
      <xdr:spPr bwMode="auto">
        <a:xfrm flipH="1" flipV="1">
          <a:off x="2533650" y="31575375"/>
          <a:ext cx="0" cy="102870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714375</xdr:colOff>
      <xdr:row>145</xdr:row>
      <xdr:rowOff>19050</xdr:rowOff>
    </xdr:from>
    <xdr:to>
      <xdr:col>3</xdr:col>
      <xdr:colOff>247650</xdr:colOff>
      <xdr:row>145</xdr:row>
      <xdr:rowOff>19050</xdr:rowOff>
    </xdr:to>
    <xdr:sp macro="" textlink="">
      <xdr:nvSpPr>
        <xdr:cNvPr id="1078" name="Line 54"/>
        <xdr:cNvSpPr>
          <a:spLocks noChangeShapeType="1"/>
        </xdr:cNvSpPr>
      </xdr:nvSpPr>
      <xdr:spPr bwMode="auto">
        <a:xfrm>
          <a:off x="2238375" y="31575375"/>
          <a:ext cx="2952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752475</xdr:colOff>
      <xdr:row>143</xdr:row>
      <xdr:rowOff>66675</xdr:rowOff>
    </xdr:from>
    <xdr:to>
      <xdr:col>4</xdr:col>
      <xdr:colOff>133350</xdr:colOff>
      <xdr:row>143</xdr:row>
      <xdr:rowOff>66675</xdr:rowOff>
    </xdr:to>
    <xdr:sp macro="" textlink="">
      <xdr:nvSpPr>
        <xdr:cNvPr id="1077" name="Line 53"/>
        <xdr:cNvSpPr>
          <a:spLocks noChangeShapeType="1"/>
        </xdr:cNvSpPr>
      </xdr:nvSpPr>
      <xdr:spPr bwMode="auto">
        <a:xfrm flipH="1">
          <a:off x="2276475" y="31242000"/>
          <a:ext cx="9048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247650</xdr:colOff>
      <xdr:row>152</xdr:row>
      <xdr:rowOff>76200</xdr:rowOff>
    </xdr:from>
    <xdr:to>
      <xdr:col>4</xdr:col>
      <xdr:colOff>457200</xdr:colOff>
      <xdr:row>152</xdr:row>
      <xdr:rowOff>76200</xdr:rowOff>
    </xdr:to>
    <xdr:sp macro="" textlink="">
      <xdr:nvSpPr>
        <xdr:cNvPr id="1076" name="Line 52"/>
        <xdr:cNvSpPr>
          <a:spLocks noChangeShapeType="1"/>
        </xdr:cNvSpPr>
      </xdr:nvSpPr>
      <xdr:spPr bwMode="auto">
        <a:xfrm flipH="1">
          <a:off x="2533650" y="32966025"/>
          <a:ext cx="9715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142875</xdr:colOff>
      <xdr:row>148</xdr:row>
      <xdr:rowOff>114300</xdr:rowOff>
    </xdr:from>
    <xdr:to>
      <xdr:col>1</xdr:col>
      <xdr:colOff>609600</xdr:colOff>
      <xdr:row>148</xdr:row>
      <xdr:rowOff>114300</xdr:rowOff>
    </xdr:to>
    <xdr:sp macro="" textlink="">
      <xdr:nvSpPr>
        <xdr:cNvPr id="1075" name="Line 51"/>
        <xdr:cNvSpPr>
          <a:spLocks noChangeShapeType="1"/>
        </xdr:cNvSpPr>
      </xdr:nvSpPr>
      <xdr:spPr bwMode="auto">
        <a:xfrm>
          <a:off x="904875" y="34728150"/>
          <a:ext cx="466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466725</xdr:colOff>
      <xdr:row>175</xdr:row>
      <xdr:rowOff>0</xdr:rowOff>
    </xdr:from>
    <xdr:to>
      <xdr:col>3</xdr:col>
      <xdr:colOff>533400</xdr:colOff>
      <xdr:row>181</xdr:row>
      <xdr:rowOff>171450</xdr:rowOff>
    </xdr:to>
    <xdr:sp macro="" textlink="">
      <xdr:nvSpPr>
        <xdr:cNvPr id="1071" name="Rectangle 47"/>
        <xdr:cNvSpPr>
          <a:spLocks noChangeArrowheads="1"/>
        </xdr:cNvSpPr>
      </xdr:nvSpPr>
      <xdr:spPr bwMode="auto">
        <a:xfrm>
          <a:off x="1228725" y="36318825"/>
          <a:ext cx="1590675" cy="1314450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542925</xdr:colOff>
      <xdr:row>178</xdr:row>
      <xdr:rowOff>142875</xdr:rowOff>
    </xdr:from>
    <xdr:to>
      <xdr:col>2</xdr:col>
      <xdr:colOff>247650</xdr:colOff>
      <xdr:row>181</xdr:row>
      <xdr:rowOff>38100</xdr:rowOff>
    </xdr:to>
    <xdr:sp macro="" textlink="">
      <xdr:nvSpPr>
        <xdr:cNvPr id="1070" name="Oval 46"/>
        <xdr:cNvSpPr>
          <a:spLocks noChangeArrowheads="1"/>
        </xdr:cNvSpPr>
      </xdr:nvSpPr>
      <xdr:spPr bwMode="auto">
        <a:xfrm rot="1719237">
          <a:off x="1304925" y="37033200"/>
          <a:ext cx="466725" cy="466725"/>
        </a:xfrm>
        <a:prstGeom prst="ellipse">
          <a:avLst/>
        </a:prstGeom>
        <a:solidFill>
          <a:srgbClr val="FFFF99"/>
        </a:solidFill>
        <a:ln w="9525">
          <a:round/>
          <a:headEnd/>
          <a:tailEnd/>
        </a:ln>
        <a:scene3d>
          <a:camera prst="legacyPerspectiveBottom"/>
          <a:lightRig rig="legacyFlat3" dir="t"/>
        </a:scene3d>
        <a:sp3d extrusionH="887400" prstMaterial="legacyMatte">
          <a:bevelT w="13500" h="13500" prst="angle"/>
          <a:bevelB w="13500" h="13500" prst="angle"/>
          <a:extrusionClr>
            <a:srgbClr val="FFFF99"/>
          </a:extrusionClr>
        </a:sp3d>
      </xdr:spPr>
    </xdr:sp>
    <xdr:clientData/>
  </xdr:twoCellAnchor>
  <xdr:twoCellAnchor>
    <xdr:from>
      <xdr:col>2</xdr:col>
      <xdr:colOff>142875</xdr:colOff>
      <xdr:row>169</xdr:row>
      <xdr:rowOff>133350</xdr:rowOff>
    </xdr:from>
    <xdr:to>
      <xdr:col>3</xdr:col>
      <xdr:colOff>142875</xdr:colOff>
      <xdr:row>174</xdr:row>
      <xdr:rowOff>123825</xdr:rowOff>
    </xdr:to>
    <xdr:sp macro="" textlink="">
      <xdr:nvSpPr>
        <xdr:cNvPr id="1069" name="Rectangle 45"/>
        <xdr:cNvSpPr>
          <a:spLocks noChangeArrowheads="1"/>
        </xdr:cNvSpPr>
      </xdr:nvSpPr>
      <xdr:spPr bwMode="auto">
        <a:xfrm>
          <a:off x="1666875" y="35309175"/>
          <a:ext cx="762000" cy="9429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247650</xdr:colOff>
      <xdr:row>170</xdr:row>
      <xdr:rowOff>9525</xdr:rowOff>
    </xdr:from>
    <xdr:to>
      <xdr:col>3</xdr:col>
      <xdr:colOff>28575</xdr:colOff>
      <xdr:row>171</xdr:row>
      <xdr:rowOff>0</xdr:rowOff>
    </xdr:to>
    <xdr:sp macro="" textlink="">
      <xdr:nvSpPr>
        <xdr:cNvPr id="1068" name="Rectangle 44"/>
        <xdr:cNvSpPr>
          <a:spLocks noChangeArrowheads="1"/>
        </xdr:cNvSpPr>
      </xdr:nvSpPr>
      <xdr:spPr bwMode="auto">
        <a:xfrm>
          <a:off x="1771650" y="35375850"/>
          <a:ext cx="5429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285750</xdr:colOff>
      <xdr:row>173</xdr:row>
      <xdr:rowOff>19050</xdr:rowOff>
    </xdr:from>
    <xdr:to>
      <xdr:col>2</xdr:col>
      <xdr:colOff>361950</xdr:colOff>
      <xdr:row>173</xdr:row>
      <xdr:rowOff>123825</xdr:rowOff>
    </xdr:to>
    <xdr:sp macro="" textlink="">
      <xdr:nvSpPr>
        <xdr:cNvPr id="1067" name="Oval 43"/>
        <xdr:cNvSpPr>
          <a:spLocks noChangeArrowheads="1"/>
        </xdr:cNvSpPr>
      </xdr:nvSpPr>
      <xdr:spPr bwMode="auto">
        <a:xfrm>
          <a:off x="1809750" y="35956875"/>
          <a:ext cx="76200" cy="10477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647700</xdr:colOff>
      <xdr:row>173</xdr:row>
      <xdr:rowOff>19050</xdr:rowOff>
    </xdr:from>
    <xdr:to>
      <xdr:col>2</xdr:col>
      <xdr:colOff>723900</xdr:colOff>
      <xdr:row>173</xdr:row>
      <xdr:rowOff>123825</xdr:rowOff>
    </xdr:to>
    <xdr:sp macro="" textlink="">
      <xdr:nvSpPr>
        <xdr:cNvPr id="1066" name="Oval 42"/>
        <xdr:cNvSpPr>
          <a:spLocks noChangeArrowheads="1"/>
        </xdr:cNvSpPr>
      </xdr:nvSpPr>
      <xdr:spPr bwMode="auto">
        <a:xfrm>
          <a:off x="2171700" y="35956875"/>
          <a:ext cx="76200" cy="10477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752475</xdr:colOff>
      <xdr:row>173</xdr:row>
      <xdr:rowOff>19050</xdr:rowOff>
    </xdr:from>
    <xdr:to>
      <xdr:col>1</xdr:col>
      <xdr:colOff>752475</xdr:colOff>
      <xdr:row>178</xdr:row>
      <xdr:rowOff>152400</xdr:rowOff>
    </xdr:to>
    <xdr:sp macro="" textlink="">
      <xdr:nvSpPr>
        <xdr:cNvPr id="1065" name="Line 41"/>
        <xdr:cNvSpPr>
          <a:spLocks noChangeShapeType="1"/>
        </xdr:cNvSpPr>
      </xdr:nvSpPr>
      <xdr:spPr bwMode="auto">
        <a:xfrm flipV="1">
          <a:off x="1514475" y="35956875"/>
          <a:ext cx="0" cy="108585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752475</xdr:colOff>
      <xdr:row>173</xdr:row>
      <xdr:rowOff>19050</xdr:rowOff>
    </xdr:from>
    <xdr:to>
      <xdr:col>2</xdr:col>
      <xdr:colOff>323850</xdr:colOff>
      <xdr:row>173</xdr:row>
      <xdr:rowOff>19050</xdr:rowOff>
    </xdr:to>
    <xdr:sp macro="" textlink="">
      <xdr:nvSpPr>
        <xdr:cNvPr id="1064" name="Line 40"/>
        <xdr:cNvSpPr>
          <a:spLocks noChangeShapeType="1"/>
        </xdr:cNvSpPr>
      </xdr:nvSpPr>
      <xdr:spPr bwMode="auto">
        <a:xfrm>
          <a:off x="1514475" y="35956875"/>
          <a:ext cx="333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247650</xdr:colOff>
      <xdr:row>173</xdr:row>
      <xdr:rowOff>57150</xdr:rowOff>
    </xdr:from>
    <xdr:to>
      <xdr:col>3</xdr:col>
      <xdr:colOff>247650</xdr:colOff>
      <xdr:row>178</xdr:row>
      <xdr:rowOff>133350</xdr:rowOff>
    </xdr:to>
    <xdr:sp macro="" textlink="">
      <xdr:nvSpPr>
        <xdr:cNvPr id="1063" name="Line 39"/>
        <xdr:cNvSpPr>
          <a:spLocks noChangeShapeType="1"/>
        </xdr:cNvSpPr>
      </xdr:nvSpPr>
      <xdr:spPr bwMode="auto">
        <a:xfrm flipH="1" flipV="1">
          <a:off x="2533650" y="35994975"/>
          <a:ext cx="0" cy="102870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714375</xdr:colOff>
      <xdr:row>173</xdr:row>
      <xdr:rowOff>57150</xdr:rowOff>
    </xdr:from>
    <xdr:to>
      <xdr:col>3</xdr:col>
      <xdr:colOff>247650</xdr:colOff>
      <xdr:row>173</xdr:row>
      <xdr:rowOff>57150</xdr:rowOff>
    </xdr:to>
    <xdr:sp macro="" textlink="">
      <xdr:nvSpPr>
        <xdr:cNvPr id="1062" name="Line 38"/>
        <xdr:cNvSpPr>
          <a:spLocks noChangeShapeType="1"/>
        </xdr:cNvSpPr>
      </xdr:nvSpPr>
      <xdr:spPr bwMode="auto">
        <a:xfrm>
          <a:off x="2238375" y="35994975"/>
          <a:ext cx="2952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752475</xdr:colOff>
      <xdr:row>171</xdr:row>
      <xdr:rowOff>85725</xdr:rowOff>
    </xdr:from>
    <xdr:to>
      <xdr:col>4</xdr:col>
      <xdr:colOff>133350</xdr:colOff>
      <xdr:row>171</xdr:row>
      <xdr:rowOff>85725</xdr:rowOff>
    </xdr:to>
    <xdr:sp macro="" textlink="">
      <xdr:nvSpPr>
        <xdr:cNvPr id="1061" name="Line 37"/>
        <xdr:cNvSpPr>
          <a:spLocks noChangeShapeType="1"/>
        </xdr:cNvSpPr>
      </xdr:nvSpPr>
      <xdr:spPr bwMode="auto">
        <a:xfrm flipH="1">
          <a:off x="2276475" y="35642550"/>
          <a:ext cx="9048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104775</xdr:colOff>
      <xdr:row>176</xdr:row>
      <xdr:rowOff>142875</xdr:rowOff>
    </xdr:from>
    <xdr:to>
      <xdr:col>1</xdr:col>
      <xdr:colOff>571500</xdr:colOff>
      <xdr:row>176</xdr:row>
      <xdr:rowOff>142875</xdr:rowOff>
    </xdr:to>
    <xdr:sp macro="" textlink="">
      <xdr:nvSpPr>
        <xdr:cNvPr id="1060" name="Line 36"/>
        <xdr:cNvSpPr>
          <a:spLocks noChangeShapeType="1"/>
        </xdr:cNvSpPr>
      </xdr:nvSpPr>
      <xdr:spPr bwMode="auto">
        <a:xfrm>
          <a:off x="866775" y="36652200"/>
          <a:ext cx="466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247650</xdr:colOff>
      <xdr:row>180</xdr:row>
      <xdr:rowOff>114300</xdr:rowOff>
    </xdr:from>
    <xdr:to>
      <xdr:col>5</xdr:col>
      <xdr:colOff>171450</xdr:colOff>
      <xdr:row>180</xdr:row>
      <xdr:rowOff>114300</xdr:rowOff>
    </xdr:to>
    <xdr:sp macro="" textlink="">
      <xdr:nvSpPr>
        <xdr:cNvPr id="1057" name="Line 33"/>
        <xdr:cNvSpPr>
          <a:spLocks noChangeShapeType="1"/>
        </xdr:cNvSpPr>
      </xdr:nvSpPr>
      <xdr:spPr bwMode="auto">
        <a:xfrm>
          <a:off x="2533650" y="37385625"/>
          <a:ext cx="144780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171450</xdr:colOff>
      <xdr:row>179</xdr:row>
      <xdr:rowOff>0</xdr:rowOff>
    </xdr:from>
    <xdr:to>
      <xdr:col>5</xdr:col>
      <xdr:colOff>171450</xdr:colOff>
      <xdr:row>181</xdr:row>
      <xdr:rowOff>142875</xdr:rowOff>
    </xdr:to>
    <xdr:sp macro="" textlink="">
      <xdr:nvSpPr>
        <xdr:cNvPr id="1056" name="Line 32"/>
        <xdr:cNvSpPr>
          <a:spLocks noChangeShapeType="1"/>
        </xdr:cNvSpPr>
      </xdr:nvSpPr>
      <xdr:spPr bwMode="auto">
        <a:xfrm>
          <a:off x="3981450" y="37080825"/>
          <a:ext cx="0" cy="5238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238125</xdr:colOff>
      <xdr:row>179</xdr:row>
      <xdr:rowOff>95250</xdr:rowOff>
    </xdr:from>
    <xdr:to>
      <xdr:col>5</xdr:col>
      <xdr:colOff>238125</xdr:colOff>
      <xdr:row>181</xdr:row>
      <xdr:rowOff>76200</xdr:rowOff>
    </xdr:to>
    <xdr:sp macro="" textlink="">
      <xdr:nvSpPr>
        <xdr:cNvPr id="1055" name="Line 31"/>
        <xdr:cNvSpPr>
          <a:spLocks noChangeShapeType="1"/>
        </xdr:cNvSpPr>
      </xdr:nvSpPr>
      <xdr:spPr bwMode="auto">
        <a:xfrm>
          <a:off x="4048125" y="37176075"/>
          <a:ext cx="0" cy="361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314325</xdr:colOff>
      <xdr:row>179</xdr:row>
      <xdr:rowOff>180975</xdr:rowOff>
    </xdr:from>
    <xdr:to>
      <xdr:col>5</xdr:col>
      <xdr:colOff>314325</xdr:colOff>
      <xdr:row>180</xdr:row>
      <xdr:rowOff>171450</xdr:rowOff>
    </xdr:to>
    <xdr:sp macro="" textlink="">
      <xdr:nvSpPr>
        <xdr:cNvPr id="1054" name="Line 30"/>
        <xdr:cNvSpPr>
          <a:spLocks noChangeShapeType="1"/>
        </xdr:cNvSpPr>
      </xdr:nvSpPr>
      <xdr:spPr bwMode="auto">
        <a:xfrm>
          <a:off x="4124325" y="37261800"/>
          <a:ext cx="0" cy="180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704850</xdr:colOff>
      <xdr:row>180</xdr:row>
      <xdr:rowOff>38100</xdr:rowOff>
    </xdr:from>
    <xdr:to>
      <xdr:col>2</xdr:col>
      <xdr:colOff>47625</xdr:colOff>
      <xdr:row>180</xdr:row>
      <xdr:rowOff>38100</xdr:rowOff>
    </xdr:to>
    <xdr:sp macro="" textlink="">
      <xdr:nvSpPr>
        <xdr:cNvPr id="1052" name="Line 28"/>
        <xdr:cNvSpPr>
          <a:spLocks noChangeShapeType="1"/>
        </xdr:cNvSpPr>
      </xdr:nvSpPr>
      <xdr:spPr bwMode="auto">
        <a:xfrm>
          <a:off x="704850" y="40747950"/>
          <a:ext cx="866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466725</xdr:colOff>
      <xdr:row>195</xdr:row>
      <xdr:rowOff>47625</xdr:rowOff>
    </xdr:from>
    <xdr:to>
      <xdr:col>3</xdr:col>
      <xdr:colOff>533400</xdr:colOff>
      <xdr:row>202</xdr:row>
      <xdr:rowOff>161925</xdr:rowOff>
    </xdr:to>
    <xdr:sp macro="" textlink="">
      <xdr:nvSpPr>
        <xdr:cNvPr id="1050" name="Rectangle 26"/>
        <xdr:cNvSpPr>
          <a:spLocks noChangeArrowheads="1"/>
        </xdr:cNvSpPr>
      </xdr:nvSpPr>
      <xdr:spPr bwMode="auto">
        <a:xfrm>
          <a:off x="1228725" y="41128950"/>
          <a:ext cx="1590675" cy="1447800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590550</xdr:colOff>
      <xdr:row>199</xdr:row>
      <xdr:rowOff>0</xdr:rowOff>
    </xdr:from>
    <xdr:to>
      <xdr:col>2</xdr:col>
      <xdr:colOff>152400</xdr:colOff>
      <xdr:row>200</xdr:row>
      <xdr:rowOff>114300</xdr:rowOff>
    </xdr:to>
    <xdr:sp macro="" textlink="">
      <xdr:nvSpPr>
        <xdr:cNvPr id="1049" name="Oval 25"/>
        <xdr:cNvSpPr>
          <a:spLocks noChangeArrowheads="1"/>
        </xdr:cNvSpPr>
      </xdr:nvSpPr>
      <xdr:spPr bwMode="auto">
        <a:xfrm rot="1719237">
          <a:off x="1352550" y="41843325"/>
          <a:ext cx="323850" cy="304800"/>
        </a:xfrm>
        <a:prstGeom prst="ellipse">
          <a:avLst/>
        </a:prstGeom>
        <a:solidFill>
          <a:srgbClr val="FFFF99"/>
        </a:solidFill>
        <a:ln w="9525">
          <a:round/>
          <a:headEnd/>
          <a:tailEnd/>
        </a:ln>
        <a:scene3d>
          <a:camera prst="legacyPerspectiveBottom"/>
          <a:lightRig rig="legacyFlat3" dir="t"/>
        </a:scene3d>
        <a:sp3d extrusionH="887400" prstMaterial="legacyMatte">
          <a:bevelT w="13500" h="13500" prst="angle"/>
          <a:bevelB w="13500" h="13500" prst="angle"/>
          <a:extrusionClr>
            <a:srgbClr val="FFFF99"/>
          </a:extrusionClr>
        </a:sp3d>
      </xdr:spPr>
    </xdr:sp>
    <xdr:clientData/>
  </xdr:twoCellAnchor>
  <xdr:twoCellAnchor>
    <xdr:from>
      <xdr:col>2</xdr:col>
      <xdr:colOff>142875</xdr:colOff>
      <xdr:row>189</xdr:row>
      <xdr:rowOff>152400</xdr:rowOff>
    </xdr:from>
    <xdr:to>
      <xdr:col>3</xdr:col>
      <xdr:colOff>142875</xdr:colOff>
      <xdr:row>194</xdr:row>
      <xdr:rowOff>142875</xdr:rowOff>
    </xdr:to>
    <xdr:sp macro="" textlink="">
      <xdr:nvSpPr>
        <xdr:cNvPr id="1048" name="Rectangle 24"/>
        <xdr:cNvSpPr>
          <a:spLocks noChangeArrowheads="1"/>
        </xdr:cNvSpPr>
      </xdr:nvSpPr>
      <xdr:spPr bwMode="auto">
        <a:xfrm>
          <a:off x="1666875" y="40090725"/>
          <a:ext cx="762000" cy="9429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247650</xdr:colOff>
      <xdr:row>190</xdr:row>
      <xdr:rowOff>28575</xdr:rowOff>
    </xdr:from>
    <xdr:to>
      <xdr:col>3</xdr:col>
      <xdr:colOff>28575</xdr:colOff>
      <xdr:row>191</xdr:row>
      <xdr:rowOff>19050</xdr:rowOff>
    </xdr:to>
    <xdr:sp macro="" textlink="">
      <xdr:nvSpPr>
        <xdr:cNvPr id="1047" name="Rectangle 23"/>
        <xdr:cNvSpPr>
          <a:spLocks noChangeArrowheads="1"/>
        </xdr:cNvSpPr>
      </xdr:nvSpPr>
      <xdr:spPr bwMode="auto">
        <a:xfrm>
          <a:off x="1771650" y="40157400"/>
          <a:ext cx="5429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285750</xdr:colOff>
      <xdr:row>193</xdr:row>
      <xdr:rowOff>38100</xdr:rowOff>
    </xdr:from>
    <xdr:to>
      <xdr:col>2</xdr:col>
      <xdr:colOff>361950</xdr:colOff>
      <xdr:row>193</xdr:row>
      <xdr:rowOff>142875</xdr:rowOff>
    </xdr:to>
    <xdr:sp macro="" textlink="">
      <xdr:nvSpPr>
        <xdr:cNvPr id="1046" name="Oval 22"/>
        <xdr:cNvSpPr>
          <a:spLocks noChangeArrowheads="1"/>
        </xdr:cNvSpPr>
      </xdr:nvSpPr>
      <xdr:spPr bwMode="auto">
        <a:xfrm>
          <a:off x="1809750" y="40738425"/>
          <a:ext cx="76200" cy="10477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647700</xdr:colOff>
      <xdr:row>193</xdr:row>
      <xdr:rowOff>38100</xdr:rowOff>
    </xdr:from>
    <xdr:to>
      <xdr:col>2</xdr:col>
      <xdr:colOff>723900</xdr:colOff>
      <xdr:row>193</xdr:row>
      <xdr:rowOff>142875</xdr:rowOff>
    </xdr:to>
    <xdr:sp macro="" textlink="">
      <xdr:nvSpPr>
        <xdr:cNvPr id="1045" name="Oval 21"/>
        <xdr:cNvSpPr>
          <a:spLocks noChangeArrowheads="1"/>
        </xdr:cNvSpPr>
      </xdr:nvSpPr>
      <xdr:spPr bwMode="auto">
        <a:xfrm>
          <a:off x="2171700" y="40738425"/>
          <a:ext cx="76200" cy="10477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752475</xdr:colOff>
      <xdr:row>193</xdr:row>
      <xdr:rowOff>38100</xdr:rowOff>
    </xdr:from>
    <xdr:to>
      <xdr:col>1</xdr:col>
      <xdr:colOff>752475</xdr:colOff>
      <xdr:row>198</xdr:row>
      <xdr:rowOff>171450</xdr:rowOff>
    </xdr:to>
    <xdr:sp macro="" textlink="">
      <xdr:nvSpPr>
        <xdr:cNvPr id="1044" name="Line 20"/>
        <xdr:cNvSpPr>
          <a:spLocks noChangeShapeType="1"/>
        </xdr:cNvSpPr>
      </xdr:nvSpPr>
      <xdr:spPr bwMode="auto">
        <a:xfrm flipV="1">
          <a:off x="1514475" y="40738425"/>
          <a:ext cx="0" cy="108585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752475</xdr:colOff>
      <xdr:row>193</xdr:row>
      <xdr:rowOff>38100</xdr:rowOff>
    </xdr:from>
    <xdr:to>
      <xdr:col>2</xdr:col>
      <xdr:colOff>323850</xdr:colOff>
      <xdr:row>193</xdr:row>
      <xdr:rowOff>38100</xdr:rowOff>
    </xdr:to>
    <xdr:sp macro="" textlink="">
      <xdr:nvSpPr>
        <xdr:cNvPr id="1043" name="Line 19"/>
        <xdr:cNvSpPr>
          <a:spLocks noChangeShapeType="1"/>
        </xdr:cNvSpPr>
      </xdr:nvSpPr>
      <xdr:spPr bwMode="auto">
        <a:xfrm>
          <a:off x="1514475" y="40738425"/>
          <a:ext cx="333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752475</xdr:colOff>
      <xdr:row>191</xdr:row>
      <xdr:rowOff>104775</xdr:rowOff>
    </xdr:from>
    <xdr:to>
      <xdr:col>4</xdr:col>
      <xdr:colOff>133350</xdr:colOff>
      <xdr:row>191</xdr:row>
      <xdr:rowOff>104775</xdr:rowOff>
    </xdr:to>
    <xdr:sp macro="" textlink="">
      <xdr:nvSpPr>
        <xdr:cNvPr id="1042" name="Line 18"/>
        <xdr:cNvSpPr>
          <a:spLocks noChangeShapeType="1"/>
        </xdr:cNvSpPr>
      </xdr:nvSpPr>
      <xdr:spPr bwMode="auto">
        <a:xfrm flipH="1">
          <a:off x="2276475" y="40424100"/>
          <a:ext cx="9048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133350</xdr:colOff>
      <xdr:row>196</xdr:row>
      <xdr:rowOff>95250</xdr:rowOff>
    </xdr:from>
    <xdr:to>
      <xdr:col>1</xdr:col>
      <xdr:colOff>600075</xdr:colOff>
      <xdr:row>196</xdr:row>
      <xdr:rowOff>95250</xdr:rowOff>
    </xdr:to>
    <xdr:sp macro="" textlink="">
      <xdr:nvSpPr>
        <xdr:cNvPr id="1041" name="Line 17"/>
        <xdr:cNvSpPr>
          <a:spLocks noChangeShapeType="1"/>
        </xdr:cNvSpPr>
      </xdr:nvSpPr>
      <xdr:spPr bwMode="auto">
        <a:xfrm>
          <a:off x="895350" y="43853100"/>
          <a:ext cx="466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714375</xdr:colOff>
      <xdr:row>199</xdr:row>
      <xdr:rowOff>123825</xdr:rowOff>
    </xdr:from>
    <xdr:to>
      <xdr:col>2</xdr:col>
      <xdr:colOff>57150</xdr:colOff>
      <xdr:row>199</xdr:row>
      <xdr:rowOff>123825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>
          <a:off x="714375" y="44453175"/>
          <a:ext cx="866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38100</xdr:colOff>
      <xdr:row>196</xdr:row>
      <xdr:rowOff>152400</xdr:rowOff>
    </xdr:from>
    <xdr:to>
      <xdr:col>5</xdr:col>
      <xdr:colOff>542925</xdr:colOff>
      <xdr:row>199</xdr:row>
      <xdr:rowOff>85725</xdr:rowOff>
    </xdr:to>
    <xdr:sp macro="" textlink="">
      <xdr:nvSpPr>
        <xdr:cNvPr id="1036" name="Oval 12"/>
        <xdr:cNvSpPr>
          <a:spLocks noChangeArrowheads="1"/>
        </xdr:cNvSpPr>
      </xdr:nvSpPr>
      <xdr:spPr bwMode="auto">
        <a:xfrm>
          <a:off x="3848100" y="41424225"/>
          <a:ext cx="504825" cy="50482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285750</xdr:colOff>
      <xdr:row>199</xdr:row>
      <xdr:rowOff>85725</xdr:rowOff>
    </xdr:from>
    <xdr:to>
      <xdr:col>5</xdr:col>
      <xdr:colOff>285750</xdr:colOff>
      <xdr:row>202</xdr:row>
      <xdr:rowOff>28575</xdr:rowOff>
    </xdr:to>
    <xdr:sp macro="" textlink="">
      <xdr:nvSpPr>
        <xdr:cNvPr id="1035" name="Line 11"/>
        <xdr:cNvSpPr>
          <a:spLocks noChangeShapeType="1"/>
        </xdr:cNvSpPr>
      </xdr:nvSpPr>
      <xdr:spPr bwMode="auto">
        <a:xfrm>
          <a:off x="4095750" y="41929050"/>
          <a:ext cx="0" cy="5143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723900</xdr:colOff>
      <xdr:row>201</xdr:row>
      <xdr:rowOff>180975</xdr:rowOff>
    </xdr:from>
    <xdr:to>
      <xdr:col>5</xdr:col>
      <xdr:colOff>285750</xdr:colOff>
      <xdr:row>205</xdr:row>
      <xdr:rowOff>0</xdr:rowOff>
    </xdr:to>
    <xdr:sp macro="" textlink="">
      <xdr:nvSpPr>
        <xdr:cNvPr id="1034" name="Line 10"/>
        <xdr:cNvSpPr>
          <a:spLocks noChangeShapeType="1"/>
        </xdr:cNvSpPr>
      </xdr:nvSpPr>
      <xdr:spPr bwMode="auto">
        <a:xfrm flipH="1">
          <a:off x="3771900" y="42405300"/>
          <a:ext cx="323850" cy="5810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285750</xdr:colOff>
      <xdr:row>201</xdr:row>
      <xdr:rowOff>180975</xdr:rowOff>
    </xdr:from>
    <xdr:to>
      <xdr:col>5</xdr:col>
      <xdr:colOff>619125</xdr:colOff>
      <xdr:row>205</xdr:row>
      <xdr:rowOff>0</xdr:rowOff>
    </xdr:to>
    <xdr:sp macro="" textlink="">
      <xdr:nvSpPr>
        <xdr:cNvPr id="1033" name="Line 9"/>
        <xdr:cNvSpPr>
          <a:spLocks noChangeShapeType="1"/>
        </xdr:cNvSpPr>
      </xdr:nvSpPr>
      <xdr:spPr bwMode="auto">
        <a:xfrm>
          <a:off x="4095750" y="42405300"/>
          <a:ext cx="333375" cy="5810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438150</xdr:colOff>
      <xdr:row>200</xdr:row>
      <xdr:rowOff>123825</xdr:rowOff>
    </xdr:from>
    <xdr:to>
      <xdr:col>5</xdr:col>
      <xdr:colOff>295275</xdr:colOff>
      <xdr:row>200</xdr:row>
      <xdr:rowOff>123825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 flipH="1">
          <a:off x="3486150" y="42157650"/>
          <a:ext cx="6191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180975</xdr:colOff>
      <xdr:row>197</xdr:row>
      <xdr:rowOff>104775</xdr:rowOff>
    </xdr:from>
    <xdr:to>
      <xdr:col>5</xdr:col>
      <xdr:colOff>219075</xdr:colOff>
      <xdr:row>197</xdr:row>
      <xdr:rowOff>142875</xdr:rowOff>
    </xdr:to>
    <xdr:sp macro="" textlink="">
      <xdr:nvSpPr>
        <xdr:cNvPr id="1031" name="Oval 7"/>
        <xdr:cNvSpPr>
          <a:spLocks noChangeArrowheads="1"/>
        </xdr:cNvSpPr>
      </xdr:nvSpPr>
      <xdr:spPr bwMode="auto">
        <a:xfrm flipH="1">
          <a:off x="3990975" y="41567100"/>
          <a:ext cx="38100" cy="38100"/>
        </a:xfrm>
        <a:prstGeom prst="ellipse">
          <a:avLst/>
        </a:prstGeom>
        <a:solidFill>
          <a:srgbClr val="00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361950</xdr:colOff>
      <xdr:row>197</xdr:row>
      <xdr:rowOff>104775</xdr:rowOff>
    </xdr:from>
    <xdr:to>
      <xdr:col>5</xdr:col>
      <xdr:colOff>400050</xdr:colOff>
      <xdr:row>197</xdr:row>
      <xdr:rowOff>142875</xdr:rowOff>
    </xdr:to>
    <xdr:sp macro="" textlink="">
      <xdr:nvSpPr>
        <xdr:cNvPr id="1030" name="Oval 6"/>
        <xdr:cNvSpPr>
          <a:spLocks noChangeArrowheads="1"/>
        </xdr:cNvSpPr>
      </xdr:nvSpPr>
      <xdr:spPr bwMode="auto">
        <a:xfrm>
          <a:off x="4171950" y="41567100"/>
          <a:ext cx="38100" cy="38100"/>
        </a:xfrm>
        <a:prstGeom prst="ellipse">
          <a:avLst/>
        </a:prstGeom>
        <a:solidFill>
          <a:srgbClr val="00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180975</xdr:colOff>
      <xdr:row>198</xdr:row>
      <xdr:rowOff>142875</xdr:rowOff>
    </xdr:from>
    <xdr:to>
      <xdr:col>5</xdr:col>
      <xdr:colOff>381000</xdr:colOff>
      <xdr:row>198</xdr:row>
      <xdr:rowOff>180975</xdr:rowOff>
    </xdr:to>
    <xdr:sp macro="" textlink="">
      <xdr:nvSpPr>
        <xdr:cNvPr id="1029" name="AutoShape 5"/>
        <xdr:cNvSpPr>
          <a:spLocks/>
        </xdr:cNvSpPr>
      </xdr:nvSpPr>
      <xdr:spPr bwMode="auto">
        <a:xfrm rot="16200000">
          <a:off x="4071938" y="41714737"/>
          <a:ext cx="38100" cy="200025"/>
        </a:xfrm>
        <a:prstGeom prst="leftBracket">
          <a:avLst>
            <a:gd name="adj" fmla="val 4375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276225</xdr:colOff>
      <xdr:row>198</xdr:row>
      <xdr:rowOff>95250</xdr:rowOff>
    </xdr:from>
    <xdr:to>
      <xdr:col>4</xdr:col>
      <xdr:colOff>600075</xdr:colOff>
      <xdr:row>199</xdr:row>
      <xdr:rowOff>180975</xdr:rowOff>
    </xdr:to>
    <xdr:sp macro="" textlink="">
      <xdr:nvSpPr>
        <xdr:cNvPr id="1028" name="Oval 4"/>
        <xdr:cNvSpPr>
          <a:spLocks noChangeArrowheads="1"/>
        </xdr:cNvSpPr>
      </xdr:nvSpPr>
      <xdr:spPr bwMode="auto">
        <a:xfrm rot="1719237">
          <a:off x="3324225" y="41748075"/>
          <a:ext cx="323850" cy="276225"/>
        </a:xfrm>
        <a:prstGeom prst="ellipse">
          <a:avLst/>
        </a:prstGeom>
        <a:solidFill>
          <a:srgbClr val="FFFF99"/>
        </a:solidFill>
        <a:ln w="9525">
          <a:round/>
          <a:headEnd/>
          <a:tailEnd/>
        </a:ln>
        <a:scene3d>
          <a:camera prst="legacyPerspectiveBottom"/>
          <a:lightRig rig="legacyFlat3" dir="t"/>
        </a:scene3d>
        <a:sp3d extrusionH="887400" prstMaterial="legacyMatte">
          <a:bevelT w="13500" h="13500" prst="angle"/>
          <a:bevelB w="13500" h="13500" prst="angle"/>
          <a:extrusionClr>
            <a:srgbClr val="FFFF99"/>
          </a:extrusionClr>
        </a:sp3d>
      </xdr:spPr>
    </xdr:sp>
    <xdr:clientData/>
  </xdr:twoCellAnchor>
  <xdr:twoCellAnchor>
    <xdr:from>
      <xdr:col>2</xdr:col>
      <xdr:colOff>714375</xdr:colOff>
      <xdr:row>196</xdr:row>
      <xdr:rowOff>76200</xdr:rowOff>
    </xdr:from>
    <xdr:to>
      <xdr:col>4</xdr:col>
      <xdr:colOff>457200</xdr:colOff>
      <xdr:row>196</xdr:row>
      <xdr:rowOff>76200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2238375" y="41348025"/>
          <a:ext cx="126682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457200</xdr:colOff>
      <xdr:row>196</xdr:row>
      <xdr:rowOff>76200</xdr:rowOff>
    </xdr:from>
    <xdr:to>
      <xdr:col>4</xdr:col>
      <xdr:colOff>457200</xdr:colOff>
      <xdr:row>198</xdr:row>
      <xdr:rowOff>95250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>
          <a:off x="3505200" y="41348025"/>
          <a:ext cx="0" cy="40005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9525</xdr:rowOff>
        </xdr:from>
        <xdr:to>
          <xdr:col>2</xdr:col>
          <xdr:colOff>752475</xdr:colOff>
          <xdr:row>1</xdr:row>
          <xdr:rowOff>180975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Militaire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1</xdr:row>
          <xdr:rowOff>9525</xdr:rowOff>
        </xdr:from>
        <xdr:to>
          <xdr:col>3</xdr:col>
          <xdr:colOff>742950</xdr:colOff>
          <xdr:row>2</xdr:row>
          <xdr:rowOff>19050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Société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0</xdr:rowOff>
        </xdr:from>
        <xdr:to>
          <xdr:col>5</xdr:col>
          <xdr:colOff>95250</xdr:colOff>
          <xdr:row>2</xdr:row>
          <xdr:rowOff>28575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Programme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13</xdr:row>
          <xdr:rowOff>19050</xdr:rowOff>
        </xdr:from>
        <xdr:to>
          <xdr:col>2</xdr:col>
          <xdr:colOff>752475</xdr:colOff>
          <xdr:row>14</xdr:row>
          <xdr:rowOff>28575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19050</xdr:rowOff>
        </xdr:from>
        <xdr:to>
          <xdr:col>6</xdr:col>
          <xdr:colOff>9525</xdr:colOff>
          <xdr:row>14</xdr:row>
          <xdr:rowOff>28575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13</xdr:row>
          <xdr:rowOff>0</xdr:rowOff>
        </xdr:from>
        <xdr:to>
          <xdr:col>9</xdr:col>
          <xdr:colOff>9525</xdr:colOff>
          <xdr:row>14</xdr:row>
          <xdr:rowOff>9525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18</xdr:row>
          <xdr:rowOff>19050</xdr:rowOff>
        </xdr:from>
        <xdr:to>
          <xdr:col>8</xdr:col>
          <xdr:colOff>19050</xdr:colOff>
          <xdr:row>18</xdr:row>
          <xdr:rowOff>180975</xdr:rowOff>
        </xdr:to>
        <xdr:sp macro="" textlink="">
          <xdr:nvSpPr>
            <xdr:cNvPr id="2056" name="CB_S_M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19</xdr:row>
          <xdr:rowOff>0</xdr:rowOff>
        </xdr:from>
        <xdr:to>
          <xdr:col>8</xdr:col>
          <xdr:colOff>200025</xdr:colOff>
          <xdr:row>20</xdr:row>
          <xdr:rowOff>19050</xdr:rowOff>
        </xdr:to>
        <xdr:sp macro="" textlink="">
          <xdr:nvSpPr>
            <xdr:cNvPr id="2057" name="CB_S_OP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20</xdr:row>
          <xdr:rowOff>9525</xdr:rowOff>
        </xdr:from>
        <xdr:to>
          <xdr:col>8</xdr:col>
          <xdr:colOff>266700</xdr:colOff>
          <xdr:row>21</xdr:row>
          <xdr:rowOff>28575</xdr:rowOff>
        </xdr:to>
        <xdr:sp macro="" textlink="">
          <xdr:nvSpPr>
            <xdr:cNvPr id="2058" name="CB_S_Ma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32</xdr:row>
          <xdr:rowOff>9525</xdr:rowOff>
        </xdr:from>
        <xdr:to>
          <xdr:col>8</xdr:col>
          <xdr:colOff>752475</xdr:colOff>
          <xdr:row>33</xdr:row>
          <xdr:rowOff>19050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33</xdr:row>
          <xdr:rowOff>171450</xdr:rowOff>
        </xdr:from>
        <xdr:to>
          <xdr:col>9</xdr:col>
          <xdr:colOff>0</xdr:colOff>
          <xdr:row>34</xdr:row>
          <xdr:rowOff>180975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38</xdr:row>
          <xdr:rowOff>0</xdr:rowOff>
        </xdr:from>
        <xdr:to>
          <xdr:col>8</xdr:col>
          <xdr:colOff>742950</xdr:colOff>
          <xdr:row>39</xdr:row>
          <xdr:rowOff>9525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36</xdr:row>
          <xdr:rowOff>19050</xdr:rowOff>
        </xdr:from>
        <xdr:to>
          <xdr:col>8</xdr:col>
          <xdr:colOff>733425</xdr:colOff>
          <xdr:row>37</xdr:row>
          <xdr:rowOff>28575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41</xdr:row>
          <xdr:rowOff>180975</xdr:rowOff>
        </xdr:from>
        <xdr:to>
          <xdr:col>8</xdr:col>
          <xdr:colOff>723900</xdr:colOff>
          <xdr:row>43</xdr:row>
          <xdr:rowOff>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39</xdr:row>
          <xdr:rowOff>180975</xdr:rowOff>
        </xdr:from>
        <xdr:to>
          <xdr:col>8</xdr:col>
          <xdr:colOff>733425</xdr:colOff>
          <xdr:row>41</xdr:row>
          <xdr:rowOff>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43</xdr:row>
          <xdr:rowOff>180975</xdr:rowOff>
        </xdr:from>
        <xdr:to>
          <xdr:col>8</xdr:col>
          <xdr:colOff>752475</xdr:colOff>
          <xdr:row>45</xdr:row>
          <xdr:rowOff>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65</xdr:row>
          <xdr:rowOff>0</xdr:rowOff>
        </xdr:from>
        <xdr:to>
          <xdr:col>3</xdr:col>
          <xdr:colOff>742950</xdr:colOff>
          <xdr:row>66</xdr:row>
          <xdr:rowOff>38100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66</xdr:row>
          <xdr:rowOff>180975</xdr:rowOff>
        </xdr:from>
        <xdr:to>
          <xdr:col>3</xdr:col>
          <xdr:colOff>752475</xdr:colOff>
          <xdr:row>68</xdr:row>
          <xdr:rowOff>9525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68</xdr:row>
          <xdr:rowOff>171450</xdr:rowOff>
        </xdr:from>
        <xdr:to>
          <xdr:col>3</xdr:col>
          <xdr:colOff>733425</xdr:colOff>
          <xdr:row>70</xdr:row>
          <xdr:rowOff>9525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65</xdr:row>
          <xdr:rowOff>9525</xdr:rowOff>
        </xdr:from>
        <xdr:to>
          <xdr:col>8</xdr:col>
          <xdr:colOff>742950</xdr:colOff>
          <xdr:row>66</xdr:row>
          <xdr:rowOff>9525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67</xdr:row>
          <xdr:rowOff>0</xdr:rowOff>
        </xdr:from>
        <xdr:to>
          <xdr:col>8</xdr:col>
          <xdr:colOff>752475</xdr:colOff>
          <xdr:row>68</xdr:row>
          <xdr:rowOff>19050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69</xdr:row>
          <xdr:rowOff>0</xdr:rowOff>
        </xdr:from>
        <xdr:to>
          <xdr:col>8</xdr:col>
          <xdr:colOff>752475</xdr:colOff>
          <xdr:row>70</xdr:row>
          <xdr:rowOff>28575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71</xdr:row>
          <xdr:rowOff>0</xdr:rowOff>
        </xdr:from>
        <xdr:to>
          <xdr:col>3</xdr:col>
          <xdr:colOff>752475</xdr:colOff>
          <xdr:row>72</xdr:row>
          <xdr:rowOff>28575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71</xdr:row>
          <xdr:rowOff>9525</xdr:rowOff>
        </xdr:from>
        <xdr:to>
          <xdr:col>8</xdr:col>
          <xdr:colOff>714375</xdr:colOff>
          <xdr:row>72</xdr:row>
          <xdr:rowOff>19050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73</xdr:row>
          <xdr:rowOff>0</xdr:rowOff>
        </xdr:from>
        <xdr:to>
          <xdr:col>3</xdr:col>
          <xdr:colOff>742950</xdr:colOff>
          <xdr:row>74</xdr:row>
          <xdr:rowOff>9525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752475</xdr:colOff>
          <xdr:row>53</xdr:row>
          <xdr:rowOff>0</xdr:rowOff>
        </xdr:from>
        <xdr:to>
          <xdr:col>3</xdr:col>
          <xdr:colOff>695325</xdr:colOff>
          <xdr:row>54</xdr:row>
          <xdr:rowOff>0</xdr:rowOff>
        </xdr:to>
        <xdr:sp macro="" textlink="">
          <xdr:nvSpPr>
            <xdr:cNvPr id="2075" name="CB_OP_TM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Test du marcheur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51</xdr:row>
          <xdr:rowOff>171450</xdr:rowOff>
        </xdr:from>
        <xdr:to>
          <xdr:col>4</xdr:col>
          <xdr:colOff>19050</xdr:colOff>
          <xdr:row>53</xdr:row>
          <xdr:rowOff>9525</xdr:rowOff>
        </xdr:to>
        <xdr:sp macro="" textlink="">
          <xdr:nvSpPr>
            <xdr:cNvPr id="2076" name="CB_OP_RC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Résistance combinée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49</xdr:row>
          <xdr:rowOff>180975</xdr:rowOff>
        </xdr:from>
        <xdr:to>
          <xdr:col>4</xdr:col>
          <xdr:colOff>9525</xdr:colOff>
          <xdr:row>51</xdr:row>
          <xdr:rowOff>19050</xdr:rowOff>
        </xdr:to>
        <xdr:sp macro="" textlink="">
          <xdr:nvSpPr>
            <xdr:cNvPr id="2077" name="CB_OP_RPP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Résistance point à point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50</xdr:row>
          <xdr:rowOff>171450</xdr:rowOff>
        </xdr:from>
        <xdr:to>
          <xdr:col>3</xdr:col>
          <xdr:colOff>552450</xdr:colOff>
          <xdr:row>52</xdr:row>
          <xdr:rowOff>9525</xdr:rowOff>
        </xdr:to>
        <xdr:sp macro="" textlink="">
          <xdr:nvSpPr>
            <xdr:cNvPr id="2078" name="CB_OP_RPT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Résistance point à Terre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70"/>
  <sheetViews>
    <sheetView tabSelected="1" view="pageLayout" topLeftCell="A22" zoomScaleNormal="100" workbookViewId="0">
      <selection activeCell="G318" sqref="G318"/>
    </sheetView>
  </sheetViews>
  <sheetFormatPr baseColWidth="10" defaultRowHeight="15" x14ac:dyDescent="0.25"/>
  <cols>
    <col min="2" max="2" width="12.140625" customWidth="1"/>
    <col min="7" max="7" width="10.5703125" customWidth="1"/>
    <col min="8" max="8" width="11.5703125" customWidth="1"/>
    <col min="9" max="9" width="11.42578125" customWidth="1"/>
    <col min="10" max="10" width="10" customWidth="1"/>
    <col min="11" max="11" width="5.5703125" customWidth="1"/>
    <col min="12" max="12" width="5.42578125" customWidth="1"/>
    <col min="13" max="13" width="10" customWidth="1"/>
    <col min="14" max="14" width="4.28515625" customWidth="1"/>
    <col min="15" max="15" width="9" customWidth="1"/>
  </cols>
  <sheetData>
    <row r="1" spans="1:21" ht="15" customHeight="1" x14ac:dyDescent="0.25">
      <c r="O1" s="8"/>
      <c r="P1" s="8"/>
      <c r="Q1" s="8"/>
      <c r="R1" s="8"/>
      <c r="S1" s="4"/>
      <c r="T1" s="8"/>
      <c r="U1" s="4"/>
    </row>
    <row r="2" spans="1:21" ht="19.5" customHeight="1" x14ac:dyDescent="0.25">
      <c r="A2" s="1"/>
      <c r="O2" s="8"/>
      <c r="P2" s="8"/>
      <c r="Q2" s="12"/>
      <c r="R2" s="12"/>
      <c r="S2" s="12"/>
      <c r="T2" s="8"/>
      <c r="U2" s="8"/>
    </row>
    <row r="3" spans="1:21" ht="15" customHeight="1" x14ac:dyDescent="0.25">
      <c r="O3" s="8"/>
      <c r="P3" s="8"/>
      <c r="Q3" s="8"/>
      <c r="R3" s="8"/>
      <c r="S3" s="6"/>
      <c r="T3" s="8"/>
      <c r="U3" s="6"/>
    </row>
    <row r="4" spans="1:21" ht="16.5" customHeight="1" x14ac:dyDescent="0.25">
      <c r="A4" s="1"/>
      <c r="O4" s="8"/>
      <c r="P4" s="8"/>
      <c r="Q4" s="8"/>
      <c r="R4" s="8"/>
      <c r="S4" s="8"/>
      <c r="T4" s="8"/>
      <c r="U4" s="8"/>
    </row>
    <row r="5" spans="1:21" ht="30.75" customHeight="1" x14ac:dyDescent="0.25">
      <c r="A5" s="1"/>
      <c r="O5" s="8"/>
      <c r="P5" s="8"/>
      <c r="Q5" s="8"/>
      <c r="R5" s="8"/>
      <c r="S5" s="8"/>
      <c r="T5" s="8"/>
      <c r="U5" s="8"/>
    </row>
    <row r="6" spans="1:21" x14ac:dyDescent="0.25">
      <c r="A6" s="1"/>
      <c r="O6" s="8"/>
      <c r="P6" s="8"/>
      <c r="Q6" s="8"/>
      <c r="R6" s="8"/>
      <c r="S6" s="8"/>
      <c r="T6" s="8"/>
      <c r="U6" s="8"/>
    </row>
    <row r="7" spans="1:21" ht="22.5" x14ac:dyDescent="0.25">
      <c r="A7" s="3"/>
      <c r="O7" s="9"/>
      <c r="P7" s="10"/>
      <c r="Q7" s="10"/>
      <c r="R7" s="10"/>
      <c r="S7" s="10"/>
      <c r="T7" s="10"/>
      <c r="U7" s="10"/>
    </row>
    <row r="8" spans="1:21" x14ac:dyDescent="0.25">
      <c r="A8" s="2"/>
      <c r="O8" s="7"/>
      <c r="P8" s="10"/>
      <c r="Q8" s="10"/>
      <c r="R8" s="10"/>
      <c r="S8" s="10"/>
      <c r="T8" s="10"/>
      <c r="U8" s="10"/>
    </row>
    <row r="9" spans="1:21" x14ac:dyDescent="0.25">
      <c r="A9" s="1"/>
      <c r="O9" s="7"/>
      <c r="P9" s="11"/>
      <c r="Q9" s="11"/>
      <c r="R9" s="11"/>
      <c r="S9" s="11"/>
      <c r="T9" s="11"/>
      <c r="U9" s="5"/>
    </row>
    <row r="10" spans="1:21" x14ac:dyDescent="0.25">
      <c r="A10" s="1"/>
      <c r="O10" s="7"/>
      <c r="P10" s="13"/>
      <c r="Q10" s="13"/>
      <c r="R10" s="13"/>
      <c r="S10" s="13"/>
      <c r="T10" s="13"/>
      <c r="U10" s="5"/>
    </row>
    <row r="11" spans="1:21" x14ac:dyDescent="0.25">
      <c r="A11" s="1"/>
      <c r="O11" s="10"/>
      <c r="P11" s="10"/>
      <c r="Q11" s="10"/>
      <c r="R11" s="10"/>
      <c r="S11" s="10"/>
      <c r="T11" s="10"/>
      <c r="U11" s="11"/>
    </row>
    <row r="12" spans="1:21" x14ac:dyDescent="0.25">
      <c r="A12" s="1"/>
      <c r="O12" s="11"/>
      <c r="P12" s="11"/>
      <c r="Q12" s="11"/>
      <c r="R12" s="11"/>
      <c r="S12" s="11"/>
      <c r="T12" s="11"/>
      <c r="U12" s="11"/>
    </row>
    <row r="13" spans="1:21" x14ac:dyDescent="0.25">
      <c r="A13" s="1"/>
      <c r="O13" s="11"/>
      <c r="P13" s="11"/>
      <c r="Q13" s="11"/>
      <c r="R13" s="11"/>
      <c r="S13" s="11"/>
      <c r="T13" s="11"/>
      <c r="U13" s="11"/>
    </row>
    <row r="14" spans="1:21" ht="26.25" customHeight="1" x14ac:dyDescent="0.25">
      <c r="A14" s="1"/>
      <c r="O14" s="11"/>
      <c r="P14" s="11"/>
      <c r="Q14" s="11"/>
      <c r="R14" s="11"/>
      <c r="S14" s="11"/>
      <c r="T14" s="11"/>
      <c r="U14" s="11"/>
    </row>
    <row r="15" spans="1:21" ht="15.75" customHeight="1" x14ac:dyDescent="0.25">
      <c r="A15" s="1"/>
      <c r="O15" s="10"/>
      <c r="P15" s="10"/>
      <c r="Q15" s="10"/>
      <c r="R15" s="10"/>
      <c r="S15" s="10"/>
      <c r="T15" s="10"/>
      <c r="U15" s="10"/>
    </row>
    <row r="16" spans="1:21" x14ac:dyDescent="0.25">
      <c r="A16" s="1"/>
      <c r="O16" s="10"/>
      <c r="P16" s="10"/>
      <c r="Q16" s="10"/>
      <c r="R16" s="10"/>
      <c r="S16" s="10"/>
      <c r="T16" s="10"/>
      <c r="U16" s="10"/>
    </row>
    <row r="17" spans="1:21" x14ac:dyDescent="0.25">
      <c r="A17" s="1"/>
      <c r="O17" s="5"/>
      <c r="P17" s="7"/>
      <c r="Q17" s="7"/>
      <c r="R17" s="11"/>
      <c r="S17" s="11"/>
      <c r="T17" s="11"/>
      <c r="U17" s="11"/>
    </row>
    <row r="18" spans="1:21" x14ac:dyDescent="0.25">
      <c r="A18" s="1"/>
      <c r="O18" s="4"/>
      <c r="P18" s="4"/>
      <c r="Q18" s="4"/>
      <c r="R18" s="4"/>
      <c r="S18" s="4"/>
      <c r="T18" s="4"/>
      <c r="U18" s="4"/>
    </row>
    <row r="19" spans="1:21" ht="25.5" customHeight="1" x14ac:dyDescent="0.25">
      <c r="A19" s="1"/>
      <c r="O19" s="4"/>
      <c r="P19" s="4"/>
      <c r="Q19" s="4"/>
      <c r="R19" s="4"/>
      <c r="S19" s="4"/>
      <c r="T19" s="4"/>
      <c r="U19" s="4"/>
    </row>
    <row r="20" spans="1:21" x14ac:dyDescent="0.25">
      <c r="O20" s="4"/>
      <c r="P20" s="4"/>
      <c r="Q20" s="4"/>
      <c r="R20" s="4"/>
      <c r="S20" s="4"/>
      <c r="T20" s="4"/>
      <c r="U20" s="4"/>
    </row>
    <row r="21" spans="1:21" x14ac:dyDescent="0.25">
      <c r="O21" s="4"/>
      <c r="P21" s="4"/>
      <c r="Q21" s="4"/>
      <c r="R21" s="4"/>
      <c r="S21" s="4"/>
      <c r="T21" s="4"/>
      <c r="U21" s="4"/>
    </row>
    <row r="22" spans="1:21" x14ac:dyDescent="0.25">
      <c r="O22" s="11"/>
      <c r="P22" s="11"/>
      <c r="Q22" s="11"/>
      <c r="R22" s="11"/>
      <c r="S22" s="11"/>
      <c r="T22" s="11"/>
      <c r="U22" s="11"/>
    </row>
    <row r="23" spans="1:21" x14ac:dyDescent="0.25">
      <c r="O23" s="11"/>
      <c r="P23" s="11"/>
      <c r="Q23" s="11"/>
      <c r="R23" s="11"/>
      <c r="S23" s="11"/>
      <c r="T23" s="11"/>
      <c r="U23" s="11"/>
    </row>
    <row r="24" spans="1:21" x14ac:dyDescent="0.25">
      <c r="O24" s="10"/>
      <c r="P24" s="10"/>
      <c r="Q24" s="10"/>
      <c r="R24" s="10"/>
      <c r="S24" s="10"/>
      <c r="T24" s="10"/>
      <c r="U24" s="10"/>
    </row>
    <row r="25" spans="1:21" x14ac:dyDescent="0.25">
      <c r="O25" s="10"/>
      <c r="P25" s="10"/>
      <c r="Q25" s="10"/>
      <c r="R25" s="10"/>
      <c r="S25" s="10"/>
      <c r="T25" s="10"/>
      <c r="U25" s="10"/>
    </row>
    <row r="26" spans="1:21" x14ac:dyDescent="0.25">
      <c r="O26" s="5"/>
      <c r="P26" s="7"/>
      <c r="Q26" s="7"/>
      <c r="R26" s="11"/>
      <c r="S26" s="11"/>
      <c r="T26" s="11"/>
      <c r="U26" s="11"/>
    </row>
    <row r="27" spans="1:21" x14ac:dyDescent="0.25">
      <c r="O27" s="4"/>
      <c r="P27" s="4"/>
      <c r="Q27" s="4"/>
      <c r="R27" s="4"/>
      <c r="S27" s="4"/>
      <c r="T27" s="4"/>
      <c r="U27" s="4"/>
    </row>
    <row r="29" spans="1:21" ht="38.25" customHeight="1" x14ac:dyDescent="0.25"/>
    <row r="33" spans="1:7" ht="15" customHeight="1" x14ac:dyDescent="0.25"/>
    <row r="35" spans="1:7" ht="25.5" customHeight="1" x14ac:dyDescent="0.25"/>
    <row r="36" spans="1:7" ht="25.5" customHeight="1" x14ac:dyDescent="0.25"/>
    <row r="37" spans="1:7" ht="25.5" customHeight="1" x14ac:dyDescent="0.25"/>
    <row r="38" spans="1:7" ht="25.5" customHeight="1" x14ac:dyDescent="0.25"/>
    <row r="39" spans="1:7" ht="16.5" customHeight="1" x14ac:dyDescent="0.25"/>
    <row r="43" spans="1:7" x14ac:dyDescent="0.25">
      <c r="A43" s="4"/>
      <c r="B43" s="4"/>
      <c r="C43" s="4"/>
      <c r="D43" s="125"/>
      <c r="E43" s="125"/>
      <c r="F43" s="125"/>
      <c r="G43" s="125"/>
    </row>
    <row r="44" spans="1:7" x14ac:dyDescent="0.25">
      <c r="A44" s="4"/>
      <c r="B44" s="4"/>
      <c r="C44" s="4"/>
      <c r="D44" s="125"/>
      <c r="E44" s="125"/>
      <c r="F44" s="125"/>
      <c r="G44" s="125"/>
    </row>
    <row r="45" spans="1:7" x14ac:dyDescent="0.25">
      <c r="A45" s="4"/>
      <c r="B45" s="4"/>
      <c r="C45" s="4"/>
      <c r="D45" s="125"/>
      <c r="E45" s="125"/>
      <c r="F45" s="125"/>
      <c r="G45" s="125"/>
    </row>
    <row r="46" spans="1:7" x14ac:dyDescent="0.25">
      <c r="A46" s="4"/>
      <c r="B46" s="4"/>
      <c r="C46" s="4"/>
      <c r="D46" s="194"/>
      <c r="E46" s="194"/>
      <c r="F46" s="194"/>
      <c r="G46" s="194"/>
    </row>
    <row r="47" spans="1:7" x14ac:dyDescent="0.25">
      <c r="A47" s="76"/>
      <c r="B47" s="121"/>
      <c r="C47" s="121"/>
      <c r="D47" s="194"/>
      <c r="E47" s="195"/>
      <c r="F47" s="194"/>
      <c r="G47" s="194"/>
    </row>
    <row r="48" spans="1:7" x14ac:dyDescent="0.25">
      <c r="A48" s="76"/>
      <c r="B48" s="123"/>
      <c r="C48" s="123"/>
      <c r="D48" s="195"/>
      <c r="E48" s="194"/>
      <c r="F48" s="194"/>
      <c r="G48" s="195"/>
    </row>
    <row r="49" spans="1:7" x14ac:dyDescent="0.25">
      <c r="A49" s="76"/>
      <c r="B49" s="76"/>
      <c r="C49" s="76"/>
      <c r="D49" s="194"/>
      <c r="E49" s="194"/>
      <c r="F49" s="194"/>
      <c r="G49" s="194"/>
    </row>
    <row r="50" spans="1:7" ht="27" customHeight="1" x14ac:dyDescent="0.25">
      <c r="A50" s="76"/>
      <c r="B50" s="121"/>
      <c r="C50" s="121"/>
      <c r="D50" s="194"/>
      <c r="E50" s="194"/>
      <c r="F50" s="194"/>
      <c r="G50" s="194"/>
    </row>
    <row r="51" spans="1:7" x14ac:dyDescent="0.25">
      <c r="A51" s="76"/>
      <c r="B51" s="121"/>
      <c r="C51" s="121"/>
      <c r="D51" s="122"/>
      <c r="E51" s="122"/>
      <c r="F51" s="122"/>
      <c r="G51" s="122"/>
    </row>
    <row r="52" spans="1:7" x14ac:dyDescent="0.25">
      <c r="A52" s="76"/>
      <c r="B52" s="76"/>
      <c r="C52" s="76"/>
      <c r="D52" s="122"/>
      <c r="E52" s="122"/>
      <c r="F52" s="122"/>
      <c r="G52" s="122"/>
    </row>
    <row r="53" spans="1:7" x14ac:dyDescent="0.25">
      <c r="A53" s="76"/>
      <c r="B53" s="123"/>
      <c r="C53" s="123"/>
      <c r="D53" s="122"/>
      <c r="E53" s="122"/>
      <c r="F53" s="122"/>
      <c r="G53" s="122"/>
    </row>
    <row r="54" spans="1:7" x14ac:dyDescent="0.25">
      <c r="A54" s="4"/>
      <c r="B54" s="4"/>
      <c r="C54" s="4"/>
      <c r="D54" s="122"/>
      <c r="E54" s="122"/>
      <c r="F54" s="122"/>
      <c r="G54" s="122"/>
    </row>
    <row r="55" spans="1:7" x14ac:dyDescent="0.25">
      <c r="A55" s="9"/>
      <c r="B55" s="196"/>
      <c r="C55" s="196"/>
      <c r="D55" s="9"/>
      <c r="E55" s="9"/>
      <c r="F55" s="196"/>
      <c r="G55" s="196"/>
    </row>
    <row r="56" spans="1:7" x14ac:dyDescent="0.25">
      <c r="A56" s="9"/>
      <c r="B56" s="196"/>
      <c r="C56" s="196"/>
      <c r="D56" s="9"/>
      <c r="E56" s="9"/>
      <c r="F56" s="196"/>
      <c r="G56" s="196"/>
    </row>
    <row r="57" spans="1:7" x14ac:dyDescent="0.25">
      <c r="A57" s="197"/>
      <c r="B57" s="197"/>
      <c r="C57" s="197"/>
      <c r="D57" s="197"/>
      <c r="E57" s="197"/>
      <c r="F57" s="197"/>
      <c r="G57" s="197"/>
    </row>
    <row r="58" spans="1:7" x14ac:dyDescent="0.25">
      <c r="A58" s="197"/>
      <c r="B58" s="197"/>
      <c r="C58" s="197"/>
      <c r="D58" s="197"/>
      <c r="E58" s="197"/>
      <c r="F58" s="197"/>
      <c r="G58" s="197"/>
    </row>
    <row r="59" spans="1:7" x14ac:dyDescent="0.25">
      <c r="A59" s="197"/>
      <c r="B59" s="197"/>
      <c r="C59" s="197"/>
      <c r="D59" s="197"/>
      <c r="E59" s="197"/>
      <c r="F59" s="197"/>
      <c r="G59" s="197"/>
    </row>
    <row r="60" spans="1:7" x14ac:dyDescent="0.25">
      <c r="A60" s="197"/>
      <c r="B60" s="197"/>
      <c r="C60" s="197"/>
      <c r="D60" s="197"/>
      <c r="E60" s="197"/>
      <c r="F60" s="197"/>
      <c r="G60" s="197"/>
    </row>
    <row r="61" spans="1:7" x14ac:dyDescent="0.25">
      <c r="A61" s="198"/>
      <c r="B61" s="198"/>
      <c r="C61" s="198"/>
      <c r="D61" s="198"/>
      <c r="E61" s="198"/>
      <c r="F61" s="198"/>
      <c r="G61" s="198"/>
    </row>
    <row r="62" spans="1:7" x14ac:dyDescent="0.25">
      <c r="A62" s="8"/>
      <c r="B62" s="126"/>
      <c r="C62" s="126"/>
      <c r="D62" s="8"/>
      <c r="E62" s="48"/>
      <c r="F62" s="8"/>
      <c r="G62" s="48"/>
    </row>
    <row r="63" spans="1:7" x14ac:dyDescent="0.25">
      <c r="A63" s="127"/>
      <c r="B63" s="127"/>
      <c r="C63" s="127"/>
      <c r="D63" s="127"/>
      <c r="E63" s="127"/>
      <c r="F63" s="127"/>
      <c r="G63" s="127"/>
    </row>
    <row r="64" spans="1:7" x14ac:dyDescent="0.25">
      <c r="A64" s="8"/>
      <c r="B64" s="127"/>
      <c r="C64" s="127"/>
      <c r="D64" s="8"/>
      <c r="E64" s="75"/>
      <c r="F64" s="8"/>
      <c r="G64" s="75"/>
    </row>
    <row r="65" spans="1:7" x14ac:dyDescent="0.25">
      <c r="A65" s="127"/>
      <c r="B65" s="127"/>
      <c r="C65" s="127"/>
      <c r="D65" s="127"/>
      <c r="E65" s="127"/>
      <c r="F65" s="127"/>
      <c r="G65" s="127"/>
    </row>
    <row r="66" spans="1:7" x14ac:dyDescent="0.25">
      <c r="A66" s="127"/>
      <c r="B66" s="127"/>
      <c r="C66" s="127"/>
      <c r="D66" s="127"/>
      <c r="E66" s="127"/>
      <c r="F66" s="127"/>
      <c r="G66" s="127"/>
    </row>
    <row r="67" spans="1:7" x14ac:dyDescent="0.25">
      <c r="A67" s="127"/>
      <c r="B67" s="127"/>
      <c r="C67" s="127"/>
      <c r="D67" s="127"/>
      <c r="E67" s="127"/>
      <c r="F67" s="127"/>
      <c r="G67" s="127"/>
    </row>
    <row r="68" spans="1:7" x14ac:dyDescent="0.25">
      <c r="A68" s="9"/>
      <c r="B68" s="196"/>
      <c r="C68" s="196"/>
      <c r="D68" s="196"/>
      <c r="E68" s="196"/>
      <c r="F68" s="196"/>
      <c r="G68" s="196"/>
    </row>
    <row r="69" spans="1:7" x14ac:dyDescent="0.25">
      <c r="A69" s="199"/>
      <c r="B69" s="196"/>
      <c r="C69" s="196"/>
      <c r="D69" s="196"/>
      <c r="E69" s="196"/>
      <c r="F69" s="196"/>
      <c r="G69" s="196"/>
    </row>
    <row r="70" spans="1:7" x14ac:dyDescent="0.25">
      <c r="A70" s="199"/>
      <c r="B70" s="200"/>
      <c r="C70" s="200"/>
      <c r="D70" s="5"/>
      <c r="E70" s="5"/>
      <c r="F70" s="5"/>
      <c r="G70" s="5"/>
    </row>
    <row r="71" spans="1:7" x14ac:dyDescent="0.25">
      <c r="A71" s="199"/>
      <c r="B71" s="200"/>
      <c r="C71" s="200"/>
      <c r="D71" s="5"/>
      <c r="E71" s="5"/>
      <c r="F71" s="5"/>
      <c r="G71" s="5"/>
    </row>
    <row r="72" spans="1:7" ht="34.5" customHeight="1" x14ac:dyDescent="0.25">
      <c r="A72" s="196"/>
      <c r="B72" s="196"/>
      <c r="C72" s="196"/>
      <c r="D72" s="196"/>
      <c r="E72" s="196"/>
      <c r="F72" s="196"/>
      <c r="G72" s="196"/>
    </row>
    <row r="73" spans="1:7" x14ac:dyDescent="0.25">
      <c r="A73" s="200"/>
      <c r="B73" s="200"/>
      <c r="C73" s="200"/>
      <c r="D73" s="200"/>
      <c r="E73" s="200"/>
      <c r="F73" s="200"/>
      <c r="G73" s="200"/>
    </row>
    <row r="74" spans="1:7" x14ac:dyDescent="0.25">
      <c r="A74" s="200"/>
      <c r="B74" s="200"/>
      <c r="C74" s="200"/>
      <c r="D74" s="200"/>
      <c r="E74" s="200"/>
      <c r="F74" s="200"/>
      <c r="G74" s="200"/>
    </row>
    <row r="75" spans="1:7" ht="15" customHeight="1" x14ac:dyDescent="0.25">
      <c r="A75" s="196"/>
      <c r="B75" s="196"/>
      <c r="C75" s="196"/>
      <c r="D75" s="196"/>
      <c r="E75" s="196"/>
      <c r="F75" s="196"/>
      <c r="G75" s="196"/>
    </row>
    <row r="76" spans="1:7" x14ac:dyDescent="0.25">
      <c r="A76" s="196"/>
      <c r="B76" s="196"/>
      <c r="C76" s="196"/>
      <c r="D76" s="196"/>
      <c r="E76" s="196"/>
      <c r="F76" s="196"/>
      <c r="G76" s="196"/>
    </row>
    <row r="77" spans="1:7" x14ac:dyDescent="0.25">
      <c r="A77" s="200"/>
      <c r="B77" s="199"/>
      <c r="C77" s="199"/>
      <c r="D77" s="200"/>
      <c r="E77" s="200"/>
      <c r="F77" s="200"/>
      <c r="G77" s="200"/>
    </row>
    <row r="78" spans="1:7" x14ac:dyDescent="0.25">
      <c r="A78" s="200"/>
      <c r="B78" s="199"/>
      <c r="C78" s="199"/>
      <c r="D78" s="200"/>
      <c r="E78" s="200"/>
      <c r="F78" s="200"/>
      <c r="G78" s="200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90" spans="1:7" ht="19.5" x14ac:dyDescent="0.25">
      <c r="C90" s="128" t="s">
        <v>0</v>
      </c>
      <c r="D90" s="128"/>
      <c r="E90" s="128"/>
    </row>
    <row r="92" spans="1:7" ht="28.5" customHeight="1" x14ac:dyDescent="0.25">
      <c r="A92" s="17">
        <f>IF(ISBLANK(B92),"",IF(A91="",1,A91+1))</f>
        <v>1</v>
      </c>
      <c r="B92" s="129" t="str">
        <f>IF('FEUILLE A REMPLIR'!G19=TRUE,'FEUILLE A REMPLIR'!A19,"")</f>
        <v>Missions</v>
      </c>
      <c r="C92" s="129"/>
      <c r="D92" s="129"/>
      <c r="E92" s="129"/>
      <c r="F92" s="129"/>
      <c r="G92" s="129"/>
    </row>
    <row r="93" spans="1:7" ht="28.5" customHeight="1" x14ac:dyDescent="0.25">
      <c r="A93" s="17">
        <f t="shared" ref="A93:A115" si="0">IF(ISBLANK(B93),"",IF(A92="",1,A92+1))</f>
        <v>2</v>
      </c>
      <c r="B93" s="129" t="s">
        <v>2</v>
      </c>
      <c r="C93" s="129"/>
      <c r="D93" s="129"/>
      <c r="E93" s="129"/>
      <c r="F93" s="129"/>
      <c r="G93" s="129"/>
    </row>
    <row r="94" spans="1:7" ht="28.5" customHeight="1" x14ac:dyDescent="0.25">
      <c r="A94" s="17">
        <f t="shared" si="0"/>
        <v>3</v>
      </c>
      <c r="B94" s="129" t="s">
        <v>3</v>
      </c>
      <c r="C94" s="129"/>
      <c r="D94" s="129"/>
      <c r="E94" s="129"/>
      <c r="F94" s="129"/>
      <c r="G94" s="129"/>
    </row>
    <row r="95" spans="1:7" ht="28.5" customHeight="1" x14ac:dyDescent="0.25">
      <c r="A95" s="17">
        <f t="shared" si="0"/>
        <v>4</v>
      </c>
      <c r="B95" s="129" t="s">
        <v>4</v>
      </c>
      <c r="C95" s="129"/>
      <c r="D95" s="129"/>
      <c r="E95" s="129"/>
      <c r="F95" s="129"/>
      <c r="G95" s="129"/>
    </row>
    <row r="96" spans="1:7" ht="28.5" customHeight="1" x14ac:dyDescent="0.25">
      <c r="A96" s="17">
        <f t="shared" si="0"/>
        <v>5</v>
      </c>
      <c r="B96" s="129" t="s">
        <v>5</v>
      </c>
      <c r="C96" s="129"/>
      <c r="D96" s="129"/>
      <c r="E96" s="129"/>
      <c r="F96" s="129"/>
      <c r="G96" s="129"/>
    </row>
    <row r="97" spans="1:7" ht="28.5" customHeight="1" x14ac:dyDescent="0.25">
      <c r="A97" s="17">
        <f t="shared" si="0"/>
        <v>6</v>
      </c>
      <c r="B97" s="129" t="s">
        <v>6</v>
      </c>
      <c r="C97" s="129"/>
      <c r="D97" s="129"/>
      <c r="E97" s="129"/>
      <c r="F97" s="129"/>
      <c r="G97" s="129"/>
    </row>
    <row r="98" spans="1:7" ht="28.5" customHeight="1" x14ac:dyDescent="0.25">
      <c r="A98" s="17">
        <f t="shared" si="0"/>
        <v>7</v>
      </c>
      <c r="B98" s="129" t="s">
        <v>7</v>
      </c>
      <c r="C98" s="129"/>
      <c r="D98" s="129"/>
      <c r="E98" s="129"/>
      <c r="F98" s="129"/>
      <c r="G98" s="129"/>
    </row>
    <row r="99" spans="1:7" ht="28.5" customHeight="1" x14ac:dyDescent="0.25">
      <c r="A99" s="17">
        <f t="shared" si="0"/>
        <v>8</v>
      </c>
      <c r="B99" s="129" t="s">
        <v>8</v>
      </c>
      <c r="C99" s="129"/>
      <c r="D99" s="129"/>
      <c r="E99" s="129"/>
      <c r="F99" s="129"/>
      <c r="G99" s="129"/>
    </row>
    <row r="100" spans="1:7" ht="28.5" customHeight="1" x14ac:dyDescent="0.25">
      <c r="A100" s="17">
        <f t="shared" si="0"/>
        <v>9</v>
      </c>
      <c r="B100" s="129" t="s">
        <v>9</v>
      </c>
      <c r="C100" s="129"/>
      <c r="D100" s="129"/>
      <c r="E100" s="129"/>
      <c r="F100" s="129"/>
      <c r="G100" s="129"/>
    </row>
    <row r="101" spans="1:7" ht="28.5" customHeight="1" x14ac:dyDescent="0.25">
      <c r="A101" s="17">
        <f t="shared" si="0"/>
        <v>10</v>
      </c>
      <c r="B101" s="130" t="s">
        <v>10</v>
      </c>
      <c r="C101" s="130"/>
      <c r="D101" s="130"/>
      <c r="E101" s="130"/>
      <c r="F101" s="130"/>
      <c r="G101" s="130"/>
    </row>
    <row r="102" spans="1:7" ht="29.25" customHeight="1" x14ac:dyDescent="0.25">
      <c r="A102" s="17">
        <f t="shared" si="0"/>
        <v>11</v>
      </c>
      <c r="B102" s="129" t="s">
        <v>11</v>
      </c>
      <c r="C102" s="129"/>
      <c r="D102" s="129"/>
      <c r="E102" s="129"/>
      <c r="F102" s="129"/>
      <c r="G102" s="129"/>
    </row>
    <row r="103" spans="1:7" ht="28.5" customHeight="1" x14ac:dyDescent="0.35">
      <c r="A103" s="14" t="str">
        <f t="shared" si="0"/>
        <v/>
      </c>
      <c r="B103" s="131"/>
      <c r="C103" s="131"/>
      <c r="D103" s="131"/>
      <c r="E103" s="131"/>
      <c r="F103" s="131"/>
      <c r="G103" s="131"/>
    </row>
    <row r="104" spans="1:7" ht="28.5" customHeight="1" x14ac:dyDescent="0.35">
      <c r="A104" s="14" t="str">
        <f t="shared" si="0"/>
        <v/>
      </c>
      <c r="B104" s="131"/>
      <c r="C104" s="131"/>
      <c r="D104" s="131"/>
      <c r="E104" s="131"/>
      <c r="F104" s="131"/>
      <c r="G104" s="131"/>
    </row>
    <row r="105" spans="1:7" ht="28.5" customHeight="1" x14ac:dyDescent="0.35">
      <c r="A105" s="14" t="str">
        <f t="shared" si="0"/>
        <v/>
      </c>
      <c r="B105" s="131"/>
      <c r="C105" s="131"/>
      <c r="D105" s="131"/>
      <c r="E105" s="131"/>
      <c r="F105" s="131"/>
      <c r="G105" s="131"/>
    </row>
    <row r="106" spans="1:7" ht="28.5" customHeight="1" x14ac:dyDescent="0.35">
      <c r="A106" s="14" t="str">
        <f t="shared" si="0"/>
        <v/>
      </c>
      <c r="B106" s="131"/>
      <c r="C106" s="131"/>
      <c r="D106" s="131"/>
      <c r="E106" s="131"/>
      <c r="F106" s="131"/>
      <c r="G106" s="131"/>
    </row>
    <row r="107" spans="1:7" ht="28.5" customHeight="1" x14ac:dyDescent="0.35">
      <c r="A107" s="14" t="str">
        <f t="shared" si="0"/>
        <v/>
      </c>
      <c r="B107" s="131"/>
      <c r="C107" s="131"/>
      <c r="D107" s="131"/>
      <c r="E107" s="131"/>
      <c r="F107" s="131"/>
      <c r="G107" s="131"/>
    </row>
    <row r="108" spans="1:7" ht="28.5" customHeight="1" x14ac:dyDescent="0.35">
      <c r="A108" s="14" t="str">
        <f t="shared" si="0"/>
        <v/>
      </c>
      <c r="B108" s="131"/>
      <c r="C108" s="131"/>
      <c r="D108" s="131"/>
      <c r="E108" s="131"/>
      <c r="F108" s="131"/>
      <c r="G108" s="131"/>
    </row>
    <row r="109" spans="1:7" ht="28.5" customHeight="1" x14ac:dyDescent="0.35">
      <c r="A109" s="14" t="str">
        <f t="shared" si="0"/>
        <v/>
      </c>
      <c r="B109" s="131"/>
      <c r="C109" s="131"/>
      <c r="D109" s="131"/>
      <c r="E109" s="131"/>
      <c r="F109" s="131"/>
      <c r="G109" s="131"/>
    </row>
    <row r="110" spans="1:7" ht="28.5" customHeight="1" x14ac:dyDescent="0.35">
      <c r="A110" s="14" t="str">
        <f t="shared" si="0"/>
        <v/>
      </c>
      <c r="B110" s="131"/>
      <c r="C110" s="131"/>
      <c r="D110" s="131"/>
      <c r="E110" s="131"/>
      <c r="F110" s="131"/>
      <c r="G110" s="131"/>
    </row>
    <row r="111" spans="1:7" ht="28.5" customHeight="1" x14ac:dyDescent="0.35">
      <c r="A111" s="14" t="str">
        <f t="shared" si="0"/>
        <v/>
      </c>
      <c r="B111" s="131"/>
      <c r="C111" s="131"/>
      <c r="D111" s="131"/>
      <c r="E111" s="131"/>
      <c r="F111" s="131"/>
      <c r="G111" s="131"/>
    </row>
    <row r="112" spans="1:7" ht="28.5" customHeight="1" x14ac:dyDescent="0.35">
      <c r="A112" s="14" t="str">
        <f t="shared" si="0"/>
        <v/>
      </c>
      <c r="B112" s="131"/>
      <c r="C112" s="131"/>
      <c r="D112" s="131"/>
      <c r="E112" s="131"/>
      <c r="F112" s="131"/>
      <c r="G112" s="131"/>
    </row>
    <row r="113" spans="1:7" ht="28.5" customHeight="1" x14ac:dyDescent="0.35">
      <c r="A113" s="14" t="str">
        <f t="shared" si="0"/>
        <v/>
      </c>
      <c r="B113" s="131"/>
      <c r="C113" s="131"/>
      <c r="D113" s="131"/>
      <c r="E113" s="131"/>
      <c r="F113" s="131"/>
      <c r="G113" s="131"/>
    </row>
    <row r="114" spans="1:7" ht="28.5" customHeight="1" x14ac:dyDescent="0.35">
      <c r="A114" s="14" t="str">
        <f t="shared" si="0"/>
        <v/>
      </c>
      <c r="B114" s="131"/>
      <c r="C114" s="131"/>
      <c r="D114" s="131"/>
      <c r="E114" s="131"/>
      <c r="F114" s="131"/>
      <c r="G114" s="131"/>
    </row>
    <row r="115" spans="1:7" ht="28.5" customHeight="1" x14ac:dyDescent="0.35">
      <c r="A115" s="14" t="str">
        <f t="shared" si="0"/>
        <v/>
      </c>
      <c r="B115" s="131"/>
      <c r="C115" s="131"/>
      <c r="D115" s="131"/>
      <c r="E115" s="131"/>
      <c r="F115" s="131"/>
      <c r="G115" s="131"/>
    </row>
    <row r="117" spans="1:7" x14ac:dyDescent="0.25">
      <c r="B117" s="133" t="s">
        <v>13</v>
      </c>
      <c r="C117" s="118"/>
      <c r="D117" s="118"/>
      <c r="E117" s="118"/>
      <c r="F117" s="118"/>
    </row>
    <row r="118" spans="1:7" x14ac:dyDescent="0.25">
      <c r="B118" s="118"/>
      <c r="C118" s="118"/>
      <c r="D118" s="118"/>
      <c r="E118" s="118"/>
      <c r="F118" s="118"/>
    </row>
    <row r="120" spans="1:7" ht="15" customHeight="1" x14ac:dyDescent="0.25">
      <c r="A120" s="124" t="str">
        <f>IF(OR(ISBLANK('FEUILLE A REMPLIR'!A33:I33),'FEUILLE A REMPLIR'!A33:I33=1),"",VLOOKUP(('FEUILLE A REMPLIR'!A33:I33)-1,RECHERCHEV!$F$2:$K$11,2))</f>
        <v/>
      </c>
      <c r="B120" s="124"/>
      <c r="C120" s="124"/>
      <c r="D120" s="124"/>
      <c r="E120" s="124"/>
      <c r="F120" s="124"/>
      <c r="G120" s="124"/>
    </row>
    <row r="121" spans="1:7" ht="15.75" customHeight="1" x14ac:dyDescent="0.25">
      <c r="A121" s="124"/>
      <c r="B121" s="124"/>
      <c r="C121" s="124"/>
      <c r="D121" s="124"/>
      <c r="E121" s="124"/>
      <c r="F121" s="124"/>
      <c r="G121" s="124"/>
    </row>
    <row r="122" spans="1:7" ht="15" customHeight="1" x14ac:dyDescent="0.25">
      <c r="A122" s="124" t="str">
        <f>IF(OR(ISBLANK('FEUILLE A REMPLIR'!A35:I35),'FEUILLE A REMPLIR'!A35:I35=1),"",VLOOKUP(('FEUILLE A REMPLIR'!A35:I35)-1,RECHERCHEV!$F$2:$K$11,2))</f>
        <v/>
      </c>
      <c r="B122" s="124"/>
      <c r="C122" s="124"/>
      <c r="D122" s="124"/>
      <c r="E122" s="124"/>
      <c r="F122" s="124"/>
      <c r="G122" s="124"/>
    </row>
    <row r="123" spans="1:7" x14ac:dyDescent="0.25">
      <c r="A123" s="124"/>
      <c r="B123" s="124"/>
      <c r="C123" s="124"/>
      <c r="D123" s="124"/>
      <c r="E123" s="124"/>
      <c r="F123" s="124"/>
      <c r="G123" s="124"/>
    </row>
    <row r="124" spans="1:7" ht="15" customHeight="1" x14ac:dyDescent="0.25">
      <c r="A124" s="124" t="str">
        <f>IF(OR(ISBLANK('FEUILLE A REMPLIR'!A37:I37),'FEUILLE A REMPLIR'!A37:I37=1),"",VLOOKUP(('FEUILLE A REMPLIR'!A37:I37)-1,RECHERCHEV!$F$2:$K$11,2))</f>
        <v/>
      </c>
      <c r="B124" s="124"/>
      <c r="C124" s="124"/>
      <c r="D124" s="124"/>
      <c r="E124" s="124"/>
      <c r="F124" s="124"/>
      <c r="G124" s="124"/>
    </row>
    <row r="125" spans="1:7" x14ac:dyDescent="0.25">
      <c r="A125" s="124"/>
      <c r="B125" s="124"/>
      <c r="C125" s="124"/>
      <c r="D125" s="124"/>
      <c r="E125" s="124"/>
      <c r="F125" s="124"/>
      <c r="G125" s="124"/>
    </row>
    <row r="126" spans="1:7" ht="15" customHeight="1" x14ac:dyDescent="0.25">
      <c r="A126" s="124" t="str">
        <f>IF(OR(ISBLANK('FEUILLE A REMPLIR'!A39:I39),'FEUILLE A REMPLIR'!A39:I39=1),"",VLOOKUP(('FEUILLE A REMPLIR'!A39:I39)-1,RECHERCHEV!$F$2:$K$11,2))</f>
        <v/>
      </c>
      <c r="B126" s="124"/>
      <c r="C126" s="124"/>
      <c r="D126" s="124"/>
      <c r="E126" s="124"/>
      <c r="F126" s="124"/>
      <c r="G126" s="124"/>
    </row>
    <row r="127" spans="1:7" x14ac:dyDescent="0.25">
      <c r="A127" s="124"/>
      <c r="B127" s="124"/>
      <c r="C127" s="124"/>
      <c r="D127" s="124"/>
      <c r="E127" s="124"/>
      <c r="F127" s="124"/>
      <c r="G127" s="124"/>
    </row>
    <row r="128" spans="1:7" ht="15" customHeight="1" x14ac:dyDescent="0.25">
      <c r="A128" s="124" t="str">
        <f>IF(OR(ISBLANK('FEUILLE A REMPLIR'!A41:I41),'FEUILLE A REMPLIR'!A41:I41=1),"",VLOOKUP(('FEUILLE A REMPLIR'!A41:I41)-1,RECHERCHEV!$F$2:$K$11,2))</f>
        <v/>
      </c>
      <c r="B128" s="124"/>
      <c r="C128" s="124"/>
      <c r="D128" s="124"/>
      <c r="E128" s="124"/>
      <c r="F128" s="124"/>
      <c r="G128" s="124"/>
    </row>
    <row r="129" spans="1:7" x14ac:dyDescent="0.25">
      <c r="A129" s="124"/>
      <c r="B129" s="124"/>
      <c r="C129" s="124"/>
      <c r="D129" s="124"/>
      <c r="E129" s="124"/>
      <c r="F129" s="124"/>
      <c r="G129" s="124"/>
    </row>
    <row r="130" spans="1:7" ht="15" customHeight="1" x14ac:dyDescent="0.25">
      <c r="A130" s="124" t="str">
        <f>IF(OR(ISBLANK('FEUILLE A REMPLIR'!A43:I43),'FEUILLE A REMPLIR'!A43:I43=1),"",VLOOKUP(('FEUILLE A REMPLIR'!A43:I43)-1,RECHERCHEV!$F$2:$K$11,2))</f>
        <v/>
      </c>
      <c r="B130" s="124"/>
      <c r="C130" s="124"/>
      <c r="D130" s="124"/>
      <c r="E130" s="124"/>
      <c r="F130" s="124"/>
      <c r="G130" s="124"/>
    </row>
    <row r="131" spans="1:7" x14ac:dyDescent="0.25">
      <c r="A131" s="124"/>
      <c r="B131" s="124"/>
      <c r="C131" s="124"/>
      <c r="D131" s="124"/>
      <c r="E131" s="124"/>
      <c r="F131" s="124"/>
      <c r="G131" s="124"/>
    </row>
    <row r="132" spans="1:7" ht="15" customHeight="1" x14ac:dyDescent="0.25">
      <c r="A132" s="124" t="str">
        <f>IF(OR(ISBLANK('FEUILLE A REMPLIR'!A45:I45),'FEUILLE A REMPLIR'!A45:I45=1),"",VLOOKUP(('FEUILLE A REMPLIR'!A45:I45)-1,RECHERCHEV!$F$2:$K$11,2))</f>
        <v/>
      </c>
      <c r="B132" s="124"/>
      <c r="C132" s="124"/>
      <c r="D132" s="124"/>
      <c r="E132" s="124"/>
      <c r="F132" s="124"/>
      <c r="G132" s="124"/>
    </row>
    <row r="133" spans="1:7" x14ac:dyDescent="0.25">
      <c r="A133" s="124"/>
      <c r="B133" s="124"/>
      <c r="C133" s="124"/>
      <c r="D133" s="124"/>
      <c r="E133" s="124"/>
      <c r="F133" s="124"/>
      <c r="G133" s="124"/>
    </row>
    <row r="135" spans="1:7" x14ac:dyDescent="0.25">
      <c r="B135" s="116" t="s">
        <v>21</v>
      </c>
      <c r="C135" s="116"/>
      <c r="D135" s="116"/>
      <c r="E135" s="116"/>
      <c r="F135" s="116"/>
    </row>
    <row r="136" spans="1:7" x14ac:dyDescent="0.25">
      <c r="B136" s="116"/>
      <c r="C136" s="116"/>
      <c r="D136" s="116"/>
      <c r="E136" s="116"/>
      <c r="F136" s="116"/>
    </row>
    <row r="137" spans="1:7" x14ac:dyDescent="0.25">
      <c r="A137" s="20"/>
    </row>
    <row r="138" spans="1:7" x14ac:dyDescent="0.25">
      <c r="A138" s="19"/>
    </row>
    <row r="139" spans="1:7" x14ac:dyDescent="0.25">
      <c r="A139" s="18" t="str">
        <f>IF(AND('FEUILLE A REMPLIR'!I49=FALSE,'FEUILLE A REMPLIR'!I50=FALSE,'FEUILLE A REMPLIR'!I51=FALSE,'FEUILLE A REMPLIR'!I52=FALSE),"","Mesures de résistivité à plusieurs endroits du sol  à l'aide d'un résistimètre :")</f>
        <v/>
      </c>
    </row>
    <row r="140" spans="1:7" x14ac:dyDescent="0.25">
      <c r="A140" s="23" t="s">
        <v>15</v>
      </c>
    </row>
    <row r="141" spans="1:7" x14ac:dyDescent="0.25">
      <c r="A141" s="18"/>
    </row>
    <row r="142" spans="1:7" x14ac:dyDescent="0.25">
      <c r="A142" s="19"/>
    </row>
    <row r="143" spans="1:7" x14ac:dyDescent="0.25">
      <c r="A143" s="19"/>
    </row>
    <row r="144" spans="1:7" x14ac:dyDescent="0.25">
      <c r="A144" s="19"/>
      <c r="B144" s="15"/>
      <c r="C144" s="16"/>
      <c r="E144" s="118" t="s">
        <v>17</v>
      </c>
      <c r="F144" s="118"/>
    </row>
    <row r="145" spans="1:6" x14ac:dyDescent="0.25">
      <c r="A145" s="18"/>
      <c r="B145" s="15"/>
      <c r="C145" s="16"/>
    </row>
    <row r="146" spans="1:6" x14ac:dyDescent="0.25">
      <c r="A146" s="21"/>
      <c r="B146" s="15"/>
      <c r="C146" s="16"/>
    </row>
    <row r="147" spans="1:6" x14ac:dyDescent="0.25">
      <c r="A147" s="21"/>
      <c r="B147" s="15"/>
      <c r="C147" s="16"/>
    </row>
    <row r="148" spans="1:6" x14ac:dyDescent="0.25">
      <c r="A148" s="21"/>
      <c r="B148" s="15"/>
      <c r="C148" s="16"/>
    </row>
    <row r="149" spans="1:6" x14ac:dyDescent="0.25">
      <c r="A149" s="18" t="s">
        <v>18</v>
      </c>
      <c r="B149" s="15"/>
      <c r="C149" s="16"/>
    </row>
    <row r="150" spans="1:6" x14ac:dyDescent="0.25">
      <c r="A150" s="21"/>
      <c r="B150" s="15"/>
      <c r="C150" s="16"/>
    </row>
    <row r="151" spans="1:6" x14ac:dyDescent="0.25">
      <c r="A151" s="21"/>
      <c r="B151" s="15"/>
      <c r="C151" s="16"/>
    </row>
    <row r="152" spans="1:6" x14ac:dyDescent="0.25">
      <c r="A152" s="21"/>
      <c r="B152" s="15"/>
      <c r="C152" s="16"/>
    </row>
    <row r="153" spans="1:6" x14ac:dyDescent="0.25">
      <c r="A153" s="21"/>
      <c r="B153" s="15"/>
      <c r="C153" s="16"/>
      <c r="F153" t="s">
        <v>16</v>
      </c>
    </row>
    <row r="154" spans="1:6" x14ac:dyDescent="0.25">
      <c r="A154" s="21"/>
      <c r="B154" s="15"/>
      <c r="C154" s="16"/>
    </row>
    <row r="155" spans="1:6" x14ac:dyDescent="0.25">
      <c r="A155" s="21"/>
    </row>
    <row r="156" spans="1:6" x14ac:dyDescent="0.25">
      <c r="A156" s="18"/>
    </row>
    <row r="168" spans="1:9" x14ac:dyDescent="0.25">
      <c r="A168" s="23" t="s">
        <v>95</v>
      </c>
    </row>
    <row r="169" spans="1:9" x14ac:dyDescent="0.25">
      <c r="A169" s="18"/>
    </row>
    <row r="170" spans="1:9" x14ac:dyDescent="0.25">
      <c r="A170" s="18"/>
    </row>
    <row r="171" spans="1:9" x14ac:dyDescent="0.25">
      <c r="A171" s="18"/>
    </row>
    <row r="172" spans="1:9" x14ac:dyDescent="0.25">
      <c r="A172" s="18"/>
      <c r="E172" s="118" t="s">
        <v>17</v>
      </c>
      <c r="F172" s="118"/>
      <c r="I172" s="18"/>
    </row>
    <row r="173" spans="1:9" x14ac:dyDescent="0.25">
      <c r="A173" s="18"/>
      <c r="I173" s="18"/>
    </row>
    <row r="174" spans="1:9" x14ac:dyDescent="0.25">
      <c r="A174" s="18"/>
      <c r="I174" s="18"/>
    </row>
    <row r="175" spans="1:9" x14ac:dyDescent="0.25">
      <c r="A175" s="18"/>
      <c r="I175" s="18"/>
    </row>
    <row r="176" spans="1:9" x14ac:dyDescent="0.25">
      <c r="A176" s="19"/>
      <c r="I176" s="18"/>
    </row>
    <row r="177" spans="1:9" x14ac:dyDescent="0.25">
      <c r="A177" s="18" t="s">
        <v>18</v>
      </c>
      <c r="I177" s="18"/>
    </row>
    <row r="178" spans="1:9" x14ac:dyDescent="0.25">
      <c r="A178" s="19"/>
    </row>
    <row r="179" spans="1:9" x14ac:dyDescent="0.25">
      <c r="A179" s="19"/>
    </row>
    <row r="180" spans="1:9" x14ac:dyDescent="0.25">
      <c r="A180" s="18"/>
    </row>
    <row r="181" spans="1:9" x14ac:dyDescent="0.25">
      <c r="A181" s="18" t="s">
        <v>16</v>
      </c>
      <c r="G181" t="s">
        <v>19</v>
      </c>
    </row>
    <row r="182" spans="1:9" x14ac:dyDescent="0.25">
      <c r="A182" s="18"/>
    </row>
    <row r="183" spans="1:9" x14ac:dyDescent="0.25">
      <c r="A183" s="18"/>
    </row>
    <row r="184" spans="1:9" x14ac:dyDescent="0.25">
      <c r="A184" s="18"/>
    </row>
    <row r="187" spans="1:9" x14ac:dyDescent="0.25">
      <c r="A187" s="23" t="s">
        <v>94</v>
      </c>
      <c r="B187" s="22"/>
    </row>
    <row r="188" spans="1:9" x14ac:dyDescent="0.25">
      <c r="A188" s="18"/>
    </row>
    <row r="189" spans="1:9" x14ac:dyDescent="0.25">
      <c r="A189" s="18"/>
    </row>
    <row r="190" spans="1:9" x14ac:dyDescent="0.25">
      <c r="A190" s="21"/>
    </row>
    <row r="191" spans="1:9" x14ac:dyDescent="0.25">
      <c r="A191" s="18"/>
    </row>
    <row r="192" spans="1:9" x14ac:dyDescent="0.25">
      <c r="A192" s="18"/>
      <c r="E192" s="118" t="s">
        <v>17</v>
      </c>
      <c r="F192" s="118"/>
    </row>
    <row r="193" spans="1:6" x14ac:dyDescent="0.25">
      <c r="A193" s="18"/>
    </row>
    <row r="194" spans="1:6" x14ac:dyDescent="0.25">
      <c r="A194" s="19"/>
    </row>
    <row r="195" spans="1:6" x14ac:dyDescent="0.25">
      <c r="A195" s="19"/>
    </row>
    <row r="196" spans="1:6" x14ac:dyDescent="0.25">
      <c r="A196" s="19"/>
    </row>
    <row r="197" spans="1:6" x14ac:dyDescent="0.25">
      <c r="A197" s="18" t="s">
        <v>18</v>
      </c>
    </row>
    <row r="198" spans="1:6" x14ac:dyDescent="0.25">
      <c r="A198" s="18"/>
    </row>
    <row r="199" spans="1:6" x14ac:dyDescent="0.25">
      <c r="A199" s="18"/>
    </row>
    <row r="200" spans="1:6" x14ac:dyDescent="0.25">
      <c r="A200" s="18" t="s">
        <v>16</v>
      </c>
    </row>
    <row r="201" spans="1:6" x14ac:dyDescent="0.25">
      <c r="A201" s="18"/>
    </row>
    <row r="202" spans="1:6" x14ac:dyDescent="0.25">
      <c r="A202" s="18"/>
    </row>
    <row r="203" spans="1:6" x14ac:dyDescent="0.25">
      <c r="A203" s="18"/>
    </row>
    <row r="204" spans="1:6" x14ac:dyDescent="0.25">
      <c r="A204" s="18"/>
    </row>
    <row r="205" spans="1:6" x14ac:dyDescent="0.25">
      <c r="A205" s="18"/>
    </row>
    <row r="206" spans="1:6" x14ac:dyDescent="0.25">
      <c r="A206" s="18"/>
      <c r="E206" s="119" t="s">
        <v>20</v>
      </c>
      <c r="F206" s="119"/>
    </row>
    <row r="207" spans="1:6" x14ac:dyDescent="0.25">
      <c r="A207" s="18"/>
      <c r="E207" s="119"/>
      <c r="F207" s="119"/>
    </row>
    <row r="208" spans="1:6" x14ac:dyDescent="0.25">
      <c r="A208" s="18"/>
    </row>
    <row r="209" spans="1:7" x14ac:dyDescent="0.25">
      <c r="A209" s="18"/>
    </row>
    <row r="210" spans="1:7" x14ac:dyDescent="0.25">
      <c r="A210" s="18"/>
    </row>
    <row r="211" spans="1:7" x14ac:dyDescent="0.25">
      <c r="A211" s="18"/>
    </row>
    <row r="212" spans="1:7" x14ac:dyDescent="0.25">
      <c r="A212" s="18"/>
    </row>
    <row r="214" spans="1:7" x14ac:dyDescent="0.25">
      <c r="A214" s="132" t="s">
        <v>12</v>
      </c>
      <c r="B214" s="132"/>
      <c r="C214" s="132"/>
      <c r="D214" s="132"/>
      <c r="E214" s="132"/>
      <c r="F214" s="132"/>
      <c r="G214" s="132"/>
    </row>
    <row r="218" spans="1:7" ht="15" customHeight="1" x14ac:dyDescent="0.25">
      <c r="B218" s="116" t="s">
        <v>25</v>
      </c>
      <c r="C218" s="116"/>
      <c r="D218" s="116"/>
      <c r="E218" s="116"/>
      <c r="F218" s="116"/>
    </row>
    <row r="219" spans="1:7" ht="15" customHeight="1" x14ac:dyDescent="0.25">
      <c r="A219" s="18"/>
      <c r="B219" s="116"/>
      <c r="C219" s="116"/>
      <c r="D219" s="116"/>
      <c r="E219" s="116"/>
      <c r="F219" s="116"/>
    </row>
    <row r="220" spans="1:7" x14ac:dyDescent="0.25">
      <c r="A220" s="120" t="str">
        <f>IF(OR(ISBLANK('FEUILLE A REMPLIR'!A66:D66),'FEUILLE A REMPLIR'!A66:D66=1),"",VLOOKUP('FEUILLE A REMPLIR'!A66:D66,RECHERCHEV!$M$2:$R$11,2))</f>
        <v xml:space="preserve"> Résistivimètre de surface TOM 600.</v>
      </c>
      <c r="B220" s="120"/>
      <c r="C220" s="120"/>
      <c r="D220" s="120"/>
      <c r="E220" s="120"/>
      <c r="F220" s="120"/>
      <c r="G220" s="120"/>
    </row>
    <row r="221" spans="1:7" x14ac:dyDescent="0.25">
      <c r="A221" s="120" t="str">
        <f>IF(OR(ISBLANK('FEUILLE A REMPLIR'!A68:D68),'FEUILLE A REMPLIR'!A68:D68=1),"",VLOOKUP('FEUILLE A REMPLIR'!A68:D68,RECHERCHEV!$M$2:$R$11,2))</f>
        <v>STATEST VISUALIZER : test du marcheur.</v>
      </c>
      <c r="B221" s="120"/>
      <c r="C221" s="120"/>
      <c r="D221" s="120"/>
      <c r="E221" s="120"/>
      <c r="F221" s="120"/>
      <c r="G221" s="120"/>
    </row>
    <row r="222" spans="1:7" x14ac:dyDescent="0.25">
      <c r="A222" s="120" t="str">
        <f>IF(OR(ISBLANK('FEUILLE A REMPLIR'!A70:D70),'FEUILLE A REMPLIR'!A70:D70=1),"",VLOOKUP('FEUILLE A REMPLIR'!A70:D70,RECHERCHEV!$M$2:$R$11,2))</f>
        <v/>
      </c>
      <c r="B222" s="120"/>
      <c r="C222" s="120"/>
      <c r="D222" s="120"/>
      <c r="E222" s="120"/>
      <c r="F222" s="120"/>
      <c r="G222" s="120"/>
    </row>
    <row r="223" spans="1:7" x14ac:dyDescent="0.25">
      <c r="A223" s="120" t="str">
        <f>IF(OR(ISBLANK('FEUILLE A REMPLIR'!A72:D72),'FEUILLE A REMPLIR'!A72:D72=1),"",VLOOKUP('FEUILLE A REMPLIR'!A72:D72,RECHERCHEV!$M$2:$R$11,2))</f>
        <v/>
      </c>
      <c r="B223" s="120"/>
      <c r="C223" s="120"/>
      <c r="D223" s="120"/>
      <c r="E223" s="120"/>
      <c r="F223" s="120"/>
      <c r="G223" s="120"/>
    </row>
    <row r="224" spans="1:7" x14ac:dyDescent="0.25">
      <c r="A224" s="120" t="str">
        <f>IF(OR(ISBLANK('FEUILLE A REMPLIR'!A74:D74),'FEUILLE A REMPLIR'!A74:D74=1),"",VLOOKUP('FEUILLE A REMPLIR'!A74:D74,RECHERCHEV!$M$2:$R$11,2))</f>
        <v/>
      </c>
      <c r="B224" s="120"/>
      <c r="C224" s="120"/>
      <c r="D224" s="120"/>
      <c r="E224" s="120"/>
      <c r="F224" s="120"/>
      <c r="G224" s="120"/>
    </row>
    <row r="225" spans="1:7" x14ac:dyDescent="0.25">
      <c r="A225" s="18"/>
    </row>
    <row r="226" spans="1:7" ht="15" customHeight="1" x14ac:dyDescent="0.25">
      <c r="A226" s="18"/>
      <c r="B226" s="115" t="s">
        <v>26</v>
      </c>
      <c r="C226" s="115"/>
      <c r="D226" s="115"/>
      <c r="E226" s="115"/>
      <c r="F226" s="115"/>
    </row>
    <row r="227" spans="1:7" ht="15" customHeight="1" x14ac:dyDescent="0.25">
      <c r="B227" s="115"/>
      <c r="C227" s="115"/>
      <c r="D227" s="115"/>
      <c r="E227" s="115"/>
      <c r="F227" s="115"/>
    </row>
    <row r="229" spans="1:7" x14ac:dyDescent="0.25">
      <c r="B229" s="117" t="s">
        <v>64</v>
      </c>
      <c r="C229" s="117"/>
      <c r="D229" s="74" t="str">
        <f>CONCATENATE('FEUILLE A REMPLIR'!P66,"°C")</f>
        <v>27°C</v>
      </c>
    </row>
    <row r="230" spans="1:7" x14ac:dyDescent="0.25">
      <c r="B230" s="117" t="s">
        <v>65</v>
      </c>
      <c r="C230" s="117"/>
      <c r="D230" s="74" t="str">
        <f>CONCATENATE('FEUILLE A REMPLIR'!P68," %")</f>
        <v>48 %</v>
      </c>
    </row>
    <row r="233" spans="1:7" ht="15" customHeight="1" x14ac:dyDescent="0.25">
      <c r="B233" s="116" t="s">
        <v>28</v>
      </c>
      <c r="C233" s="116"/>
      <c r="D233" s="116"/>
      <c r="E233" s="116"/>
      <c r="F233" s="116"/>
    </row>
    <row r="234" spans="1:7" ht="15" customHeight="1" x14ac:dyDescent="0.25">
      <c r="B234" s="116"/>
      <c r="C234" s="116"/>
      <c r="D234" s="116"/>
      <c r="E234" s="116"/>
      <c r="F234" s="116"/>
    </row>
    <row r="237" spans="1:7" x14ac:dyDescent="0.25">
      <c r="A237" s="80" t="s">
        <v>22</v>
      </c>
      <c r="B237" s="80"/>
      <c r="C237" s="80"/>
      <c r="D237" s="80"/>
    </row>
    <row r="239" spans="1:7" ht="18" customHeight="1" x14ac:dyDescent="0.25">
      <c r="A239" s="111" t="s">
        <v>23</v>
      </c>
      <c r="B239" s="111"/>
      <c r="C239" s="111"/>
      <c r="D239" s="111"/>
      <c r="E239" s="111"/>
      <c r="F239" s="111"/>
      <c r="G239" s="111"/>
    </row>
    <row r="240" spans="1:7" x14ac:dyDescent="0.25">
      <c r="A240" s="111"/>
      <c r="B240" s="111"/>
      <c r="C240" s="111"/>
      <c r="D240" s="111"/>
      <c r="E240" s="111"/>
      <c r="F240" s="111"/>
      <c r="G240" s="111"/>
    </row>
    <row r="241" spans="1:7" x14ac:dyDescent="0.25">
      <c r="A241" s="18"/>
    </row>
    <row r="242" spans="1:7" x14ac:dyDescent="0.25">
      <c r="A242" s="114" t="s">
        <v>24</v>
      </c>
      <c r="B242" s="114"/>
      <c r="C242" s="114"/>
      <c r="D242" s="114"/>
    </row>
    <row r="243" spans="1:7" ht="15" customHeight="1" x14ac:dyDescent="0.25"/>
    <row r="245" spans="1:7" ht="48" customHeight="1" x14ac:dyDescent="0.25">
      <c r="A245" s="30" t="s">
        <v>29</v>
      </c>
      <c r="B245" s="91" t="s">
        <v>30</v>
      </c>
      <c r="C245" s="91"/>
      <c r="D245" s="91"/>
      <c r="E245" s="41" t="s">
        <v>31</v>
      </c>
      <c r="F245" s="78" t="s">
        <v>32</v>
      </c>
      <c r="G245" s="79"/>
    </row>
    <row r="246" spans="1:7" ht="17.25" customHeight="1" x14ac:dyDescent="0.25">
      <c r="A246" s="31" t="s">
        <v>33</v>
      </c>
      <c r="B246" s="44"/>
      <c r="C246" s="40" t="s">
        <v>66</v>
      </c>
      <c r="D246" s="42"/>
      <c r="E246" s="88" t="s">
        <v>34</v>
      </c>
      <c r="F246" s="92" t="str">
        <f>IF(B246="","NOK",IF(AND(D246&lt;9,D246&lt;&gt;""),"OK",IF(AND(D246=9,B246&lt;=1),"OK","NOK")))</f>
        <v>NOK</v>
      </c>
      <c r="G246" s="93"/>
    </row>
    <row r="247" spans="1:7" ht="17.25" customHeight="1" x14ac:dyDescent="0.25">
      <c r="A247" s="31" t="s">
        <v>36</v>
      </c>
      <c r="B247" s="44"/>
      <c r="C247" s="40" t="s">
        <v>66</v>
      </c>
      <c r="D247" s="43"/>
      <c r="E247" s="89"/>
      <c r="F247" s="92" t="str">
        <f t="shared" ref="F247:F255" si="1">IF(B247="","NOK",IF(AND(D247&lt;9,D247&lt;&gt;""),"OK",IF(AND(D247=9,B247&lt;=1),"OK","NOK")))</f>
        <v>NOK</v>
      </c>
      <c r="G247" s="93"/>
    </row>
    <row r="248" spans="1:7" ht="17.25" customHeight="1" x14ac:dyDescent="0.25">
      <c r="A248" s="31" t="s">
        <v>37</v>
      </c>
      <c r="B248" s="44"/>
      <c r="C248" s="40" t="s">
        <v>66</v>
      </c>
      <c r="D248" s="43"/>
      <c r="E248" s="89"/>
      <c r="F248" s="92" t="str">
        <f t="shared" si="1"/>
        <v>NOK</v>
      </c>
      <c r="G248" s="93"/>
    </row>
    <row r="249" spans="1:7" ht="17.25" customHeight="1" x14ac:dyDescent="0.25">
      <c r="A249" s="31" t="s">
        <v>38</v>
      </c>
      <c r="B249" s="44"/>
      <c r="C249" s="40" t="s">
        <v>66</v>
      </c>
      <c r="D249" s="43"/>
      <c r="E249" s="89"/>
      <c r="F249" s="92" t="str">
        <f t="shared" si="1"/>
        <v>NOK</v>
      </c>
      <c r="G249" s="93"/>
    </row>
    <row r="250" spans="1:7" ht="17.25" customHeight="1" x14ac:dyDescent="0.25">
      <c r="A250" s="31" t="s">
        <v>39</v>
      </c>
      <c r="B250" s="44"/>
      <c r="C250" s="40" t="s">
        <v>66</v>
      </c>
      <c r="D250" s="43"/>
      <c r="E250" s="89"/>
      <c r="F250" s="92" t="str">
        <f t="shared" si="1"/>
        <v>NOK</v>
      </c>
      <c r="G250" s="93"/>
    </row>
    <row r="251" spans="1:7" ht="17.25" customHeight="1" x14ac:dyDescent="0.25">
      <c r="A251" s="31" t="s">
        <v>40</v>
      </c>
      <c r="B251" s="44"/>
      <c r="C251" s="40" t="s">
        <v>66</v>
      </c>
      <c r="D251" s="43"/>
      <c r="E251" s="89"/>
      <c r="F251" s="92" t="str">
        <f t="shared" si="1"/>
        <v>NOK</v>
      </c>
      <c r="G251" s="93"/>
    </row>
    <row r="252" spans="1:7" ht="17.25" customHeight="1" x14ac:dyDescent="0.25">
      <c r="A252" s="31" t="s">
        <v>41</v>
      </c>
      <c r="B252" s="44"/>
      <c r="C252" s="40" t="s">
        <v>66</v>
      </c>
      <c r="D252" s="43"/>
      <c r="E252" s="89"/>
      <c r="F252" s="92" t="str">
        <f t="shared" si="1"/>
        <v>NOK</v>
      </c>
      <c r="G252" s="93"/>
    </row>
    <row r="253" spans="1:7" ht="17.25" customHeight="1" x14ac:dyDescent="0.25">
      <c r="A253" s="31" t="s">
        <v>42</v>
      </c>
      <c r="B253" s="44"/>
      <c r="C253" s="40" t="s">
        <v>66</v>
      </c>
      <c r="D253" s="43"/>
      <c r="E253" s="89"/>
      <c r="F253" s="92" t="str">
        <f t="shared" si="1"/>
        <v>NOK</v>
      </c>
      <c r="G253" s="93"/>
    </row>
    <row r="254" spans="1:7" ht="17.25" customHeight="1" x14ac:dyDescent="0.25">
      <c r="A254" s="31" t="s">
        <v>43</v>
      </c>
      <c r="B254" s="44"/>
      <c r="C254" s="40" t="s">
        <v>66</v>
      </c>
      <c r="D254" s="43"/>
      <c r="E254" s="89"/>
      <c r="F254" s="92" t="str">
        <f t="shared" si="1"/>
        <v>NOK</v>
      </c>
      <c r="G254" s="93"/>
    </row>
    <row r="255" spans="1:7" ht="17.25" customHeight="1" thickBot="1" x14ac:dyDescent="0.3">
      <c r="A255" s="31" t="s">
        <v>45</v>
      </c>
      <c r="B255" s="44"/>
      <c r="C255" s="40" t="s">
        <v>66</v>
      </c>
      <c r="D255" s="43"/>
      <c r="E255" s="90"/>
      <c r="F255" s="112" t="str">
        <f t="shared" si="1"/>
        <v>NOK</v>
      </c>
      <c r="G255" s="113"/>
    </row>
    <row r="256" spans="1:7" x14ac:dyDescent="0.25">
      <c r="F256" s="81" t="s">
        <v>52</v>
      </c>
      <c r="G256" s="82"/>
    </row>
    <row r="257" spans="1:7" ht="15.75" thickBot="1" x14ac:dyDescent="0.3">
      <c r="F257" s="83">
        <f>COUNTIF(F246:G255,"NOK")</f>
        <v>10</v>
      </c>
      <c r="G257" s="84"/>
    </row>
    <row r="258" spans="1:7" x14ac:dyDescent="0.25">
      <c r="A258" s="24"/>
    </row>
    <row r="259" spans="1:7" x14ac:dyDescent="0.25">
      <c r="A259" s="19"/>
    </row>
    <row r="260" spans="1:7" x14ac:dyDescent="0.25">
      <c r="A260" s="18"/>
    </row>
    <row r="265" spans="1:7" ht="31.5" customHeight="1" x14ac:dyDescent="0.25">
      <c r="A265" s="30" t="s">
        <v>29</v>
      </c>
      <c r="B265" s="91" t="s">
        <v>47</v>
      </c>
      <c r="C265" s="91"/>
      <c r="D265" s="91"/>
      <c r="E265" s="41" t="s">
        <v>31</v>
      </c>
      <c r="F265" s="78" t="s">
        <v>32</v>
      </c>
      <c r="G265" s="79"/>
    </row>
    <row r="266" spans="1:7" ht="15.75" customHeight="1" x14ac:dyDescent="0.25">
      <c r="A266" s="31" t="s">
        <v>33</v>
      </c>
      <c r="B266" s="44"/>
      <c r="C266" s="40" t="s">
        <v>66</v>
      </c>
      <c r="D266" s="42"/>
      <c r="E266" s="88" t="s">
        <v>34</v>
      </c>
      <c r="F266" s="92" t="str">
        <f>IF(B266="","NOK",IF(AND(D266&lt;9,D266&lt;&gt;""),"OK",IF(AND(D266=9,B266&lt;=1),"OK","NOK")))</f>
        <v>NOK</v>
      </c>
      <c r="G266" s="93"/>
    </row>
    <row r="267" spans="1:7" ht="17.25" x14ac:dyDescent="0.25">
      <c r="A267" s="31" t="s">
        <v>36</v>
      </c>
      <c r="B267" s="44"/>
      <c r="C267" s="40" t="s">
        <v>66</v>
      </c>
      <c r="D267" s="43"/>
      <c r="E267" s="89"/>
      <c r="F267" s="92" t="str">
        <f>IF(B267="","NOK",IF(AND(D267&lt;9,D267&lt;&gt;""),"OK",IF(AND(D267=9,B267&lt;=1),"OK","NOK")))</f>
        <v>NOK</v>
      </c>
      <c r="G267" s="93"/>
    </row>
    <row r="268" spans="1:7" ht="17.25" x14ac:dyDescent="0.25">
      <c r="A268" s="31" t="s">
        <v>37</v>
      </c>
      <c r="B268" s="44"/>
      <c r="C268" s="40" t="s">
        <v>66</v>
      </c>
      <c r="D268" s="43"/>
      <c r="E268" s="89"/>
      <c r="F268" s="92" t="str">
        <f t="shared" ref="F267:F275" si="2">IF(B268="","NOK",IF(AND(D268&lt;9,D268&lt;&gt;""),"OK",IF(AND(D268=9,B268&lt;=1),"OK","NOK")))</f>
        <v>NOK</v>
      </c>
      <c r="G268" s="93"/>
    </row>
    <row r="269" spans="1:7" ht="17.25" x14ac:dyDescent="0.25">
      <c r="A269" s="31" t="s">
        <v>38</v>
      </c>
      <c r="B269" s="44"/>
      <c r="C269" s="40" t="s">
        <v>66</v>
      </c>
      <c r="D269" s="43"/>
      <c r="E269" s="89"/>
      <c r="F269" s="92" t="str">
        <f t="shared" si="2"/>
        <v>NOK</v>
      </c>
      <c r="G269" s="93"/>
    </row>
    <row r="270" spans="1:7" ht="17.25" x14ac:dyDescent="0.25">
      <c r="A270" s="31" t="s">
        <v>39</v>
      </c>
      <c r="B270" s="44"/>
      <c r="C270" s="40" t="s">
        <v>66</v>
      </c>
      <c r="D270" s="43"/>
      <c r="E270" s="89"/>
      <c r="F270" s="92" t="str">
        <f t="shared" si="2"/>
        <v>NOK</v>
      </c>
      <c r="G270" s="93"/>
    </row>
    <row r="271" spans="1:7" ht="17.25" x14ac:dyDescent="0.25">
      <c r="A271" s="31" t="s">
        <v>40</v>
      </c>
      <c r="B271" s="44"/>
      <c r="C271" s="40" t="s">
        <v>66</v>
      </c>
      <c r="D271" s="43"/>
      <c r="E271" s="89"/>
      <c r="F271" s="92" t="str">
        <f t="shared" si="2"/>
        <v>NOK</v>
      </c>
      <c r="G271" s="93"/>
    </row>
    <row r="272" spans="1:7" ht="17.25" x14ac:dyDescent="0.25">
      <c r="A272" s="31" t="s">
        <v>41</v>
      </c>
      <c r="B272" s="44"/>
      <c r="C272" s="40" t="s">
        <v>66</v>
      </c>
      <c r="D272" s="43"/>
      <c r="E272" s="89"/>
      <c r="F272" s="92" t="str">
        <f t="shared" si="2"/>
        <v>NOK</v>
      </c>
      <c r="G272" s="93"/>
    </row>
    <row r="273" spans="1:7" ht="17.25" x14ac:dyDescent="0.25">
      <c r="A273" s="31" t="s">
        <v>42</v>
      </c>
      <c r="B273" s="44"/>
      <c r="C273" s="40" t="s">
        <v>66</v>
      </c>
      <c r="D273" s="43"/>
      <c r="E273" s="89"/>
      <c r="F273" s="92" t="str">
        <f t="shared" si="2"/>
        <v>NOK</v>
      </c>
      <c r="G273" s="93"/>
    </row>
    <row r="274" spans="1:7" ht="17.25" x14ac:dyDescent="0.25">
      <c r="A274" s="31" t="s">
        <v>43</v>
      </c>
      <c r="B274" s="44"/>
      <c r="C274" s="40" t="s">
        <v>66</v>
      </c>
      <c r="D274" s="43"/>
      <c r="E274" s="89"/>
      <c r="F274" s="92" t="str">
        <f t="shared" si="2"/>
        <v>NOK</v>
      </c>
      <c r="G274" s="93"/>
    </row>
    <row r="275" spans="1:7" ht="18" thickBot="1" x14ac:dyDescent="0.3">
      <c r="A275" s="31" t="s">
        <v>45</v>
      </c>
      <c r="B275" s="44"/>
      <c r="C275" s="40" t="s">
        <v>66</v>
      </c>
      <c r="D275" s="43"/>
      <c r="E275" s="90"/>
      <c r="F275" s="112" t="str">
        <f t="shared" si="2"/>
        <v>NOK</v>
      </c>
      <c r="G275" s="113"/>
    </row>
    <row r="276" spans="1:7" x14ac:dyDescent="0.25">
      <c r="F276" s="81" t="s">
        <v>52</v>
      </c>
      <c r="G276" s="82"/>
    </row>
    <row r="277" spans="1:7" ht="15.75" thickBot="1" x14ac:dyDescent="0.3">
      <c r="F277" s="83">
        <f>COUNTIF(F266:G275,"NOK")</f>
        <v>10</v>
      </c>
      <c r="G277" s="84"/>
    </row>
    <row r="279" spans="1:7" ht="33" customHeight="1" x14ac:dyDescent="0.25">
      <c r="A279" s="30" t="s">
        <v>29</v>
      </c>
      <c r="B279" s="91" t="s">
        <v>53</v>
      </c>
      <c r="C279" s="91"/>
      <c r="D279" s="91"/>
      <c r="E279" s="41" t="s">
        <v>31</v>
      </c>
      <c r="F279" s="78" t="s">
        <v>32</v>
      </c>
      <c r="G279" s="79"/>
    </row>
    <row r="280" spans="1:7" ht="15.75" customHeight="1" x14ac:dyDescent="0.25">
      <c r="A280" s="31" t="s">
        <v>33</v>
      </c>
      <c r="B280" s="44"/>
      <c r="C280" s="40" t="s">
        <v>66</v>
      </c>
      <c r="D280" s="42">
        <v>7</v>
      </c>
      <c r="E280" s="88" t="s">
        <v>67</v>
      </c>
      <c r="F280" s="92" t="str">
        <f>IF(B280="","NOK",IF(OR(D280&gt;7,D280&lt;5),"NOK",IF(OR(AND(B280&lt;7.5,D280=5),AND(B280&gt;3.5,D280=7)),"NOK","OK")))</f>
        <v>NOK</v>
      </c>
      <c r="G280" s="93"/>
    </row>
    <row r="281" spans="1:7" ht="17.25" x14ac:dyDescent="0.25">
      <c r="A281" s="31" t="s">
        <v>36</v>
      </c>
      <c r="B281" s="44"/>
      <c r="C281" s="40" t="s">
        <v>66</v>
      </c>
      <c r="D281" s="43">
        <v>9</v>
      </c>
      <c r="E281" s="89"/>
      <c r="F281" s="92" t="str">
        <f t="shared" ref="F281:F289" si="3">IF(B281="","NOK",IF(OR(D281&gt;7,D281&lt;5),"NOK",IF(OR(AND(B281&lt;7.5,D281=5),AND(B281&gt;3.5,D281=7)),"NOK","OK")))</f>
        <v>NOK</v>
      </c>
      <c r="G281" s="93"/>
    </row>
    <row r="282" spans="1:7" ht="17.25" x14ac:dyDescent="0.25">
      <c r="A282" s="31" t="s">
        <v>37</v>
      </c>
      <c r="B282" s="44"/>
      <c r="C282" s="40" t="s">
        <v>66</v>
      </c>
      <c r="D282" s="43">
        <v>10</v>
      </c>
      <c r="E282" s="89"/>
      <c r="F282" s="92" t="str">
        <f t="shared" si="3"/>
        <v>NOK</v>
      </c>
      <c r="G282" s="93"/>
    </row>
    <row r="283" spans="1:7" ht="17.25" x14ac:dyDescent="0.25">
      <c r="A283" s="31" t="s">
        <v>38</v>
      </c>
      <c r="B283" s="44"/>
      <c r="C283" s="40" t="s">
        <v>66</v>
      </c>
      <c r="D283" s="43"/>
      <c r="E283" s="89"/>
      <c r="F283" s="92" t="str">
        <f t="shared" si="3"/>
        <v>NOK</v>
      </c>
      <c r="G283" s="93"/>
    </row>
    <row r="284" spans="1:7" ht="17.25" x14ac:dyDescent="0.25">
      <c r="A284" s="31" t="s">
        <v>39</v>
      </c>
      <c r="B284" s="44"/>
      <c r="C284" s="40" t="s">
        <v>66</v>
      </c>
      <c r="D284" s="43"/>
      <c r="E284" s="89"/>
      <c r="F284" s="92" t="str">
        <f t="shared" si="3"/>
        <v>NOK</v>
      </c>
      <c r="G284" s="93"/>
    </row>
    <row r="285" spans="1:7" ht="17.25" x14ac:dyDescent="0.25">
      <c r="A285" s="31" t="s">
        <v>40</v>
      </c>
      <c r="B285" s="44"/>
      <c r="C285" s="40" t="s">
        <v>66</v>
      </c>
      <c r="D285" s="43"/>
      <c r="E285" s="89"/>
      <c r="F285" s="92" t="str">
        <f t="shared" si="3"/>
        <v>NOK</v>
      </c>
      <c r="G285" s="93"/>
    </row>
    <row r="286" spans="1:7" ht="17.25" x14ac:dyDescent="0.25">
      <c r="A286" s="31" t="s">
        <v>41</v>
      </c>
      <c r="B286" s="44"/>
      <c r="C286" s="40" t="s">
        <v>66</v>
      </c>
      <c r="D286" s="43"/>
      <c r="E286" s="89"/>
      <c r="F286" s="92" t="str">
        <f t="shared" si="3"/>
        <v>NOK</v>
      </c>
      <c r="G286" s="93"/>
    </row>
    <row r="287" spans="1:7" ht="17.25" x14ac:dyDescent="0.25">
      <c r="A287" s="31" t="s">
        <v>42</v>
      </c>
      <c r="B287" s="44"/>
      <c r="C287" s="40" t="s">
        <v>66</v>
      </c>
      <c r="D287" s="43"/>
      <c r="E287" s="89"/>
      <c r="F287" s="92" t="str">
        <f t="shared" si="3"/>
        <v>NOK</v>
      </c>
      <c r="G287" s="93"/>
    </row>
    <row r="288" spans="1:7" ht="17.25" x14ac:dyDescent="0.25">
      <c r="A288" s="31" t="s">
        <v>43</v>
      </c>
      <c r="B288" s="44"/>
      <c r="C288" s="40" t="s">
        <v>66</v>
      </c>
      <c r="D288" s="43"/>
      <c r="E288" s="89"/>
      <c r="F288" s="92" t="str">
        <f t="shared" si="3"/>
        <v>NOK</v>
      </c>
      <c r="G288" s="93"/>
    </row>
    <row r="289" spans="1:7" ht="18" thickBot="1" x14ac:dyDescent="0.3">
      <c r="A289" s="31" t="s">
        <v>45</v>
      </c>
      <c r="B289" s="44"/>
      <c r="C289" s="40" t="s">
        <v>66</v>
      </c>
      <c r="D289" s="43"/>
      <c r="E289" s="90"/>
      <c r="F289" s="112" t="str">
        <f t="shared" si="3"/>
        <v>NOK</v>
      </c>
      <c r="G289" s="113"/>
    </row>
    <row r="290" spans="1:7" x14ac:dyDescent="0.25">
      <c r="F290" s="81" t="s">
        <v>52</v>
      </c>
      <c r="G290" s="82"/>
    </row>
    <row r="291" spans="1:7" ht="15.75" thickBot="1" x14ac:dyDescent="0.3">
      <c r="F291" s="83">
        <f>COUNTIF(F280:G289,"NOK")</f>
        <v>10</v>
      </c>
      <c r="G291" s="84"/>
    </row>
    <row r="293" spans="1:7" ht="15" customHeight="1" x14ac:dyDescent="0.25">
      <c r="A293" s="85" t="str">
        <f>IF(AND(F291&gt;0,F277&gt;0,F257&gt;0),"Comme le démontre les valeurs obtenues, le sol n'est pas conforme aux normes EN 61340. ","Comme le démontre les valeurs obtenues, le sol est conforme aux normes EN 61340. ")</f>
        <v xml:space="preserve">Comme le démontre les valeurs obtenues, le sol n'est pas conforme aux normes EN 61340. </v>
      </c>
      <c r="B293" s="85"/>
      <c r="C293" s="85"/>
      <c r="D293" s="85"/>
      <c r="E293" s="85"/>
      <c r="F293" s="85"/>
      <c r="G293" s="85"/>
    </row>
    <row r="294" spans="1:7" x14ac:dyDescent="0.25">
      <c r="A294" s="85"/>
      <c r="B294" s="85"/>
      <c r="C294" s="85"/>
      <c r="D294" s="85"/>
      <c r="E294" s="85"/>
      <c r="F294" s="85"/>
      <c r="G294" s="85"/>
    </row>
    <row r="295" spans="1:7" ht="15.75" customHeight="1" x14ac:dyDescent="0.25">
      <c r="A295" s="80" t="s">
        <v>48</v>
      </c>
      <c r="B295" s="80"/>
      <c r="C295" s="80"/>
      <c r="D295" s="34"/>
      <c r="E295" s="34"/>
    </row>
    <row r="296" spans="1:7" x14ac:dyDescent="0.25">
      <c r="B296" s="32"/>
    </row>
    <row r="297" spans="1:7" ht="15" customHeight="1" x14ac:dyDescent="0.25">
      <c r="A297" s="86" t="str">
        <f>CONCATENATE("A l'aide de notre testeur, nous testons à différents endroits du sol, la décharge des personnes conformément à la norme EN 61340-4-5.",'FEUILLE A REMPLIR'!A81)</f>
        <v>A l'aide de notre testeur, nous testons à différents endroits du sol, la décharge des personnes conformément à la norme EN 61340-4-5. Le client nous a précisé que les composants supportent des ESD pouvant atteindre 1000 Volts.</v>
      </c>
      <c r="B297" s="86"/>
      <c r="C297" s="86"/>
      <c r="D297" s="86"/>
      <c r="E297" s="86"/>
      <c r="F297" s="86"/>
      <c r="G297" s="86"/>
    </row>
    <row r="298" spans="1:7" ht="15" customHeight="1" x14ac:dyDescent="0.25">
      <c r="A298" s="86"/>
      <c r="B298" s="86"/>
      <c r="C298" s="86"/>
      <c r="D298" s="86"/>
      <c r="E298" s="86"/>
      <c r="F298" s="86"/>
      <c r="G298" s="86"/>
    </row>
    <row r="299" spans="1:7" x14ac:dyDescent="0.25">
      <c r="A299" s="86"/>
      <c r="B299" s="86"/>
      <c r="C299" s="86"/>
      <c r="D299" s="86"/>
      <c r="E299" s="86"/>
      <c r="F299" s="86"/>
      <c r="G299" s="86"/>
    </row>
    <row r="300" spans="1:7" x14ac:dyDescent="0.25">
      <c r="A300" s="36"/>
      <c r="B300" s="36"/>
      <c r="C300" s="36"/>
      <c r="D300" s="36"/>
      <c r="E300" s="36"/>
      <c r="F300" s="36"/>
      <c r="G300" s="36"/>
    </row>
    <row r="301" spans="1:7" x14ac:dyDescent="0.25">
      <c r="A301" s="87" t="s">
        <v>49</v>
      </c>
      <c r="B301" s="87"/>
      <c r="C301" s="87"/>
    </row>
    <row r="302" spans="1:7" ht="15" customHeight="1" x14ac:dyDescent="0.25"/>
    <row r="307" spans="1:16" ht="15.75" x14ac:dyDescent="0.25">
      <c r="A307" s="94" t="s">
        <v>51</v>
      </c>
      <c r="B307" s="94"/>
      <c r="C307" s="94"/>
      <c r="D307" s="94"/>
      <c r="F307" s="37" t="s">
        <v>50</v>
      </c>
    </row>
    <row r="309" spans="1:16" x14ac:dyDescent="0.25">
      <c r="E309" s="32"/>
    </row>
    <row r="311" spans="1:16" x14ac:dyDescent="0.25">
      <c r="A311" s="24" t="s">
        <v>54</v>
      </c>
    </row>
    <row r="312" spans="1:16" x14ac:dyDescent="0.25">
      <c r="A312" s="19"/>
    </row>
    <row r="313" spans="1:16" ht="15" customHeight="1" x14ac:dyDescent="0.25">
      <c r="A313" s="111" t="s">
        <v>55</v>
      </c>
      <c r="B313" s="111"/>
      <c r="C313" s="111"/>
      <c r="D313" s="111"/>
      <c r="E313" s="111"/>
      <c r="F313" s="111"/>
      <c r="G313" s="111"/>
    </row>
    <row r="314" spans="1:16" ht="15" customHeight="1" x14ac:dyDescent="0.25">
      <c r="A314" s="111"/>
      <c r="B314" s="111"/>
      <c r="C314" s="111"/>
      <c r="D314" s="111"/>
      <c r="E314" s="111"/>
      <c r="F314" s="111"/>
      <c r="G314" s="111"/>
    </row>
    <row r="315" spans="1:16" x14ac:dyDescent="0.25">
      <c r="A315" s="111"/>
      <c r="B315" s="111"/>
      <c r="C315" s="111"/>
      <c r="D315" s="111"/>
      <c r="E315" s="111"/>
      <c r="F315" s="111"/>
      <c r="G315" s="111"/>
    </row>
    <row r="316" spans="1:16" x14ac:dyDescent="0.25">
      <c r="A316" s="18" t="s">
        <v>24</v>
      </c>
    </row>
    <row r="317" spans="1:16" x14ac:dyDescent="0.25">
      <c r="A317" s="18"/>
    </row>
    <row r="318" spans="1:16" x14ac:dyDescent="0.25">
      <c r="A318" s="18"/>
      <c r="H318" s="4"/>
      <c r="I318" s="4"/>
      <c r="J318" s="4"/>
      <c r="K318" s="4"/>
      <c r="L318" s="4"/>
      <c r="M318" s="4"/>
      <c r="N318" s="4"/>
      <c r="O318" s="4"/>
      <c r="P318" s="4"/>
    </row>
    <row r="319" spans="1:16" ht="36" customHeight="1" x14ac:dyDescent="0.25">
      <c r="A319" s="110" t="s">
        <v>56</v>
      </c>
      <c r="B319" s="78" t="s">
        <v>30</v>
      </c>
      <c r="C319" s="79"/>
      <c r="H319" s="201"/>
      <c r="I319" s="201"/>
      <c r="J319" s="202"/>
      <c r="K319" s="202"/>
      <c r="L319" s="202"/>
      <c r="M319" s="202"/>
      <c r="N319" s="202"/>
      <c r="O319" s="202"/>
      <c r="P319" s="202"/>
    </row>
    <row r="320" spans="1:16" ht="27.75" customHeight="1" x14ac:dyDescent="0.25">
      <c r="A320" s="110"/>
      <c r="B320" s="101" t="s">
        <v>57</v>
      </c>
      <c r="C320" s="102"/>
      <c r="H320" s="201"/>
      <c r="I320" s="201"/>
      <c r="J320" s="203"/>
      <c r="K320" s="203"/>
      <c r="L320" s="203"/>
      <c r="M320" s="203"/>
      <c r="N320" s="203"/>
      <c r="O320" s="203"/>
      <c r="P320" s="202"/>
    </row>
    <row r="321" spans="1:16" ht="18" customHeight="1" x14ac:dyDescent="0.25">
      <c r="A321" t="s">
        <v>33</v>
      </c>
      <c r="H321" s="202"/>
      <c r="I321" s="202"/>
      <c r="J321" s="204"/>
      <c r="K321" s="204"/>
      <c r="L321" s="205"/>
      <c r="M321" s="204"/>
      <c r="N321" s="204"/>
      <c r="O321" s="4"/>
      <c r="P321" s="206"/>
    </row>
    <row r="322" spans="1:16" ht="17.25" customHeight="1" x14ac:dyDescent="0.25">
      <c r="A322" s="18" t="s">
        <v>36</v>
      </c>
      <c r="H322" s="202"/>
      <c r="I322" s="202"/>
      <c r="J322" s="204"/>
      <c r="K322" s="204"/>
      <c r="L322" s="205"/>
      <c r="M322" s="204"/>
      <c r="N322" s="204"/>
      <c r="O322" s="4"/>
      <c r="P322" s="206"/>
    </row>
    <row r="323" spans="1:16" ht="17.25" customHeight="1" x14ac:dyDescent="0.25">
      <c r="A323" s="18" t="s">
        <v>37</v>
      </c>
      <c r="H323" s="202"/>
      <c r="I323" s="202"/>
      <c r="J323" s="204"/>
      <c r="K323" s="204"/>
      <c r="L323" s="205"/>
      <c r="M323" s="204"/>
      <c r="N323" s="204"/>
      <c r="O323" s="4"/>
      <c r="P323" s="206"/>
    </row>
    <row r="324" spans="1:16" ht="15" customHeight="1" x14ac:dyDescent="0.25">
      <c r="H324" s="207"/>
      <c r="I324" s="4"/>
      <c r="J324" s="4"/>
      <c r="K324" s="4"/>
      <c r="L324" s="4"/>
      <c r="M324" s="4"/>
      <c r="N324" s="4"/>
      <c r="O324" s="208"/>
      <c r="P324" s="208"/>
    </row>
    <row r="325" spans="1:16" x14ac:dyDescent="0.25">
      <c r="H325" s="207"/>
      <c r="I325" s="4"/>
      <c r="J325" s="4"/>
      <c r="K325" s="4"/>
      <c r="L325" s="4"/>
      <c r="M325" s="4"/>
      <c r="N325" s="4"/>
      <c r="O325" s="162"/>
      <c r="P325" s="162"/>
    </row>
    <row r="326" spans="1:16" x14ac:dyDescent="0.25">
      <c r="A326" s="18"/>
      <c r="H326" s="4"/>
      <c r="I326" s="4"/>
      <c r="J326" s="4"/>
      <c r="K326" s="4"/>
      <c r="L326" s="4"/>
      <c r="M326" s="4"/>
      <c r="N326" s="4"/>
      <c r="O326" s="4"/>
      <c r="P326" s="4"/>
    </row>
    <row r="327" spans="1:16" ht="27.75" customHeight="1" x14ac:dyDescent="0.25">
      <c r="A327" s="96" t="s">
        <v>59</v>
      </c>
      <c r="B327" s="97"/>
      <c r="C327" s="91" t="s">
        <v>30</v>
      </c>
      <c r="D327" s="91"/>
      <c r="E327" s="78" t="s">
        <v>47</v>
      </c>
      <c r="F327" s="79"/>
      <c r="G327" s="78" t="s">
        <v>32</v>
      </c>
      <c r="H327" s="4"/>
      <c r="I327" s="4"/>
      <c r="J327" s="4"/>
      <c r="K327" s="4"/>
      <c r="L327" s="4"/>
      <c r="M327" s="4"/>
      <c r="N327" s="4"/>
      <c r="O327" s="4"/>
      <c r="P327" s="4"/>
    </row>
    <row r="328" spans="1:16" ht="40.5" customHeight="1" x14ac:dyDescent="0.25">
      <c r="A328" s="98"/>
      <c r="B328" s="99"/>
      <c r="C328" s="100" t="s">
        <v>57</v>
      </c>
      <c r="D328" s="100"/>
      <c r="E328" s="101" t="s">
        <v>58</v>
      </c>
      <c r="F328" s="102"/>
      <c r="G328" s="91"/>
    </row>
    <row r="329" spans="1:16" ht="28.5" customHeight="1" x14ac:dyDescent="0.25">
      <c r="A329" s="78" t="s">
        <v>33</v>
      </c>
      <c r="B329" s="79"/>
      <c r="C329" s="107" t="s">
        <v>60</v>
      </c>
      <c r="D329" s="107"/>
      <c r="E329" s="108" t="s">
        <v>60</v>
      </c>
      <c r="F329" s="109"/>
      <c r="G329" s="33" t="s">
        <v>35</v>
      </c>
    </row>
    <row r="330" spans="1:16" ht="29.25" customHeight="1" x14ac:dyDescent="0.25">
      <c r="A330" s="78" t="s">
        <v>36</v>
      </c>
      <c r="B330" s="79"/>
      <c r="C330" s="107" t="s">
        <v>60</v>
      </c>
      <c r="D330" s="107"/>
      <c r="E330" s="108" t="s">
        <v>60</v>
      </c>
      <c r="F330" s="109"/>
      <c r="G330" s="33" t="s">
        <v>35</v>
      </c>
    </row>
    <row r="331" spans="1:16" ht="29.25" customHeight="1" x14ac:dyDescent="0.25">
      <c r="A331" s="78" t="s">
        <v>37</v>
      </c>
      <c r="B331" s="79"/>
      <c r="C331" s="107" t="s">
        <v>60</v>
      </c>
      <c r="D331" s="107"/>
      <c r="E331" s="108" t="s">
        <v>60</v>
      </c>
      <c r="F331" s="109"/>
      <c r="G331" s="33" t="s">
        <v>35</v>
      </c>
    </row>
    <row r="332" spans="1:16" x14ac:dyDescent="0.25">
      <c r="A332" s="32"/>
    </row>
    <row r="333" spans="1:16" ht="15.75" thickBot="1" x14ac:dyDescent="0.3">
      <c r="A333" s="32"/>
    </row>
    <row r="334" spans="1:16" ht="39" customHeight="1" thickBot="1" x14ac:dyDescent="0.3">
      <c r="A334" s="103" t="s">
        <v>61</v>
      </c>
      <c r="B334" s="38" t="s">
        <v>30</v>
      </c>
      <c r="C334" s="38" t="s">
        <v>47</v>
      </c>
      <c r="D334" s="105" t="s">
        <v>32</v>
      </c>
    </row>
    <row r="335" spans="1:16" ht="31.5" customHeight="1" thickBot="1" x14ac:dyDescent="0.3">
      <c r="A335" s="104"/>
      <c r="B335" s="39" t="s">
        <v>57</v>
      </c>
      <c r="C335" s="39" t="s">
        <v>58</v>
      </c>
      <c r="D335" s="106"/>
    </row>
    <row r="336" spans="1:16" ht="27.75" customHeight="1" thickTop="1" thickBot="1" x14ac:dyDescent="0.3">
      <c r="A336" s="25" t="s">
        <v>33</v>
      </c>
      <c r="B336" s="26" t="s">
        <v>46</v>
      </c>
      <c r="C336" s="26" t="s">
        <v>62</v>
      </c>
      <c r="D336" s="29" t="s">
        <v>35</v>
      </c>
    </row>
    <row r="337" spans="1:4" ht="27.75" customHeight="1" thickBot="1" x14ac:dyDescent="0.3">
      <c r="A337" s="25" t="s">
        <v>36</v>
      </c>
      <c r="B337" s="26" t="s">
        <v>46</v>
      </c>
      <c r="C337" s="26" t="s">
        <v>46</v>
      </c>
      <c r="D337" s="29" t="s">
        <v>35</v>
      </c>
    </row>
    <row r="338" spans="1:4" ht="27.75" customHeight="1" thickBot="1" x14ac:dyDescent="0.3">
      <c r="A338" s="25" t="s">
        <v>37</v>
      </c>
      <c r="B338" s="26" t="s">
        <v>63</v>
      </c>
      <c r="C338" s="26" t="s">
        <v>44</v>
      </c>
      <c r="D338" s="29" t="s">
        <v>35</v>
      </c>
    </row>
    <row r="339" spans="1:4" x14ac:dyDescent="0.25">
      <c r="A339" s="32"/>
    </row>
    <row r="340" spans="1:4" x14ac:dyDescent="0.25">
      <c r="A340" s="32"/>
    </row>
    <row r="341" spans="1:4" x14ac:dyDescent="0.25">
      <c r="A341" s="32"/>
    </row>
    <row r="342" spans="1:4" x14ac:dyDescent="0.25">
      <c r="A342" s="32"/>
    </row>
    <row r="343" spans="1:4" x14ac:dyDescent="0.25">
      <c r="A343" s="32"/>
    </row>
    <row r="344" spans="1:4" x14ac:dyDescent="0.25">
      <c r="A344" s="32"/>
    </row>
    <row r="345" spans="1:4" x14ac:dyDescent="0.25">
      <c r="A345" s="32"/>
    </row>
    <row r="346" spans="1:4" x14ac:dyDescent="0.25">
      <c r="A346" s="32"/>
    </row>
    <row r="347" spans="1:4" x14ac:dyDescent="0.25">
      <c r="A347" s="32"/>
    </row>
    <row r="348" spans="1:4" x14ac:dyDescent="0.25">
      <c r="A348" s="32"/>
    </row>
    <row r="349" spans="1:4" x14ac:dyDescent="0.25">
      <c r="A349" s="32"/>
    </row>
    <row r="350" spans="1:4" x14ac:dyDescent="0.25">
      <c r="A350" s="32"/>
    </row>
    <row r="356" spans="1:1" x14ac:dyDescent="0.25">
      <c r="A356" s="32"/>
    </row>
    <row r="357" spans="1:1" x14ac:dyDescent="0.25">
      <c r="A357" s="32"/>
    </row>
    <row r="358" spans="1:1" x14ac:dyDescent="0.25">
      <c r="A358" s="32"/>
    </row>
    <row r="359" spans="1:1" x14ac:dyDescent="0.25">
      <c r="A359" s="32"/>
    </row>
    <row r="360" spans="1:1" x14ac:dyDescent="0.25">
      <c r="A360" s="32"/>
    </row>
    <row r="361" spans="1:1" x14ac:dyDescent="0.25">
      <c r="A361" s="32"/>
    </row>
    <row r="362" spans="1:1" x14ac:dyDescent="0.25">
      <c r="A362" s="32"/>
    </row>
    <row r="363" spans="1:1" x14ac:dyDescent="0.25">
      <c r="A363" s="32"/>
    </row>
    <row r="364" spans="1:1" x14ac:dyDescent="0.25">
      <c r="A364" s="32"/>
    </row>
    <row r="365" spans="1:1" x14ac:dyDescent="0.25">
      <c r="A365" s="32"/>
    </row>
    <row r="366" spans="1:1" x14ac:dyDescent="0.25">
      <c r="A366" s="32"/>
    </row>
    <row r="367" spans="1:1" x14ac:dyDescent="0.25">
      <c r="A367" s="32"/>
    </row>
    <row r="368" spans="1:1" x14ac:dyDescent="0.25">
      <c r="A368" s="32"/>
    </row>
    <row r="369" spans="1:1" x14ac:dyDescent="0.25">
      <c r="A369" s="32"/>
    </row>
    <row r="370" spans="1:1" x14ac:dyDescent="0.25">
      <c r="A370" s="32"/>
    </row>
  </sheetData>
  <mergeCells count="179">
    <mergeCell ref="B109:G109"/>
    <mergeCell ref="B110:G110"/>
    <mergeCell ref="B111:G111"/>
    <mergeCell ref="B112:G112"/>
    <mergeCell ref="B113:G113"/>
    <mergeCell ref="B114:G114"/>
    <mergeCell ref="B115:G115"/>
    <mergeCell ref="A220:G220"/>
    <mergeCell ref="A221:G221"/>
    <mergeCell ref="A214:G214"/>
    <mergeCell ref="A120:G121"/>
    <mergeCell ref="A122:G123"/>
    <mergeCell ref="A124:G125"/>
    <mergeCell ref="A126:G127"/>
    <mergeCell ref="B117:F118"/>
    <mergeCell ref="B218:F219"/>
    <mergeCell ref="B100:G100"/>
    <mergeCell ref="B101:G101"/>
    <mergeCell ref="B102:G102"/>
    <mergeCell ref="B103:G103"/>
    <mergeCell ref="B104:G104"/>
    <mergeCell ref="B105:G105"/>
    <mergeCell ref="B106:G106"/>
    <mergeCell ref="B107:G107"/>
    <mergeCell ref="B108:G108"/>
    <mergeCell ref="C90:E90"/>
    <mergeCell ref="B92:G92"/>
    <mergeCell ref="B93:G93"/>
    <mergeCell ref="B94:G94"/>
    <mergeCell ref="B95:G95"/>
    <mergeCell ref="B96:G96"/>
    <mergeCell ref="B97:G97"/>
    <mergeCell ref="B98:G98"/>
    <mergeCell ref="B99:G99"/>
    <mergeCell ref="B68:C69"/>
    <mergeCell ref="D68:G69"/>
    <mergeCell ref="A69:A71"/>
    <mergeCell ref="B70:C71"/>
    <mergeCell ref="B77:C78"/>
    <mergeCell ref="A77:A78"/>
    <mergeCell ref="D77:E78"/>
    <mergeCell ref="F77:G78"/>
    <mergeCell ref="A72:G72"/>
    <mergeCell ref="A73:G74"/>
    <mergeCell ref="A75:A76"/>
    <mergeCell ref="B75:C76"/>
    <mergeCell ref="D75:E76"/>
    <mergeCell ref="F75:G76"/>
    <mergeCell ref="D43:G45"/>
    <mergeCell ref="D46:D47"/>
    <mergeCell ref="E46:G46"/>
    <mergeCell ref="B47:C47"/>
    <mergeCell ref="F47:G47"/>
    <mergeCell ref="B48:C48"/>
    <mergeCell ref="E48:F48"/>
    <mergeCell ref="D49:G49"/>
    <mergeCell ref="B50:C50"/>
    <mergeCell ref="D50:E50"/>
    <mergeCell ref="F50:G50"/>
    <mergeCell ref="B51:C51"/>
    <mergeCell ref="D51:E54"/>
    <mergeCell ref="F51:G54"/>
    <mergeCell ref="B53:C53"/>
    <mergeCell ref="B55:C55"/>
    <mergeCell ref="F55:G55"/>
    <mergeCell ref="B56:C56"/>
    <mergeCell ref="F56:G56"/>
    <mergeCell ref="B135:F136"/>
    <mergeCell ref="A128:G129"/>
    <mergeCell ref="A130:G131"/>
    <mergeCell ref="A132:G133"/>
    <mergeCell ref="A57:G60"/>
    <mergeCell ref="A61:C61"/>
    <mergeCell ref="D61:E61"/>
    <mergeCell ref="F61:G61"/>
    <mergeCell ref="B62:C62"/>
    <mergeCell ref="A63:C63"/>
    <mergeCell ref="D63:E63"/>
    <mergeCell ref="F63:G63"/>
    <mergeCell ref="B64:C64"/>
    <mergeCell ref="A65:C67"/>
    <mergeCell ref="D65:E67"/>
    <mergeCell ref="F65:G67"/>
    <mergeCell ref="F273:G273"/>
    <mergeCell ref="B226:F227"/>
    <mergeCell ref="B233:F234"/>
    <mergeCell ref="B229:C229"/>
    <mergeCell ref="B230:C230"/>
    <mergeCell ref="E144:F144"/>
    <mergeCell ref="E172:F172"/>
    <mergeCell ref="E192:F192"/>
    <mergeCell ref="E206:F207"/>
    <mergeCell ref="A222:G222"/>
    <mergeCell ref="A223:G223"/>
    <mergeCell ref="A224:G224"/>
    <mergeCell ref="F254:G254"/>
    <mergeCell ref="F255:G255"/>
    <mergeCell ref="F265:G265"/>
    <mergeCell ref="F267:G267"/>
    <mergeCell ref="F268:G268"/>
    <mergeCell ref="F269:G269"/>
    <mergeCell ref="F270:G270"/>
    <mergeCell ref="F271:G271"/>
    <mergeCell ref="F272:G272"/>
    <mergeCell ref="F245:G245"/>
    <mergeCell ref="F246:G246"/>
    <mergeCell ref="F247:G247"/>
    <mergeCell ref="F248:G248"/>
    <mergeCell ref="F249:G249"/>
    <mergeCell ref="F250:G250"/>
    <mergeCell ref="F251:G251"/>
    <mergeCell ref="F252:G252"/>
    <mergeCell ref="F253:G253"/>
    <mergeCell ref="P319:P320"/>
    <mergeCell ref="A313:G315"/>
    <mergeCell ref="H319:I320"/>
    <mergeCell ref="H321:I321"/>
    <mergeCell ref="M319:O319"/>
    <mergeCell ref="M320:O320"/>
    <mergeCell ref="F279:G279"/>
    <mergeCell ref="F280:G280"/>
    <mergeCell ref="F281:G281"/>
    <mergeCell ref="F282:G282"/>
    <mergeCell ref="F283:G283"/>
    <mergeCell ref="F284:G284"/>
    <mergeCell ref="F285:G285"/>
    <mergeCell ref="F286:G286"/>
    <mergeCell ref="F287:G287"/>
    <mergeCell ref="F288:G288"/>
    <mergeCell ref="F289:G289"/>
    <mergeCell ref="B279:D279"/>
    <mergeCell ref="E280:E289"/>
    <mergeCell ref="B319:C319"/>
    <mergeCell ref="B320:C320"/>
    <mergeCell ref="J319:L319"/>
    <mergeCell ref="A334:A335"/>
    <mergeCell ref="D334:D335"/>
    <mergeCell ref="A329:B329"/>
    <mergeCell ref="A330:B330"/>
    <mergeCell ref="A331:B331"/>
    <mergeCell ref="C329:D329"/>
    <mergeCell ref="C330:D330"/>
    <mergeCell ref="C331:D331"/>
    <mergeCell ref="E329:F329"/>
    <mergeCell ref="E330:F330"/>
    <mergeCell ref="E331:F331"/>
    <mergeCell ref="H323:I323"/>
    <mergeCell ref="O324:P324"/>
    <mergeCell ref="O325:P325"/>
    <mergeCell ref="A327:B328"/>
    <mergeCell ref="C327:D327"/>
    <mergeCell ref="E327:F327"/>
    <mergeCell ref="C328:D328"/>
    <mergeCell ref="E328:F328"/>
    <mergeCell ref="G327:G328"/>
    <mergeCell ref="J320:L320"/>
    <mergeCell ref="H322:I322"/>
    <mergeCell ref="A237:D237"/>
    <mergeCell ref="F256:G256"/>
    <mergeCell ref="F257:G257"/>
    <mergeCell ref="F276:G276"/>
    <mergeCell ref="F277:G277"/>
    <mergeCell ref="F290:G290"/>
    <mergeCell ref="F291:G291"/>
    <mergeCell ref="A293:G294"/>
    <mergeCell ref="A295:C295"/>
    <mergeCell ref="A297:G299"/>
    <mergeCell ref="A301:C301"/>
    <mergeCell ref="E266:E275"/>
    <mergeCell ref="B265:D265"/>
    <mergeCell ref="F266:G266"/>
    <mergeCell ref="A307:D307"/>
    <mergeCell ref="F274:G274"/>
    <mergeCell ref="A319:A320"/>
    <mergeCell ref="F275:G275"/>
    <mergeCell ref="B245:D245"/>
    <mergeCell ref="A242:D242"/>
    <mergeCell ref="A239:G240"/>
    <mergeCell ref="E246:E255"/>
  </mergeCells>
  <pageMargins left="0.7" right="0.7" top="0.75" bottom="0.75" header="0.3" footer="0.3"/>
  <pageSetup paperSize="9" orientation="portrait" r:id="rId1"/>
  <headerFooter>
    <oddHeader>&amp;L ESDM&amp;C RAPPORT D'AUDIT N°2378&amp;RN° &amp;P/&amp;N</oddHeader>
    <oddFooter>&amp;CCe document est la propriété de ESDM et ne peut être ni reproduit ni communiqué à des tiers sans autorisation écrite d'une personne mandatée à cet effet par la dite société.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99"/>
  <sheetViews>
    <sheetView topLeftCell="A62" workbookViewId="0">
      <selection activeCell="A93" sqref="A93"/>
    </sheetView>
  </sheetViews>
  <sheetFormatPr baseColWidth="10" defaultRowHeight="15" x14ac:dyDescent="0.25"/>
  <cols>
    <col min="2" max="2" width="11.42578125" customWidth="1"/>
    <col min="4" max="4" width="11.42578125" customWidth="1"/>
    <col min="6" max="6" width="11.42578125" customWidth="1"/>
  </cols>
  <sheetData>
    <row r="1" spans="1:17" x14ac:dyDescent="0.25">
      <c r="A1" s="81" t="s">
        <v>68</v>
      </c>
      <c r="B1" s="137"/>
      <c r="C1" s="160"/>
      <c r="D1" s="160"/>
      <c r="E1" s="160"/>
      <c r="F1" s="160"/>
      <c r="G1" s="50"/>
      <c r="H1" s="50"/>
      <c r="I1" s="51"/>
    </row>
    <row r="2" spans="1:17" x14ac:dyDescent="0.25">
      <c r="A2" s="161"/>
      <c r="B2" s="162"/>
      <c r="C2" s="4"/>
      <c r="D2" s="4"/>
      <c r="E2" s="4"/>
      <c r="F2" s="4"/>
      <c r="G2" s="4"/>
      <c r="H2" s="4"/>
      <c r="I2" s="27"/>
      <c r="O2" s="45" t="b">
        <v>0</v>
      </c>
      <c r="P2" s="45" t="b">
        <v>0</v>
      </c>
      <c r="Q2" s="45" t="b">
        <v>0</v>
      </c>
    </row>
    <row r="3" spans="1:17" x14ac:dyDescent="0.25">
      <c r="A3" s="161"/>
      <c r="B3" s="162"/>
      <c r="C3" s="4"/>
      <c r="D3" s="4"/>
      <c r="E3" s="4"/>
      <c r="F3" s="4"/>
      <c r="G3" s="4"/>
      <c r="H3" s="4"/>
      <c r="I3" s="27"/>
    </row>
    <row r="4" spans="1:17" x14ac:dyDescent="0.25">
      <c r="A4" s="161"/>
      <c r="B4" s="162"/>
      <c r="C4" s="47"/>
      <c r="D4" s="4"/>
      <c r="E4" s="4"/>
      <c r="F4" s="4"/>
      <c r="G4" s="4"/>
      <c r="H4" s="4"/>
      <c r="I4" s="27"/>
    </row>
    <row r="5" spans="1:17" x14ac:dyDescent="0.25">
      <c r="A5" s="154" t="s">
        <v>69</v>
      </c>
      <c r="B5" s="155"/>
      <c r="C5" s="4"/>
      <c r="D5" s="4"/>
      <c r="E5" s="4"/>
      <c r="F5" s="4"/>
      <c r="G5" s="4"/>
      <c r="H5" s="4"/>
      <c r="I5" s="27"/>
    </row>
    <row r="6" spans="1:17" x14ac:dyDescent="0.25">
      <c r="A6" s="158"/>
      <c r="B6" s="159"/>
      <c r="C6" s="159"/>
      <c r="D6" s="159"/>
      <c r="E6" s="159"/>
      <c r="F6" s="159"/>
      <c r="G6" s="159"/>
      <c r="H6" s="159"/>
      <c r="I6" s="27"/>
    </row>
    <row r="7" spans="1:17" x14ac:dyDescent="0.25">
      <c r="A7" s="158"/>
      <c r="B7" s="159"/>
      <c r="C7" s="159"/>
      <c r="D7" s="159"/>
      <c r="E7" s="159"/>
      <c r="F7" s="159"/>
      <c r="G7" s="159"/>
      <c r="H7" s="159"/>
      <c r="I7" s="27"/>
    </row>
    <row r="8" spans="1:17" x14ac:dyDescent="0.25">
      <c r="A8" s="52"/>
      <c r="B8" s="4"/>
      <c r="C8" s="4"/>
      <c r="D8" s="4"/>
      <c r="E8" s="4"/>
      <c r="F8" s="4"/>
      <c r="G8" s="4"/>
      <c r="H8" s="4"/>
      <c r="I8" s="27"/>
    </row>
    <row r="9" spans="1:17" x14ac:dyDescent="0.25">
      <c r="A9" s="154" t="s">
        <v>70</v>
      </c>
      <c r="B9" s="155"/>
      <c r="C9" s="48">
        <v>15</v>
      </c>
      <c r="D9" s="4"/>
      <c r="E9" s="4"/>
      <c r="F9" s="4"/>
      <c r="G9" s="4"/>
      <c r="H9" s="4"/>
      <c r="I9" s="27"/>
    </row>
    <row r="10" spans="1:17" x14ac:dyDescent="0.25">
      <c r="A10" s="52"/>
      <c r="B10" s="4"/>
      <c r="C10" s="4"/>
      <c r="D10" s="4"/>
      <c r="E10" s="4"/>
      <c r="F10" s="4"/>
      <c r="G10" s="4"/>
      <c r="H10" s="4"/>
      <c r="I10" s="27"/>
    </row>
    <row r="11" spans="1:17" x14ac:dyDescent="0.25">
      <c r="A11" s="154" t="s">
        <v>71</v>
      </c>
      <c r="B11" s="155"/>
      <c r="C11" s="153"/>
      <c r="D11" s="153"/>
      <c r="E11" s="153"/>
      <c r="F11" s="153"/>
      <c r="G11" s="153"/>
      <c r="H11" s="153"/>
      <c r="I11" s="27"/>
    </row>
    <row r="12" spans="1:17" x14ac:dyDescent="0.25">
      <c r="A12" s="52"/>
      <c r="B12" s="4"/>
      <c r="C12" s="4"/>
      <c r="D12" s="4"/>
      <c r="E12" s="4"/>
      <c r="F12" s="4"/>
      <c r="G12" s="4"/>
      <c r="H12" s="4"/>
      <c r="I12" s="27"/>
    </row>
    <row r="13" spans="1:17" x14ac:dyDescent="0.25">
      <c r="A13" s="154" t="s">
        <v>72</v>
      </c>
      <c r="B13" s="155"/>
      <c r="C13" s="155"/>
      <c r="D13" s="155" t="s">
        <v>73</v>
      </c>
      <c r="E13" s="155"/>
      <c r="F13" s="155"/>
      <c r="G13" s="155" t="s">
        <v>74</v>
      </c>
      <c r="H13" s="155"/>
      <c r="I13" s="156"/>
    </row>
    <row r="14" spans="1:17" x14ac:dyDescent="0.25">
      <c r="A14" s="53" t="s">
        <v>75</v>
      </c>
      <c r="B14" s="153"/>
      <c r="C14" s="153"/>
      <c r="D14" s="49" t="s">
        <v>75</v>
      </c>
      <c r="E14" s="153"/>
      <c r="F14" s="153"/>
      <c r="G14" s="49" t="s">
        <v>75</v>
      </c>
      <c r="H14" s="153"/>
      <c r="I14" s="157"/>
      <c r="J14" s="46"/>
    </row>
    <row r="15" spans="1:17" ht="15.75" thickBot="1" x14ac:dyDescent="0.3">
      <c r="A15" s="54"/>
      <c r="B15" s="55"/>
      <c r="C15" s="55"/>
      <c r="D15" s="55"/>
      <c r="E15" s="55"/>
      <c r="F15" s="55"/>
      <c r="G15" s="55"/>
      <c r="H15" s="55"/>
      <c r="I15" s="28"/>
    </row>
    <row r="17" spans="1:9" ht="15.75" thickBot="1" x14ac:dyDescent="0.3"/>
    <row r="18" spans="1:9" ht="15.75" thickBot="1" x14ac:dyDescent="0.3">
      <c r="A18" s="163" t="s">
        <v>87</v>
      </c>
      <c r="B18" s="164"/>
      <c r="C18" s="164"/>
      <c r="D18" s="164"/>
      <c r="E18" s="164"/>
      <c r="F18" s="164"/>
      <c r="G18" s="164"/>
      <c r="H18" s="164"/>
      <c r="I18" s="165"/>
    </row>
    <row r="19" spans="1:9" x14ac:dyDescent="0.25">
      <c r="A19" s="167" t="s">
        <v>78</v>
      </c>
      <c r="B19" s="168"/>
      <c r="C19" s="168"/>
      <c r="D19" s="168"/>
      <c r="E19" s="168"/>
      <c r="F19" s="168"/>
      <c r="G19" s="56" t="b">
        <v>1</v>
      </c>
      <c r="H19" s="50"/>
      <c r="I19" s="51"/>
    </row>
    <row r="20" spans="1:9" x14ac:dyDescent="0.25">
      <c r="A20" s="169" t="s">
        <v>79</v>
      </c>
      <c r="B20" s="170"/>
      <c r="C20" s="170"/>
      <c r="D20" s="170"/>
      <c r="E20" s="170"/>
      <c r="F20" s="170"/>
      <c r="G20" s="57" t="b">
        <v>1</v>
      </c>
      <c r="H20" s="4"/>
      <c r="I20" s="27"/>
    </row>
    <row r="21" spans="1:9" x14ac:dyDescent="0.25">
      <c r="A21" s="169" t="s">
        <v>80</v>
      </c>
      <c r="B21" s="170"/>
      <c r="C21" s="170"/>
      <c r="D21" s="170"/>
      <c r="E21" s="170"/>
      <c r="F21" s="170"/>
      <c r="G21" s="57" t="b">
        <v>1</v>
      </c>
      <c r="H21" s="4"/>
      <c r="I21" s="27"/>
    </row>
    <row r="22" spans="1:9" x14ac:dyDescent="0.25">
      <c r="A22" s="169" t="s">
        <v>81</v>
      </c>
      <c r="B22" s="170"/>
      <c r="C22" s="170"/>
      <c r="D22" s="170"/>
      <c r="E22" s="170"/>
      <c r="F22" s="170"/>
      <c r="G22" s="57"/>
      <c r="H22" s="4"/>
      <c r="I22" s="27"/>
    </row>
    <row r="23" spans="1:9" x14ac:dyDescent="0.25">
      <c r="A23" s="169" t="s">
        <v>27</v>
      </c>
      <c r="B23" s="170"/>
      <c r="C23" s="170"/>
      <c r="D23" s="170"/>
      <c r="E23" s="170"/>
      <c r="F23" s="170"/>
      <c r="G23" s="57"/>
      <c r="H23" s="4"/>
      <c r="I23" s="27"/>
    </row>
    <row r="24" spans="1:9" x14ac:dyDescent="0.25">
      <c r="A24" s="169" t="s">
        <v>6</v>
      </c>
      <c r="B24" s="170"/>
      <c r="C24" s="170"/>
      <c r="D24" s="170"/>
      <c r="E24" s="170"/>
      <c r="F24" s="170"/>
      <c r="G24" s="57"/>
      <c r="H24" s="4"/>
      <c r="I24" s="27"/>
    </row>
    <row r="25" spans="1:9" x14ac:dyDescent="0.25">
      <c r="A25" s="169" t="s">
        <v>7</v>
      </c>
      <c r="B25" s="170"/>
      <c r="C25" s="170"/>
      <c r="D25" s="170"/>
      <c r="E25" s="170"/>
      <c r="F25" s="170"/>
      <c r="G25" s="57"/>
      <c r="H25" s="4"/>
      <c r="I25" s="27"/>
    </row>
    <row r="26" spans="1:9" x14ac:dyDescent="0.25">
      <c r="A26" s="169" t="s">
        <v>8</v>
      </c>
      <c r="B26" s="170"/>
      <c r="C26" s="170"/>
      <c r="D26" s="170"/>
      <c r="E26" s="170"/>
      <c r="F26" s="170"/>
      <c r="G26" s="57"/>
      <c r="H26" s="4"/>
      <c r="I26" s="27"/>
    </row>
    <row r="27" spans="1:9" x14ac:dyDescent="0.25">
      <c r="A27" s="169" t="s">
        <v>9</v>
      </c>
      <c r="B27" s="170"/>
      <c r="C27" s="170"/>
      <c r="D27" s="170"/>
      <c r="E27" s="170"/>
      <c r="F27" s="170"/>
      <c r="G27" s="57"/>
      <c r="H27" s="4"/>
      <c r="I27" s="27"/>
    </row>
    <row r="28" spans="1:9" x14ac:dyDescent="0.25">
      <c r="A28" s="143" t="s">
        <v>10</v>
      </c>
      <c r="B28" s="144"/>
      <c r="C28" s="144"/>
      <c r="D28" s="144"/>
      <c r="E28" s="144"/>
      <c r="F28" s="144"/>
      <c r="G28" s="57"/>
      <c r="H28" s="4"/>
      <c r="I28" s="27"/>
    </row>
    <row r="29" spans="1:9" ht="15.75" thickBot="1" x14ac:dyDescent="0.3">
      <c r="A29" s="145" t="s">
        <v>82</v>
      </c>
      <c r="B29" s="146"/>
      <c r="C29" s="146"/>
      <c r="D29" s="146"/>
      <c r="E29" s="146"/>
      <c r="F29" s="146"/>
      <c r="G29" s="58"/>
      <c r="H29" s="55"/>
      <c r="I29" s="28"/>
    </row>
    <row r="31" spans="1:9" ht="15.75" thickBot="1" x14ac:dyDescent="0.3"/>
    <row r="32" spans="1:9" ht="15.75" thickBot="1" x14ac:dyDescent="0.3">
      <c r="A32" s="147" t="s">
        <v>14</v>
      </c>
      <c r="B32" s="148"/>
      <c r="C32" s="148"/>
      <c r="D32" s="148"/>
      <c r="E32" s="148"/>
      <c r="F32" s="148"/>
      <c r="G32" s="148"/>
      <c r="H32" s="148"/>
      <c r="I32" s="149"/>
    </row>
    <row r="33" spans="1:9" x14ac:dyDescent="0.25">
      <c r="A33" s="150">
        <v>1</v>
      </c>
      <c r="B33" s="151"/>
      <c r="C33" s="151"/>
      <c r="D33" s="151"/>
      <c r="E33" s="151"/>
      <c r="F33" s="151"/>
      <c r="G33" s="151"/>
      <c r="H33" s="151"/>
      <c r="I33" s="152"/>
    </row>
    <row r="34" spans="1:9" x14ac:dyDescent="0.25">
      <c r="A34" s="150"/>
      <c r="B34" s="151"/>
      <c r="C34" s="151"/>
      <c r="D34" s="151"/>
      <c r="E34" s="151"/>
      <c r="F34" s="151"/>
      <c r="G34" s="151"/>
      <c r="H34" s="151"/>
      <c r="I34" s="152"/>
    </row>
    <row r="35" spans="1:9" x14ac:dyDescent="0.25">
      <c r="A35" s="150">
        <v>1</v>
      </c>
      <c r="B35" s="151"/>
      <c r="C35" s="151"/>
      <c r="D35" s="151"/>
      <c r="E35" s="151"/>
      <c r="F35" s="151"/>
      <c r="G35" s="151"/>
      <c r="H35" s="151"/>
      <c r="I35" s="152"/>
    </row>
    <row r="36" spans="1:9" x14ac:dyDescent="0.25">
      <c r="A36" s="62"/>
      <c r="B36" s="63"/>
      <c r="C36" s="63"/>
      <c r="D36" s="63"/>
      <c r="E36" s="63"/>
      <c r="F36" s="63"/>
      <c r="G36" s="63"/>
      <c r="H36" s="63"/>
      <c r="I36" s="64"/>
    </row>
    <row r="37" spans="1:9" x14ac:dyDescent="0.25">
      <c r="A37" s="62">
        <v>1</v>
      </c>
      <c r="B37" s="63"/>
      <c r="C37" s="63"/>
      <c r="D37" s="63"/>
      <c r="E37" s="63"/>
      <c r="F37" s="63"/>
      <c r="G37" s="63"/>
      <c r="H37" s="63"/>
      <c r="I37" s="64"/>
    </row>
    <row r="38" spans="1:9" x14ac:dyDescent="0.25">
      <c r="A38" s="62"/>
      <c r="B38" s="63"/>
      <c r="C38" s="63"/>
      <c r="D38" s="63"/>
      <c r="E38" s="63"/>
      <c r="F38" s="63"/>
      <c r="G38" s="63"/>
      <c r="H38" s="63"/>
      <c r="I38" s="64"/>
    </row>
    <row r="39" spans="1:9" x14ac:dyDescent="0.25">
      <c r="A39" s="150">
        <v>1</v>
      </c>
      <c r="B39" s="151"/>
      <c r="C39" s="151"/>
      <c r="D39" s="151"/>
      <c r="E39" s="151"/>
      <c r="F39" s="151"/>
      <c r="G39" s="151"/>
      <c r="H39" s="151"/>
      <c r="I39" s="152"/>
    </row>
    <row r="40" spans="1:9" x14ac:dyDescent="0.25">
      <c r="A40" s="62"/>
      <c r="B40" s="63"/>
      <c r="C40" s="63"/>
      <c r="D40" s="63"/>
      <c r="E40" s="63"/>
      <c r="F40" s="63"/>
      <c r="G40" s="63"/>
      <c r="H40" s="63"/>
      <c r="I40" s="64"/>
    </row>
    <row r="41" spans="1:9" x14ac:dyDescent="0.25">
      <c r="A41" s="150">
        <v>1</v>
      </c>
      <c r="B41" s="151"/>
      <c r="C41" s="151"/>
      <c r="D41" s="151"/>
      <c r="E41" s="151"/>
      <c r="F41" s="151"/>
      <c r="G41" s="151"/>
      <c r="H41" s="151"/>
      <c r="I41" s="152"/>
    </row>
    <row r="42" spans="1:9" x14ac:dyDescent="0.25">
      <c r="A42" s="62"/>
      <c r="B42" s="63"/>
      <c r="C42" s="63"/>
      <c r="D42" s="63"/>
      <c r="E42" s="63"/>
      <c r="F42" s="63"/>
      <c r="G42" s="63"/>
      <c r="H42" s="63"/>
      <c r="I42" s="64"/>
    </row>
    <row r="43" spans="1:9" x14ac:dyDescent="0.25">
      <c r="A43" s="150">
        <v>1</v>
      </c>
      <c r="B43" s="151"/>
      <c r="C43" s="151"/>
      <c r="D43" s="151"/>
      <c r="E43" s="151"/>
      <c r="F43" s="151"/>
      <c r="G43" s="151"/>
      <c r="H43" s="151"/>
      <c r="I43" s="152"/>
    </row>
    <row r="44" spans="1:9" x14ac:dyDescent="0.25">
      <c r="A44" s="62"/>
      <c r="B44" s="63"/>
      <c r="C44" s="63"/>
      <c r="D44" s="63"/>
      <c r="E44" s="63"/>
      <c r="F44" s="63"/>
      <c r="G44" s="63"/>
      <c r="H44" s="63"/>
      <c r="I44" s="64"/>
    </row>
    <row r="45" spans="1:9" x14ac:dyDescent="0.25">
      <c r="A45" s="150">
        <v>1</v>
      </c>
      <c r="B45" s="151"/>
      <c r="C45" s="151"/>
      <c r="D45" s="151"/>
      <c r="E45" s="151"/>
      <c r="F45" s="151"/>
      <c r="G45" s="151"/>
      <c r="H45" s="151"/>
      <c r="I45" s="152"/>
    </row>
    <row r="46" spans="1:9" ht="15.75" thickBot="1" x14ac:dyDescent="0.3">
      <c r="A46" s="65"/>
      <c r="B46" s="66"/>
      <c r="C46" s="66"/>
      <c r="D46" s="66"/>
      <c r="E46" s="66"/>
      <c r="F46" s="66"/>
      <c r="G46" s="66"/>
      <c r="H46" s="66"/>
      <c r="I46" s="67"/>
    </row>
    <row r="47" spans="1:9" ht="15.75" thickBot="1" x14ac:dyDescent="0.3"/>
    <row r="48" spans="1:9" ht="15.75" thickBot="1" x14ac:dyDescent="0.3">
      <c r="A48" s="147" t="s">
        <v>86</v>
      </c>
      <c r="B48" s="148"/>
      <c r="C48" s="148"/>
      <c r="D48" s="148"/>
      <c r="E48" s="148"/>
      <c r="F48" s="148"/>
      <c r="G48" s="148"/>
      <c r="H48" s="148"/>
      <c r="I48" s="149"/>
    </row>
    <row r="49" spans="1:17" x14ac:dyDescent="0.25">
      <c r="A49" s="52"/>
      <c r="B49" s="4"/>
      <c r="C49" s="4"/>
      <c r="D49" s="4"/>
      <c r="E49" s="4"/>
      <c r="F49" s="4"/>
      <c r="G49" s="4"/>
      <c r="H49" s="4"/>
      <c r="I49" s="77" t="b">
        <v>0</v>
      </c>
    </row>
    <row r="50" spans="1:17" x14ac:dyDescent="0.25">
      <c r="A50" s="52"/>
      <c r="B50" s="4"/>
      <c r="C50" s="4"/>
      <c r="D50" s="4"/>
      <c r="E50" s="4"/>
      <c r="F50" s="4"/>
      <c r="G50" s="4"/>
      <c r="H50" s="4"/>
      <c r="I50" s="77" t="b">
        <v>0</v>
      </c>
    </row>
    <row r="51" spans="1:17" x14ac:dyDescent="0.25">
      <c r="A51" s="52"/>
      <c r="B51" s="4"/>
      <c r="C51" s="4"/>
      <c r="D51" s="4"/>
      <c r="E51" s="4"/>
      <c r="F51" s="4"/>
      <c r="G51" s="4"/>
      <c r="H51" s="4"/>
      <c r="I51" s="77" t="b">
        <v>0</v>
      </c>
    </row>
    <row r="52" spans="1:17" x14ac:dyDescent="0.25">
      <c r="A52" s="52"/>
      <c r="B52" s="4"/>
      <c r="C52" s="4"/>
      <c r="D52" s="4"/>
      <c r="E52" s="4"/>
      <c r="F52" s="4"/>
      <c r="G52" s="4"/>
      <c r="H52" s="4"/>
      <c r="I52" s="77" t="b">
        <v>0</v>
      </c>
    </row>
    <row r="53" spans="1:17" x14ac:dyDescent="0.25">
      <c r="A53" s="52"/>
      <c r="B53" s="4"/>
      <c r="C53" s="4"/>
      <c r="D53" s="4"/>
      <c r="E53" s="4"/>
      <c r="F53" s="4"/>
      <c r="G53" s="4"/>
      <c r="H53" s="4"/>
      <c r="I53" s="27"/>
    </row>
    <row r="54" spans="1:17" x14ac:dyDescent="0.25">
      <c r="A54" s="52"/>
      <c r="B54" s="4"/>
      <c r="C54" s="4"/>
      <c r="D54" s="4"/>
      <c r="E54" s="4"/>
      <c r="F54" s="4"/>
      <c r="G54" s="4"/>
      <c r="H54" s="4"/>
      <c r="I54" s="27"/>
    </row>
    <row r="55" spans="1:17" x14ac:dyDescent="0.25">
      <c r="A55" s="52"/>
      <c r="B55" s="4"/>
      <c r="C55" s="4"/>
      <c r="D55" s="4"/>
      <c r="E55" s="4"/>
      <c r="F55" s="4"/>
      <c r="G55" s="4"/>
      <c r="H55" s="4"/>
      <c r="I55" s="27"/>
    </row>
    <row r="56" spans="1:17" x14ac:dyDescent="0.25">
      <c r="A56" s="52"/>
      <c r="B56" s="4"/>
      <c r="C56" s="4"/>
      <c r="D56" s="4"/>
      <c r="E56" s="4"/>
      <c r="F56" s="4"/>
      <c r="G56" s="4"/>
      <c r="H56" s="4"/>
      <c r="I56" s="27"/>
    </row>
    <row r="57" spans="1:17" x14ac:dyDescent="0.25">
      <c r="A57" s="52"/>
      <c r="B57" s="4"/>
      <c r="C57" s="4"/>
      <c r="D57" s="4"/>
      <c r="E57" s="4"/>
      <c r="F57" s="4"/>
      <c r="G57" s="4"/>
      <c r="H57" s="4"/>
      <c r="I57" s="27"/>
    </row>
    <row r="58" spans="1:17" x14ac:dyDescent="0.25">
      <c r="A58" s="52"/>
      <c r="B58" s="4"/>
      <c r="C58" s="4"/>
      <c r="D58" s="4"/>
      <c r="E58" s="4"/>
      <c r="F58" s="4"/>
      <c r="G58" s="4"/>
      <c r="H58" s="4"/>
      <c r="I58" s="27"/>
    </row>
    <row r="59" spans="1:17" x14ac:dyDescent="0.25">
      <c r="A59" s="52"/>
      <c r="B59" s="4"/>
      <c r="C59" s="4"/>
      <c r="D59" s="4"/>
      <c r="E59" s="4"/>
      <c r="F59" s="4"/>
      <c r="G59" s="4"/>
      <c r="H59" s="4"/>
      <c r="I59" s="27"/>
    </row>
    <row r="60" spans="1:17" x14ac:dyDescent="0.25">
      <c r="A60" s="52"/>
      <c r="B60" s="4"/>
      <c r="C60" s="4"/>
      <c r="D60" s="4"/>
      <c r="E60" s="4"/>
      <c r="F60" s="4"/>
      <c r="G60" s="4"/>
      <c r="H60" s="4"/>
      <c r="I60" s="27"/>
    </row>
    <row r="61" spans="1:17" ht="15.75" thickBot="1" x14ac:dyDescent="0.3">
      <c r="A61" s="54"/>
      <c r="B61" s="55"/>
      <c r="C61" s="55"/>
      <c r="D61" s="55"/>
      <c r="E61" s="55"/>
      <c r="F61" s="55"/>
      <c r="G61" s="55"/>
      <c r="H61" s="55"/>
      <c r="I61" s="28"/>
    </row>
    <row r="63" spans="1:17" ht="15.75" thickBot="1" x14ac:dyDescent="0.3"/>
    <row r="64" spans="1:17" ht="15.75" thickBot="1" x14ac:dyDescent="0.3">
      <c r="A64" s="147" t="s">
        <v>3</v>
      </c>
      <c r="B64" s="148"/>
      <c r="C64" s="148"/>
      <c r="D64" s="148"/>
      <c r="E64" s="148"/>
      <c r="F64" s="148"/>
      <c r="G64" s="148"/>
      <c r="H64" s="148"/>
      <c r="I64" s="149"/>
      <c r="K64" s="163" t="s">
        <v>91</v>
      </c>
      <c r="L64" s="164"/>
      <c r="M64" s="164"/>
      <c r="N64" s="164"/>
      <c r="O64" s="164"/>
      <c r="P64" s="164"/>
      <c r="Q64" s="165"/>
    </row>
    <row r="65" spans="1:17" x14ac:dyDescent="0.25">
      <c r="A65" s="183"/>
      <c r="B65" s="160"/>
      <c r="C65" s="160"/>
      <c r="D65" s="160"/>
      <c r="E65" s="160"/>
      <c r="F65" s="160"/>
      <c r="G65" s="160"/>
      <c r="H65" s="160"/>
      <c r="I65" s="184"/>
      <c r="K65" s="180"/>
      <c r="L65" s="181"/>
      <c r="M65" s="181"/>
      <c r="N65" s="181"/>
      <c r="O65" s="181"/>
      <c r="P65" s="181"/>
      <c r="Q65" s="182"/>
    </row>
    <row r="66" spans="1:17" x14ac:dyDescent="0.25">
      <c r="A66" s="161">
        <v>2</v>
      </c>
      <c r="B66" s="162"/>
      <c r="C66" s="162"/>
      <c r="D66" s="162"/>
      <c r="E66" s="48"/>
      <c r="F66" s="162"/>
      <c r="G66" s="162"/>
      <c r="H66" s="162"/>
      <c r="I66" s="166"/>
      <c r="K66" s="172" t="s">
        <v>92</v>
      </c>
      <c r="L66" s="173"/>
      <c r="M66" s="173"/>
      <c r="N66" s="173"/>
      <c r="O66" s="173"/>
      <c r="P66" s="48">
        <v>27</v>
      </c>
      <c r="Q66" s="73"/>
    </row>
    <row r="67" spans="1:17" x14ac:dyDescent="0.25">
      <c r="A67" s="171"/>
      <c r="B67" s="153"/>
      <c r="C67" s="153"/>
      <c r="D67" s="153"/>
      <c r="E67" s="153"/>
      <c r="F67" s="153"/>
      <c r="G67" s="153"/>
      <c r="H67" s="153"/>
      <c r="I67" s="157"/>
      <c r="K67" s="174"/>
      <c r="L67" s="175"/>
      <c r="M67" s="175"/>
      <c r="N67" s="175"/>
      <c r="O67" s="175"/>
      <c r="P67" s="175"/>
      <c r="Q67" s="176"/>
    </row>
    <row r="68" spans="1:17" x14ac:dyDescent="0.25">
      <c r="A68" s="161">
        <v>3</v>
      </c>
      <c r="B68" s="162"/>
      <c r="C68" s="162"/>
      <c r="D68" s="162"/>
      <c r="E68" s="48"/>
      <c r="F68" s="162"/>
      <c r="G68" s="162"/>
      <c r="H68" s="162"/>
      <c r="I68" s="166"/>
      <c r="K68" s="172" t="s">
        <v>93</v>
      </c>
      <c r="L68" s="173"/>
      <c r="M68" s="173"/>
      <c r="N68" s="173"/>
      <c r="O68" s="173"/>
      <c r="P68" s="48">
        <v>48</v>
      </c>
      <c r="Q68" s="73"/>
    </row>
    <row r="69" spans="1:17" x14ac:dyDescent="0.25">
      <c r="A69" s="171"/>
      <c r="B69" s="153"/>
      <c r="C69" s="153"/>
      <c r="D69" s="153"/>
      <c r="E69" s="153"/>
      <c r="F69" s="153"/>
      <c r="G69" s="153"/>
      <c r="H69" s="153"/>
      <c r="I69" s="157"/>
      <c r="K69" s="174"/>
      <c r="L69" s="175"/>
      <c r="M69" s="175"/>
      <c r="N69" s="175"/>
      <c r="O69" s="175"/>
      <c r="P69" s="175"/>
      <c r="Q69" s="176"/>
    </row>
    <row r="70" spans="1:17" x14ac:dyDescent="0.25">
      <c r="A70" s="161">
        <v>1</v>
      </c>
      <c r="B70" s="162"/>
      <c r="C70" s="162"/>
      <c r="D70" s="162"/>
      <c r="E70" s="48"/>
      <c r="F70" s="162"/>
      <c r="G70" s="162"/>
      <c r="H70" s="162"/>
      <c r="I70" s="166"/>
      <c r="K70" s="174"/>
      <c r="L70" s="175"/>
      <c r="M70" s="175"/>
      <c r="N70" s="175"/>
      <c r="O70" s="175"/>
      <c r="P70" s="175"/>
      <c r="Q70" s="176"/>
    </row>
    <row r="71" spans="1:17" x14ac:dyDescent="0.25">
      <c r="A71" s="171"/>
      <c r="B71" s="153"/>
      <c r="C71" s="153"/>
      <c r="D71" s="153"/>
      <c r="E71" s="153"/>
      <c r="F71" s="153"/>
      <c r="G71" s="153"/>
      <c r="H71" s="153"/>
      <c r="I71" s="157"/>
      <c r="K71" s="174"/>
      <c r="L71" s="175"/>
      <c r="M71" s="175"/>
      <c r="N71" s="175"/>
      <c r="O71" s="175"/>
      <c r="P71" s="175"/>
      <c r="Q71" s="176"/>
    </row>
    <row r="72" spans="1:17" x14ac:dyDescent="0.25">
      <c r="A72" s="161">
        <v>1</v>
      </c>
      <c r="B72" s="162"/>
      <c r="C72" s="162"/>
      <c r="D72" s="162"/>
      <c r="E72" s="48"/>
      <c r="F72" s="162"/>
      <c r="G72" s="162"/>
      <c r="H72" s="162"/>
      <c r="I72" s="166"/>
      <c r="K72" s="174"/>
      <c r="L72" s="175"/>
      <c r="M72" s="175"/>
      <c r="N72" s="175"/>
      <c r="O72" s="175"/>
      <c r="P72" s="175"/>
      <c r="Q72" s="176"/>
    </row>
    <row r="73" spans="1:17" x14ac:dyDescent="0.25">
      <c r="A73" s="171"/>
      <c r="B73" s="153"/>
      <c r="C73" s="153"/>
      <c r="D73" s="153"/>
      <c r="E73" s="153"/>
      <c r="F73" s="153"/>
      <c r="G73" s="153"/>
      <c r="H73" s="153"/>
      <c r="I73" s="157"/>
      <c r="K73" s="174"/>
      <c r="L73" s="175"/>
      <c r="M73" s="175"/>
      <c r="N73" s="175"/>
      <c r="O73" s="175"/>
      <c r="P73" s="175"/>
      <c r="Q73" s="176"/>
    </row>
    <row r="74" spans="1:17" x14ac:dyDescent="0.25">
      <c r="A74" s="171">
        <v>1</v>
      </c>
      <c r="B74" s="153"/>
      <c r="C74" s="153"/>
      <c r="D74" s="153"/>
      <c r="E74" s="48"/>
      <c r="F74" s="48"/>
      <c r="G74" s="48"/>
      <c r="H74" s="48"/>
      <c r="I74" s="69"/>
      <c r="K74" s="174"/>
      <c r="L74" s="175"/>
      <c r="M74" s="175"/>
      <c r="N74" s="175"/>
      <c r="O74" s="175"/>
      <c r="P74" s="175"/>
      <c r="Q74" s="176"/>
    </row>
    <row r="75" spans="1:17" ht="15.75" thickBot="1" x14ac:dyDescent="0.3">
      <c r="A75" s="70"/>
      <c r="B75" s="71"/>
      <c r="C75" s="71"/>
      <c r="D75" s="71"/>
      <c r="E75" s="71"/>
      <c r="F75" s="71"/>
      <c r="G75" s="71"/>
      <c r="H75" s="71"/>
      <c r="I75" s="72"/>
      <c r="K75" s="177"/>
      <c r="L75" s="178"/>
      <c r="M75" s="178"/>
      <c r="N75" s="178"/>
      <c r="O75" s="178"/>
      <c r="P75" s="178"/>
      <c r="Q75" s="179"/>
    </row>
    <row r="76" spans="1:17" ht="15.75" thickBot="1" x14ac:dyDescent="0.3"/>
    <row r="77" spans="1:17" ht="15.75" thickBot="1" x14ac:dyDescent="0.3">
      <c r="A77" s="81" t="s">
        <v>5</v>
      </c>
      <c r="B77" s="137"/>
      <c r="C77" s="137"/>
      <c r="D77" s="137"/>
      <c r="E77" s="137"/>
      <c r="F77" s="137"/>
      <c r="G77" s="137"/>
      <c r="H77" s="137"/>
      <c r="I77" s="137"/>
      <c r="J77" s="137"/>
      <c r="K77" s="137"/>
      <c r="L77" s="137"/>
      <c r="M77" s="137"/>
      <c r="N77" s="137"/>
      <c r="O77" s="137"/>
      <c r="P77" s="137"/>
      <c r="Q77" s="82"/>
    </row>
    <row r="78" spans="1:17" ht="15.75" thickBot="1" x14ac:dyDescent="0.3">
      <c r="A78" s="138" t="s">
        <v>7</v>
      </c>
      <c r="B78" s="139"/>
      <c r="C78" s="139"/>
      <c r="D78" s="139"/>
      <c r="E78" s="139"/>
      <c r="F78" s="139" t="s">
        <v>96</v>
      </c>
      <c r="G78" s="139"/>
      <c r="H78" s="139"/>
      <c r="I78" s="139"/>
      <c r="J78" s="139"/>
      <c r="K78" s="139"/>
      <c r="L78" s="139" t="s">
        <v>97</v>
      </c>
      <c r="M78" s="139"/>
      <c r="N78" s="139"/>
      <c r="O78" s="139"/>
      <c r="P78" s="139"/>
      <c r="Q78" s="140"/>
    </row>
    <row r="79" spans="1:17" x14ac:dyDescent="0.25">
      <c r="A79" s="52"/>
      <c r="B79" s="4"/>
      <c r="C79" s="4"/>
      <c r="D79" s="4"/>
      <c r="E79" s="27"/>
      <c r="F79" s="52"/>
      <c r="G79" s="4"/>
      <c r="H79" s="4"/>
      <c r="I79" s="4"/>
      <c r="J79" s="4"/>
      <c r="K79" s="27"/>
      <c r="L79" s="52"/>
      <c r="M79" s="4"/>
      <c r="N79" s="4"/>
      <c r="O79" s="4"/>
      <c r="P79" s="4"/>
      <c r="Q79" s="27"/>
    </row>
    <row r="80" spans="1:17" x14ac:dyDescent="0.25">
      <c r="A80" s="141" t="s">
        <v>98</v>
      </c>
      <c r="B80" s="142"/>
      <c r="C80" s="142"/>
      <c r="D80" s="4"/>
      <c r="E80" s="27"/>
      <c r="F80" s="52"/>
      <c r="G80" s="4"/>
      <c r="H80" s="4"/>
      <c r="I80" s="4"/>
      <c r="J80" s="4"/>
      <c r="K80" s="27"/>
      <c r="L80" s="52"/>
      <c r="M80" s="4"/>
      <c r="N80" s="4"/>
      <c r="O80" s="4"/>
      <c r="P80" s="4"/>
      <c r="Q80" s="27"/>
    </row>
    <row r="81" spans="1:17" x14ac:dyDescent="0.25">
      <c r="A81" s="134" t="s">
        <v>99</v>
      </c>
      <c r="B81" s="135"/>
      <c r="C81" s="135"/>
      <c r="D81" s="135"/>
      <c r="E81" s="136"/>
      <c r="F81" s="52"/>
      <c r="G81" s="4"/>
      <c r="H81" s="4"/>
      <c r="I81" s="4"/>
      <c r="J81" s="4"/>
      <c r="K81" s="27"/>
      <c r="L81" s="52"/>
      <c r="M81" s="4"/>
      <c r="N81" s="4"/>
      <c r="O81" s="4"/>
      <c r="P81" s="4"/>
      <c r="Q81" s="27"/>
    </row>
    <row r="82" spans="1:17" x14ac:dyDescent="0.25">
      <c r="A82" s="134"/>
      <c r="B82" s="135"/>
      <c r="C82" s="135"/>
      <c r="D82" s="135"/>
      <c r="E82" s="136"/>
      <c r="F82" s="52"/>
      <c r="G82" s="4"/>
      <c r="H82" s="4"/>
      <c r="I82" s="4"/>
      <c r="J82" s="4"/>
      <c r="K82" s="27"/>
      <c r="L82" s="52"/>
      <c r="M82" s="4"/>
      <c r="N82" s="4"/>
      <c r="O82" s="4"/>
      <c r="P82" s="4"/>
      <c r="Q82" s="27"/>
    </row>
    <row r="83" spans="1:17" x14ac:dyDescent="0.25">
      <c r="A83" s="134"/>
      <c r="B83" s="135"/>
      <c r="C83" s="135"/>
      <c r="D83" s="135"/>
      <c r="E83" s="136"/>
      <c r="F83" s="52"/>
      <c r="G83" s="4"/>
      <c r="H83" s="4"/>
      <c r="I83" s="4"/>
      <c r="J83" s="4"/>
      <c r="K83" s="27"/>
      <c r="L83" s="52"/>
      <c r="M83" s="4"/>
      <c r="N83" s="4"/>
      <c r="O83" s="4"/>
      <c r="P83" s="4"/>
      <c r="Q83" s="27"/>
    </row>
    <row r="84" spans="1:17" x14ac:dyDescent="0.25">
      <c r="A84" s="52"/>
      <c r="B84" s="4"/>
      <c r="C84" s="4"/>
      <c r="D84" s="4"/>
      <c r="E84" s="27"/>
      <c r="F84" s="52"/>
      <c r="G84" s="4"/>
      <c r="H84" s="4"/>
      <c r="I84" s="4"/>
      <c r="J84" s="4"/>
      <c r="K84" s="27"/>
      <c r="L84" s="52"/>
      <c r="M84" s="4"/>
      <c r="N84" s="4"/>
      <c r="O84" s="4"/>
      <c r="P84" s="4"/>
      <c r="Q84" s="27"/>
    </row>
    <row r="85" spans="1:17" x14ac:dyDescent="0.25">
      <c r="A85" s="52"/>
      <c r="B85" s="4"/>
      <c r="C85" s="4"/>
      <c r="D85" s="4"/>
      <c r="E85" s="27"/>
      <c r="F85" s="52"/>
      <c r="G85" s="4"/>
      <c r="H85" s="4"/>
      <c r="I85" s="4"/>
      <c r="J85" s="4"/>
      <c r="K85" s="27"/>
      <c r="L85" s="52"/>
      <c r="M85" s="4"/>
      <c r="N85" s="4"/>
      <c r="O85" s="4"/>
      <c r="P85" s="4"/>
      <c r="Q85" s="27"/>
    </row>
    <row r="86" spans="1:17" x14ac:dyDescent="0.25">
      <c r="A86" s="52"/>
      <c r="B86" s="4"/>
      <c r="C86" s="4"/>
      <c r="D86" s="4"/>
      <c r="E86" s="27"/>
      <c r="F86" s="52"/>
      <c r="G86" s="4"/>
      <c r="H86" s="4"/>
      <c r="I86" s="4"/>
      <c r="J86" s="4"/>
      <c r="K86" s="27"/>
      <c r="L86" s="52"/>
      <c r="M86" s="4"/>
      <c r="N86" s="4"/>
      <c r="O86" s="4"/>
      <c r="P86" s="4"/>
      <c r="Q86" s="27"/>
    </row>
    <row r="87" spans="1:17" x14ac:dyDescent="0.25">
      <c r="A87" s="52"/>
      <c r="B87" s="4"/>
      <c r="C87" s="4"/>
      <c r="D87" s="4"/>
      <c r="E87" s="27"/>
      <c r="F87" s="52"/>
      <c r="G87" s="4"/>
      <c r="H87" s="4"/>
      <c r="I87" s="4"/>
      <c r="J87" s="4"/>
      <c r="K87" s="27"/>
      <c r="L87" s="52"/>
      <c r="M87" s="4"/>
      <c r="N87" s="4"/>
      <c r="O87" s="4"/>
      <c r="P87" s="4"/>
      <c r="Q87" s="27"/>
    </row>
    <row r="88" spans="1:17" x14ac:dyDescent="0.25">
      <c r="A88" s="52"/>
      <c r="B88" s="4"/>
      <c r="C88" s="4"/>
      <c r="D88" s="4"/>
      <c r="E88" s="27"/>
      <c r="F88" s="52"/>
      <c r="G88" s="4"/>
      <c r="H88" s="4"/>
      <c r="I88" s="4"/>
      <c r="J88" s="4"/>
      <c r="K88" s="27"/>
      <c r="L88" s="52"/>
      <c r="M88" s="4"/>
      <c r="N88" s="4"/>
      <c r="O88" s="4"/>
      <c r="P88" s="4"/>
      <c r="Q88" s="27"/>
    </row>
    <row r="89" spans="1:17" x14ac:dyDescent="0.25">
      <c r="A89" s="52"/>
      <c r="B89" s="4"/>
      <c r="C89" s="4"/>
      <c r="D89" s="4"/>
      <c r="E89" s="27"/>
      <c r="F89" s="52"/>
      <c r="G89" s="4"/>
      <c r="H89" s="4"/>
      <c r="I89" s="4"/>
      <c r="J89" s="4"/>
      <c r="K89" s="27"/>
      <c r="L89" s="52"/>
      <c r="M89" s="4"/>
      <c r="N89" s="4"/>
      <c r="O89" s="4"/>
      <c r="P89" s="4"/>
      <c r="Q89" s="27"/>
    </row>
    <row r="90" spans="1:17" x14ac:dyDescent="0.25">
      <c r="A90" s="52"/>
      <c r="B90" s="4"/>
      <c r="C90" s="4"/>
      <c r="D90" s="4"/>
      <c r="E90" s="27"/>
      <c r="F90" s="52"/>
      <c r="G90" s="4"/>
      <c r="H90" s="4"/>
      <c r="I90" s="4"/>
      <c r="J90" s="4"/>
      <c r="K90" s="27"/>
      <c r="L90" s="52"/>
      <c r="M90" s="4"/>
      <c r="N90" s="4"/>
      <c r="O90" s="4"/>
      <c r="P90" s="4"/>
      <c r="Q90" s="27"/>
    </row>
    <row r="91" spans="1:17" x14ac:dyDescent="0.25">
      <c r="A91" s="52"/>
      <c r="B91" s="4"/>
      <c r="C91" s="4"/>
      <c r="D91" s="4"/>
      <c r="E91" s="27"/>
      <c r="F91" s="52"/>
      <c r="G91" s="4"/>
      <c r="H91" s="4"/>
      <c r="I91" s="4"/>
      <c r="J91" s="4"/>
      <c r="K91" s="27"/>
      <c r="L91" s="52"/>
      <c r="M91" s="4"/>
      <c r="N91" s="4"/>
      <c r="O91" s="4"/>
      <c r="P91" s="4"/>
      <c r="Q91" s="27"/>
    </row>
    <row r="92" spans="1:17" x14ac:dyDescent="0.25">
      <c r="A92" s="52"/>
      <c r="B92" s="4"/>
      <c r="C92" s="4"/>
      <c r="D92" s="4"/>
      <c r="E92" s="27"/>
      <c r="F92" s="52"/>
      <c r="G92" s="4"/>
      <c r="H92" s="4"/>
      <c r="I92" s="4"/>
      <c r="J92" s="4"/>
      <c r="K92" s="27"/>
      <c r="L92" s="52"/>
      <c r="M92" s="4"/>
      <c r="N92" s="4"/>
      <c r="O92" s="4"/>
      <c r="P92" s="4"/>
      <c r="Q92" s="27"/>
    </row>
    <row r="93" spans="1:17" x14ac:dyDescent="0.25">
      <c r="A93" s="52"/>
      <c r="B93" s="4"/>
      <c r="C93" s="4"/>
      <c r="D93" s="4"/>
      <c r="E93" s="27"/>
      <c r="F93" s="52"/>
      <c r="G93" s="4"/>
      <c r="H93" s="4"/>
      <c r="I93" s="4"/>
      <c r="J93" s="4"/>
      <c r="K93" s="27"/>
      <c r="L93" s="52"/>
      <c r="M93" s="4"/>
      <c r="N93" s="4"/>
      <c r="O93" s="4"/>
      <c r="P93" s="4"/>
      <c r="Q93" s="27"/>
    </row>
    <row r="94" spans="1:17" x14ac:dyDescent="0.25">
      <c r="A94" s="52"/>
      <c r="B94" s="4"/>
      <c r="C94" s="4"/>
      <c r="D94" s="4"/>
      <c r="E94" s="27"/>
      <c r="F94" s="52"/>
      <c r="G94" s="4"/>
      <c r="H94" s="4"/>
      <c r="I94" s="4"/>
      <c r="J94" s="4"/>
      <c r="K94" s="27"/>
      <c r="L94" s="52"/>
      <c r="M94" s="4"/>
      <c r="N94" s="4"/>
      <c r="O94" s="4"/>
      <c r="P94" s="4"/>
      <c r="Q94" s="27"/>
    </row>
    <row r="95" spans="1:17" x14ac:dyDescent="0.25">
      <c r="A95" s="52"/>
      <c r="B95" s="4"/>
      <c r="C95" s="4"/>
      <c r="D95" s="4"/>
      <c r="E95" s="27"/>
      <c r="F95" s="52"/>
      <c r="G95" s="4"/>
      <c r="H95" s="4"/>
      <c r="I95" s="4"/>
      <c r="J95" s="4"/>
      <c r="K95" s="27"/>
      <c r="L95" s="52"/>
      <c r="M95" s="4"/>
      <c r="N95" s="4"/>
      <c r="O95" s="4"/>
      <c r="P95" s="4"/>
      <c r="Q95" s="27"/>
    </row>
    <row r="96" spans="1:17" x14ac:dyDescent="0.25">
      <c r="A96" s="52"/>
      <c r="B96" s="4"/>
      <c r="C96" s="4"/>
      <c r="D96" s="4"/>
      <c r="E96" s="27"/>
      <c r="F96" s="52"/>
      <c r="G96" s="4"/>
      <c r="H96" s="4"/>
      <c r="I96" s="4"/>
      <c r="J96" s="4"/>
      <c r="K96" s="27"/>
      <c r="L96" s="52"/>
      <c r="M96" s="4"/>
      <c r="N96" s="4"/>
      <c r="O96" s="4"/>
      <c r="P96" s="4"/>
      <c r="Q96" s="27"/>
    </row>
    <row r="97" spans="1:17" x14ac:dyDescent="0.25">
      <c r="A97" s="52"/>
      <c r="B97" s="4"/>
      <c r="C97" s="4"/>
      <c r="D97" s="4"/>
      <c r="E97" s="27"/>
      <c r="F97" s="52"/>
      <c r="G97" s="4"/>
      <c r="H97" s="4"/>
      <c r="I97" s="4"/>
      <c r="J97" s="4"/>
      <c r="K97" s="27"/>
      <c r="L97" s="52"/>
      <c r="M97" s="4"/>
      <c r="N97" s="4"/>
      <c r="O97" s="4"/>
      <c r="P97" s="4"/>
      <c r="Q97" s="27"/>
    </row>
    <row r="98" spans="1:17" x14ac:dyDescent="0.25">
      <c r="A98" s="52"/>
      <c r="B98" s="4"/>
      <c r="C98" s="4"/>
      <c r="D98" s="4"/>
      <c r="E98" s="27"/>
      <c r="F98" s="52"/>
      <c r="G98" s="4"/>
      <c r="H98" s="4"/>
      <c r="I98" s="4"/>
      <c r="J98" s="4"/>
      <c r="K98" s="27"/>
      <c r="L98" s="52"/>
      <c r="M98" s="4"/>
      <c r="N98" s="4"/>
      <c r="O98" s="4"/>
      <c r="P98" s="4"/>
      <c r="Q98" s="27"/>
    </row>
    <row r="99" spans="1:17" ht="15.75" thickBot="1" x14ac:dyDescent="0.3">
      <c r="A99" s="54"/>
      <c r="B99" s="55"/>
      <c r="C99" s="55"/>
      <c r="D99" s="55"/>
      <c r="E99" s="28"/>
      <c r="F99" s="54"/>
      <c r="G99" s="55"/>
      <c r="H99" s="55"/>
      <c r="I99" s="55"/>
      <c r="J99" s="55"/>
      <c r="K99" s="28"/>
      <c r="L99" s="54"/>
      <c r="M99" s="55"/>
      <c r="N99" s="55"/>
      <c r="O99" s="55"/>
      <c r="P99" s="55"/>
      <c r="Q99" s="28"/>
    </row>
  </sheetData>
  <mergeCells count="64">
    <mergeCell ref="A73:I73"/>
    <mergeCell ref="K64:Q64"/>
    <mergeCell ref="K66:O66"/>
    <mergeCell ref="K68:O68"/>
    <mergeCell ref="K67:Q67"/>
    <mergeCell ref="K69:Q75"/>
    <mergeCell ref="K65:Q65"/>
    <mergeCell ref="A74:D74"/>
    <mergeCell ref="A70:D70"/>
    <mergeCell ref="A72:D72"/>
    <mergeCell ref="F70:I70"/>
    <mergeCell ref="F72:I72"/>
    <mergeCell ref="A65:I65"/>
    <mergeCell ref="A67:I67"/>
    <mergeCell ref="A69:I69"/>
    <mergeCell ref="A71:I71"/>
    <mergeCell ref="A64:I64"/>
    <mergeCell ref="A18:I18"/>
    <mergeCell ref="A66:D66"/>
    <mergeCell ref="F66:I66"/>
    <mergeCell ref="A68:D68"/>
    <mergeCell ref="F68:I68"/>
    <mergeCell ref="A32:I32"/>
    <mergeCell ref="A19:F19"/>
    <mergeCell ref="A20:F20"/>
    <mergeCell ref="A21:F21"/>
    <mergeCell ref="A22:F22"/>
    <mergeCell ref="A23:F23"/>
    <mergeCell ref="A24:F24"/>
    <mergeCell ref="A25:F25"/>
    <mergeCell ref="A26:F26"/>
    <mergeCell ref="A27:F27"/>
    <mergeCell ref="A1:B1"/>
    <mergeCell ref="C1:F1"/>
    <mergeCell ref="A2:B2"/>
    <mergeCell ref="A3:B3"/>
    <mergeCell ref="A4:B4"/>
    <mergeCell ref="A5:B5"/>
    <mergeCell ref="A6:H7"/>
    <mergeCell ref="A9:B9"/>
    <mergeCell ref="A11:B11"/>
    <mergeCell ref="C11:H11"/>
    <mergeCell ref="B14:C14"/>
    <mergeCell ref="A13:C13"/>
    <mergeCell ref="D13:F13"/>
    <mergeCell ref="G13:I13"/>
    <mergeCell ref="H14:I14"/>
    <mergeCell ref="E14:F14"/>
    <mergeCell ref="A28:F28"/>
    <mergeCell ref="A29:F29"/>
    <mergeCell ref="A48:I48"/>
    <mergeCell ref="A33:I33"/>
    <mergeCell ref="A35:I35"/>
    <mergeCell ref="A41:I41"/>
    <mergeCell ref="A39:I39"/>
    <mergeCell ref="A43:I43"/>
    <mergeCell ref="A45:I45"/>
    <mergeCell ref="A34:I34"/>
    <mergeCell ref="A81:E83"/>
    <mergeCell ref="A77:Q77"/>
    <mergeCell ref="A78:E78"/>
    <mergeCell ref="F78:K78"/>
    <mergeCell ref="L78:Q78"/>
    <mergeCell ref="A80:C8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1</xdr:row>
                    <xdr:rowOff>9525</xdr:rowOff>
                  </from>
                  <to>
                    <xdr:col>2</xdr:col>
                    <xdr:colOff>752475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3</xdr:col>
                    <xdr:colOff>57150</xdr:colOff>
                    <xdr:row>1</xdr:row>
                    <xdr:rowOff>9525</xdr:rowOff>
                  </from>
                  <to>
                    <xdr:col>3</xdr:col>
                    <xdr:colOff>742950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5</xdr:col>
                    <xdr:colOff>95250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Drop Down 4">
              <controlPr defaultSize="0" autoLine="0" autoPict="0">
                <anchor moveWithCells="1">
                  <from>
                    <xdr:col>1</xdr:col>
                    <xdr:colOff>9525</xdr:colOff>
                    <xdr:row>13</xdr:row>
                    <xdr:rowOff>19050</xdr:rowOff>
                  </from>
                  <to>
                    <xdr:col>2</xdr:col>
                    <xdr:colOff>752475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Drop Down 5">
              <controlPr defaultSize="0" autoLine="0" autoPict="0">
                <anchor moveWithCells="1">
                  <from>
                    <xdr:col>4</xdr:col>
                    <xdr:colOff>9525</xdr:colOff>
                    <xdr:row>13</xdr:row>
                    <xdr:rowOff>19050</xdr:rowOff>
                  </from>
                  <to>
                    <xdr:col>6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Drop Down 6">
              <controlPr defaultSize="0" autoLine="0" autoPict="0">
                <anchor mov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9</xdr:col>
                    <xdr:colOff>9525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B_S_M">
              <controlPr defaultSize="0" autoFill="0" autoLine="0" autoPict="0" macro="[0]!Masquer_Mission">
                <anchor moveWithCells="1">
                  <from>
                    <xdr:col>7</xdr:col>
                    <xdr:colOff>19050</xdr:colOff>
                    <xdr:row>18</xdr:row>
                    <xdr:rowOff>19050</xdr:rowOff>
                  </from>
                  <to>
                    <xdr:col>8</xdr:col>
                    <xdr:colOff>19050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B_S_OP">
              <controlPr defaultSize="0" autoFill="0" autoLine="0" autoPict="0" macro="[0]!Masquer_OperationsEffectuees">
                <anchor mov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8</xdr:col>
                    <xdr:colOff>200025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B_S_Ma">
              <controlPr defaultSize="0" autoFill="0" autoLine="0" autoPict="0" macro="[0]!Masquer_Materiel">
                <anchor moveWithCells="1">
                  <from>
                    <xdr:col>7</xdr:col>
                    <xdr:colOff>19050</xdr:colOff>
                    <xdr:row>20</xdr:row>
                    <xdr:rowOff>9525</xdr:rowOff>
                  </from>
                  <to>
                    <xdr:col>8</xdr:col>
                    <xdr:colOff>266700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Drop Down 11">
              <controlPr defaultSize="0" autoLine="0" autoPict="0">
                <anchor moveWithCells="1">
                  <from>
                    <xdr:col>0</xdr:col>
                    <xdr:colOff>57150</xdr:colOff>
                    <xdr:row>32</xdr:row>
                    <xdr:rowOff>9525</xdr:rowOff>
                  </from>
                  <to>
                    <xdr:col>8</xdr:col>
                    <xdr:colOff>752475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Drop Down 12">
              <controlPr defaultSize="0" autoLine="0" autoPict="0">
                <anchor moveWithCells="1">
                  <from>
                    <xdr:col>0</xdr:col>
                    <xdr:colOff>66675</xdr:colOff>
                    <xdr:row>33</xdr:row>
                    <xdr:rowOff>171450</xdr:rowOff>
                  </from>
                  <to>
                    <xdr:col>9</xdr:col>
                    <xdr:colOff>0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Drop Down 13">
              <controlPr defaultSize="0" autoLine="0" autoPict="0">
                <anchor moveWithCells="1">
                  <from>
                    <xdr:col>0</xdr:col>
                    <xdr:colOff>76200</xdr:colOff>
                    <xdr:row>38</xdr:row>
                    <xdr:rowOff>0</xdr:rowOff>
                  </from>
                  <to>
                    <xdr:col>8</xdr:col>
                    <xdr:colOff>742950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Drop Down 14">
              <controlPr defaultSize="0" autoLine="0" autoPict="0">
                <anchor moveWithCells="1">
                  <from>
                    <xdr:col>0</xdr:col>
                    <xdr:colOff>47625</xdr:colOff>
                    <xdr:row>36</xdr:row>
                    <xdr:rowOff>19050</xdr:rowOff>
                  </from>
                  <to>
                    <xdr:col>8</xdr:col>
                    <xdr:colOff>733425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Drop Down 15">
              <controlPr defaultSize="0" autoLine="0" autoPict="0">
                <anchor moveWithCells="1">
                  <from>
                    <xdr:col>0</xdr:col>
                    <xdr:colOff>66675</xdr:colOff>
                    <xdr:row>41</xdr:row>
                    <xdr:rowOff>180975</xdr:rowOff>
                  </from>
                  <to>
                    <xdr:col>8</xdr:col>
                    <xdr:colOff>723900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Drop Down 16">
              <controlPr defaultSize="0" autoLine="0" autoPict="0">
                <anchor moveWithCells="1">
                  <from>
                    <xdr:col>0</xdr:col>
                    <xdr:colOff>66675</xdr:colOff>
                    <xdr:row>39</xdr:row>
                    <xdr:rowOff>180975</xdr:rowOff>
                  </from>
                  <to>
                    <xdr:col>8</xdr:col>
                    <xdr:colOff>733425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Drop Down 17">
              <controlPr defaultSize="0" autoLine="0" autoPict="0">
                <anchor moveWithCells="1">
                  <from>
                    <xdr:col>0</xdr:col>
                    <xdr:colOff>76200</xdr:colOff>
                    <xdr:row>43</xdr:row>
                    <xdr:rowOff>180975</xdr:rowOff>
                  </from>
                  <to>
                    <xdr:col>8</xdr:col>
                    <xdr:colOff>752475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Drop Down 18">
              <controlPr defaultSize="0" autoLine="0" autoPict="0">
                <anchor moveWithCells="1">
                  <from>
                    <xdr:col>0</xdr:col>
                    <xdr:colOff>38100</xdr:colOff>
                    <xdr:row>65</xdr:row>
                    <xdr:rowOff>0</xdr:rowOff>
                  </from>
                  <to>
                    <xdr:col>3</xdr:col>
                    <xdr:colOff>742950</xdr:colOff>
                    <xdr:row>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Drop Down 19">
              <controlPr defaultSize="0" autoLine="0" autoPict="0">
                <anchor moveWithCells="1">
                  <from>
                    <xdr:col>0</xdr:col>
                    <xdr:colOff>19050</xdr:colOff>
                    <xdr:row>66</xdr:row>
                    <xdr:rowOff>180975</xdr:rowOff>
                  </from>
                  <to>
                    <xdr:col>3</xdr:col>
                    <xdr:colOff>752475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Drop Down 20">
              <controlPr defaultSize="0" autoLine="0" autoPict="0">
                <anchor moveWithCells="1">
                  <from>
                    <xdr:col>0</xdr:col>
                    <xdr:colOff>19050</xdr:colOff>
                    <xdr:row>68</xdr:row>
                    <xdr:rowOff>171450</xdr:rowOff>
                  </from>
                  <to>
                    <xdr:col>3</xdr:col>
                    <xdr:colOff>733425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Drop Down 21">
              <controlPr defaultSize="0" autoLine="0" autoPict="0">
                <anchor moveWithCells="1">
                  <from>
                    <xdr:col>4</xdr:col>
                    <xdr:colOff>752475</xdr:colOff>
                    <xdr:row>65</xdr:row>
                    <xdr:rowOff>9525</xdr:rowOff>
                  </from>
                  <to>
                    <xdr:col>8</xdr:col>
                    <xdr:colOff>742950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Drop Down 22">
              <controlPr defaultSize="0" autoLine="0" autoPict="0">
                <anchor moveWithCells="1">
                  <from>
                    <xdr:col>4</xdr:col>
                    <xdr:colOff>752475</xdr:colOff>
                    <xdr:row>67</xdr:row>
                    <xdr:rowOff>0</xdr:rowOff>
                  </from>
                  <to>
                    <xdr:col>8</xdr:col>
                    <xdr:colOff>752475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Drop Down 23">
              <controlPr defaultSize="0" autoLine="0" autoPict="0">
                <anchor moveWithCells="1">
                  <from>
                    <xdr:col>5</xdr:col>
                    <xdr:colOff>19050</xdr:colOff>
                    <xdr:row>69</xdr:row>
                    <xdr:rowOff>0</xdr:rowOff>
                  </from>
                  <to>
                    <xdr:col>8</xdr:col>
                    <xdr:colOff>752475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Drop Down 24">
              <controlPr defaultSize="0" autoLine="0" autoPict="0">
                <anchor moveWithCells="1">
                  <from>
                    <xdr:col>0</xdr:col>
                    <xdr:colOff>47625</xdr:colOff>
                    <xdr:row>71</xdr:row>
                    <xdr:rowOff>0</xdr:rowOff>
                  </from>
                  <to>
                    <xdr:col>3</xdr:col>
                    <xdr:colOff>752475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Drop Down 25">
              <controlPr defaultSize="0" autoLine="0" autoPict="0">
                <anchor moveWithCells="1">
                  <from>
                    <xdr:col>5</xdr:col>
                    <xdr:colOff>0</xdr:colOff>
                    <xdr:row>71</xdr:row>
                    <xdr:rowOff>9525</xdr:rowOff>
                  </from>
                  <to>
                    <xdr:col>8</xdr:col>
                    <xdr:colOff>714375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Drop Down 26">
              <controlPr defaultSize="0" autoLine="0" autoPict="0">
                <anchor moveWithCells="1">
                  <from>
                    <xdr:col>0</xdr:col>
                    <xdr:colOff>28575</xdr:colOff>
                    <xdr:row>73</xdr:row>
                    <xdr:rowOff>0</xdr:rowOff>
                  </from>
                  <to>
                    <xdr:col>3</xdr:col>
                    <xdr:colOff>742950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B_OP_TM">
              <controlPr defaultSize="0" autoFill="0" autoLine="0" autoPict="0" macro="[0]!Masquer_TestMarcheur">
                <anchor moveWithCells="1">
                  <from>
                    <xdr:col>1</xdr:col>
                    <xdr:colOff>752475</xdr:colOff>
                    <xdr:row>53</xdr:row>
                    <xdr:rowOff>0</xdr:rowOff>
                  </from>
                  <to>
                    <xdr:col>3</xdr:col>
                    <xdr:colOff>695325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B_OP_RC">
              <controlPr defaultSize="0" autoFill="0" autoLine="0" autoPict="0" macro="[0]!Masquer_ResistanceCombine">
                <anchor moveWithCells="1">
                  <from>
                    <xdr:col>2</xdr:col>
                    <xdr:colOff>9525</xdr:colOff>
                    <xdr:row>51</xdr:row>
                    <xdr:rowOff>171450</xdr:rowOff>
                  </from>
                  <to>
                    <xdr:col>4</xdr:col>
                    <xdr:colOff>19050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B_OP_RPP">
              <controlPr defaultSize="0" autoFill="0" autoLine="0" autoPict="0" macro="[0]!Masquer_ResistancePointaPoint">
                <anchor moveWithCells="1">
                  <from>
                    <xdr:col>2</xdr:col>
                    <xdr:colOff>0</xdr:colOff>
                    <xdr:row>49</xdr:row>
                    <xdr:rowOff>180975</xdr:rowOff>
                  </from>
                  <to>
                    <xdr:col>4</xdr:col>
                    <xdr:colOff>9525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B_OP_RPT">
              <controlPr defaultSize="0" autoFill="0" autoLine="0" autoPict="0" macro="[0]!Masquer_ResistancePointaTerre">
                <anchor moveWithCells="1">
                  <from>
                    <xdr:col>2</xdr:col>
                    <xdr:colOff>0</xdr:colOff>
                    <xdr:row>50</xdr:row>
                    <xdr:rowOff>171450</xdr:rowOff>
                  </from>
                  <to>
                    <xdr:col>3</xdr:col>
                    <xdr:colOff>552450</xdr:colOff>
                    <xdr:row>52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1"/>
  <sheetViews>
    <sheetView workbookViewId="0">
      <selection activeCell="A3" sqref="A3"/>
    </sheetView>
  </sheetViews>
  <sheetFormatPr baseColWidth="10" defaultRowHeight="15" x14ac:dyDescent="0.25"/>
  <cols>
    <col min="2" max="2" width="22.85546875" customWidth="1"/>
    <col min="6" max="6" width="3.42578125" customWidth="1"/>
    <col min="7" max="7" width="13.140625" customWidth="1"/>
    <col min="11" max="11" width="13.5703125" customWidth="1"/>
    <col min="13" max="13" width="3.42578125" customWidth="1"/>
  </cols>
  <sheetData>
    <row r="1" spans="1:18" x14ac:dyDescent="0.25">
      <c r="A1" s="35" t="s">
        <v>76</v>
      </c>
      <c r="B1" s="35" t="s">
        <v>77</v>
      </c>
      <c r="F1" s="95" t="s">
        <v>1</v>
      </c>
      <c r="G1" s="95"/>
      <c r="H1" s="95"/>
      <c r="I1" s="95"/>
      <c r="J1" s="95"/>
      <c r="K1" s="95"/>
      <c r="M1" s="191" t="s">
        <v>88</v>
      </c>
      <c r="N1" s="192"/>
      <c r="O1" s="192"/>
      <c r="P1" s="192"/>
      <c r="Q1" s="192"/>
      <c r="R1" s="193"/>
    </row>
    <row r="2" spans="1:18" ht="45" customHeight="1" x14ac:dyDescent="0.25">
      <c r="A2" s="35"/>
      <c r="B2" s="35"/>
      <c r="F2" s="68">
        <v>0</v>
      </c>
      <c r="G2" s="95"/>
      <c r="H2" s="95"/>
      <c r="I2" s="95"/>
      <c r="J2" s="95"/>
      <c r="K2" s="95"/>
      <c r="M2" s="35">
        <v>1</v>
      </c>
      <c r="N2" s="191"/>
      <c r="O2" s="192"/>
      <c r="P2" s="192"/>
      <c r="Q2" s="192"/>
      <c r="R2" s="193"/>
    </row>
    <row r="3" spans="1:18" ht="43.5" customHeight="1" x14ac:dyDescent="0.25">
      <c r="A3" s="35"/>
      <c r="B3" s="35"/>
      <c r="F3" s="68">
        <v>1</v>
      </c>
      <c r="G3" s="185" t="s">
        <v>83</v>
      </c>
      <c r="H3" s="186"/>
      <c r="I3" s="186"/>
      <c r="J3" s="186"/>
      <c r="K3" s="187"/>
      <c r="M3" s="35">
        <v>2</v>
      </c>
      <c r="N3" s="188" t="s">
        <v>89</v>
      </c>
      <c r="O3" s="189"/>
      <c r="P3" s="189"/>
      <c r="Q3" s="189"/>
      <c r="R3" s="190"/>
    </row>
    <row r="4" spans="1:18" ht="42.75" customHeight="1" x14ac:dyDescent="0.25">
      <c r="A4" s="35"/>
      <c r="B4" s="35"/>
      <c r="F4" s="68">
        <v>2</v>
      </c>
      <c r="G4" s="185" t="s">
        <v>84</v>
      </c>
      <c r="H4" s="186"/>
      <c r="I4" s="186"/>
      <c r="J4" s="186"/>
      <c r="K4" s="187"/>
      <c r="M4" s="35">
        <v>3</v>
      </c>
      <c r="N4" s="188" t="s">
        <v>90</v>
      </c>
      <c r="O4" s="189"/>
      <c r="P4" s="189"/>
      <c r="Q4" s="189"/>
      <c r="R4" s="190"/>
    </row>
    <row r="5" spans="1:18" ht="45" customHeight="1" x14ac:dyDescent="0.25">
      <c r="A5" s="35"/>
      <c r="B5" s="35"/>
      <c r="F5" s="68">
        <v>3</v>
      </c>
      <c r="G5" s="185" t="s">
        <v>85</v>
      </c>
      <c r="H5" s="186"/>
      <c r="I5" s="186"/>
      <c r="J5" s="186"/>
      <c r="K5" s="187"/>
      <c r="M5" s="35">
        <v>4</v>
      </c>
      <c r="N5" s="188"/>
      <c r="O5" s="189"/>
      <c r="P5" s="189"/>
      <c r="Q5" s="189"/>
      <c r="R5" s="190"/>
    </row>
    <row r="6" spans="1:18" ht="39" customHeight="1" x14ac:dyDescent="0.25">
      <c r="A6" s="35"/>
      <c r="B6" s="35"/>
      <c r="F6" s="68">
        <v>4</v>
      </c>
      <c r="G6" s="185" t="s">
        <v>10</v>
      </c>
      <c r="H6" s="186"/>
      <c r="I6" s="186"/>
      <c r="J6" s="186"/>
      <c r="K6" s="187"/>
      <c r="M6" s="35">
        <v>5</v>
      </c>
      <c r="N6" s="188"/>
      <c r="O6" s="189"/>
      <c r="P6" s="189"/>
      <c r="Q6" s="189"/>
      <c r="R6" s="190"/>
    </row>
    <row r="7" spans="1:18" x14ac:dyDescent="0.25">
      <c r="A7" s="35"/>
      <c r="B7" s="35"/>
      <c r="F7" s="68">
        <v>5</v>
      </c>
      <c r="G7" s="59"/>
      <c r="H7" s="60"/>
      <c r="I7" s="60"/>
      <c r="J7" s="60"/>
      <c r="K7" s="61"/>
      <c r="M7" s="35">
        <v>6</v>
      </c>
      <c r="N7" s="188"/>
      <c r="O7" s="189"/>
      <c r="P7" s="189"/>
      <c r="Q7" s="189"/>
      <c r="R7" s="190"/>
    </row>
    <row r="8" spans="1:18" x14ac:dyDescent="0.25">
      <c r="A8" s="35"/>
      <c r="B8" s="35"/>
      <c r="F8" s="68">
        <v>6</v>
      </c>
      <c r="G8" s="59"/>
      <c r="H8" s="60"/>
      <c r="I8" s="60"/>
      <c r="J8" s="60"/>
      <c r="K8" s="61"/>
      <c r="M8" s="35">
        <v>7</v>
      </c>
      <c r="N8" s="188"/>
      <c r="O8" s="189"/>
      <c r="P8" s="189"/>
      <c r="Q8" s="189"/>
      <c r="R8" s="190"/>
    </row>
    <row r="9" spans="1:18" x14ac:dyDescent="0.25">
      <c r="A9" s="35"/>
      <c r="B9" s="35"/>
      <c r="F9" s="68">
        <v>7</v>
      </c>
      <c r="G9" s="59"/>
      <c r="H9" s="60"/>
      <c r="I9" s="60"/>
      <c r="J9" s="60"/>
      <c r="K9" s="61"/>
      <c r="M9" s="35">
        <v>8</v>
      </c>
      <c r="N9" s="188"/>
      <c r="O9" s="189"/>
      <c r="P9" s="189"/>
      <c r="Q9" s="189"/>
      <c r="R9" s="190"/>
    </row>
    <row r="10" spans="1:18" x14ac:dyDescent="0.25">
      <c r="A10" s="35"/>
      <c r="B10" s="35"/>
      <c r="F10" s="68">
        <v>8</v>
      </c>
      <c r="G10" s="59"/>
      <c r="H10" s="60"/>
      <c r="I10" s="60"/>
      <c r="J10" s="60"/>
      <c r="K10" s="61"/>
      <c r="M10" s="35">
        <v>9</v>
      </c>
      <c r="N10" s="188"/>
      <c r="O10" s="189"/>
      <c r="P10" s="189"/>
      <c r="Q10" s="189"/>
      <c r="R10" s="190"/>
    </row>
    <row r="11" spans="1:18" x14ac:dyDescent="0.25">
      <c r="F11" s="68">
        <v>9</v>
      </c>
      <c r="G11" s="59"/>
      <c r="H11" s="60"/>
      <c r="I11" s="60"/>
      <c r="J11" s="60"/>
      <c r="K11" s="61"/>
      <c r="M11" s="35">
        <v>10</v>
      </c>
      <c r="N11" s="188"/>
      <c r="O11" s="189"/>
      <c r="P11" s="189"/>
      <c r="Q11" s="189"/>
      <c r="R11" s="190"/>
    </row>
  </sheetData>
  <mergeCells count="17">
    <mergeCell ref="N11:R11"/>
    <mergeCell ref="M1:R1"/>
    <mergeCell ref="N6:R6"/>
    <mergeCell ref="N7:R7"/>
    <mergeCell ref="N8:R8"/>
    <mergeCell ref="N9:R9"/>
    <mergeCell ref="N10:R10"/>
    <mergeCell ref="N2:R2"/>
    <mergeCell ref="N3:R3"/>
    <mergeCell ref="N4:R4"/>
    <mergeCell ref="N5:R5"/>
    <mergeCell ref="G6:K6"/>
    <mergeCell ref="G3:K3"/>
    <mergeCell ref="F1:K1"/>
    <mergeCell ref="G4:K4"/>
    <mergeCell ref="G5:K5"/>
    <mergeCell ref="G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8"/>
  <sheetViews>
    <sheetView workbookViewId="0">
      <selection activeCell="D10" sqref="D10"/>
    </sheetView>
  </sheetViews>
  <sheetFormatPr baseColWidth="10" defaultRowHeight="15" x14ac:dyDescent="0.25"/>
  <cols>
    <col min="1" max="1" width="11.42578125" customWidth="1"/>
  </cols>
  <sheetData>
    <row r="1" spans="1:6" x14ac:dyDescent="0.25">
      <c r="A1" s="18"/>
    </row>
    <row r="2" spans="1:6" x14ac:dyDescent="0.25">
      <c r="A2" s="23"/>
    </row>
    <row r="3" spans="1:6" x14ac:dyDescent="0.25">
      <c r="A3" s="18"/>
    </row>
    <row r="4" spans="1:6" x14ac:dyDescent="0.25">
      <c r="A4" s="19"/>
    </row>
    <row r="5" spans="1:6" x14ac:dyDescent="0.25">
      <c r="A5" s="19"/>
    </row>
    <row r="6" spans="1:6" x14ac:dyDescent="0.25">
      <c r="A6" s="19"/>
      <c r="B6" s="15"/>
      <c r="C6" s="16"/>
      <c r="E6" s="118"/>
      <c r="F6" s="118"/>
    </row>
    <row r="7" spans="1:6" x14ac:dyDescent="0.25">
      <c r="A7" s="18"/>
      <c r="B7" s="15"/>
      <c r="C7" s="16"/>
    </row>
    <row r="8" spans="1:6" x14ac:dyDescent="0.25">
      <c r="A8" s="21"/>
      <c r="B8" s="15"/>
      <c r="C8" s="16"/>
    </row>
    <row r="9" spans="1:6" x14ac:dyDescent="0.25">
      <c r="A9" s="21"/>
      <c r="B9" s="15"/>
      <c r="C9" s="16"/>
    </row>
    <row r="10" spans="1:6" x14ac:dyDescent="0.25">
      <c r="A10" s="21"/>
      <c r="B10" s="15"/>
      <c r="C10" s="16"/>
    </row>
    <row r="11" spans="1:6" x14ac:dyDescent="0.25">
      <c r="A11" s="18"/>
      <c r="B11" s="15"/>
      <c r="C11" s="16"/>
    </row>
    <row r="12" spans="1:6" x14ac:dyDescent="0.25">
      <c r="A12" s="21"/>
      <c r="B12" s="15"/>
      <c r="C12" s="16"/>
    </row>
    <row r="13" spans="1:6" x14ac:dyDescent="0.25">
      <c r="A13" s="21"/>
      <c r="B13" s="15"/>
      <c r="C13" s="16"/>
    </row>
    <row r="14" spans="1:6" x14ac:dyDescent="0.25">
      <c r="A14" s="21"/>
      <c r="B14" s="15"/>
      <c r="C14" s="16"/>
    </row>
    <row r="15" spans="1:6" x14ac:dyDescent="0.25">
      <c r="A15" s="21"/>
      <c r="B15" s="15"/>
      <c r="C15" s="16"/>
    </row>
    <row r="16" spans="1:6" x14ac:dyDescent="0.25">
      <c r="A16" s="21"/>
      <c r="B16" s="15"/>
      <c r="C16" s="16"/>
    </row>
    <row r="17" spans="1:1" x14ac:dyDescent="0.25">
      <c r="A17" s="21"/>
    </row>
    <row r="18" spans="1:1" x14ac:dyDescent="0.25">
      <c r="A18" s="18"/>
    </row>
  </sheetData>
  <mergeCells count="1">
    <mergeCell ref="E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RAPPORT</vt:lpstr>
      <vt:lpstr>FEUILLE A REMPLIR</vt:lpstr>
      <vt:lpstr>RECHERCHEV</vt:lpstr>
      <vt:lpstr>feuil 1</vt:lpstr>
      <vt:lpstr>RAPPORT!_Toc260689196</vt:lpstr>
      <vt:lpstr>RAPPORT!_Toc260689198</vt:lpstr>
      <vt:lpstr>RAPPORT!_Toc260689199</vt:lpstr>
      <vt:lpstr>RAPPORT!_Toc260689200</vt:lpstr>
      <vt:lpstr>RAPPORT!_Toc260689201</vt:lpstr>
      <vt:lpstr>RAPPORT!_Toc260689202</vt:lpstr>
      <vt:lpstr>IMAGE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Nowis</dc:creator>
  <cp:lastModifiedBy>Nowis</cp:lastModifiedBy>
  <cp:lastPrinted>2010-06-08T15:50:11Z</cp:lastPrinted>
  <dcterms:created xsi:type="dcterms:W3CDTF">2010-06-07T19:55:29Z</dcterms:created>
  <dcterms:modified xsi:type="dcterms:W3CDTF">2010-06-09T11:04:27Z</dcterms:modified>
</cp:coreProperties>
</file>