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acou\Desktop\"/>
    </mc:Choice>
  </mc:AlternateContent>
  <xr:revisionPtr revIDLastSave="0" documentId="13_ncr:1_{03250714-BF22-465D-A7BE-869EDA028D1B}" xr6:coauthVersionLast="47" xr6:coauthVersionMax="47" xr10:uidLastSave="{00000000-0000-0000-0000-000000000000}"/>
  <bookViews>
    <workbookView xWindow="-120" yWindow="-120" windowWidth="29040" windowHeight="15840" tabRatio="683" xr2:uid="{00000000-000D-0000-FFFF-FFFF00000000}"/>
  </bookViews>
  <sheets>
    <sheet name="05_24" sheetId="10" r:id="rId1"/>
    <sheet name="06_24" sheetId="5" r:id="rId2"/>
    <sheet name="07_24" sheetId="6" r:id="rId3"/>
    <sheet name="08_24" sheetId="11" r:id="rId4"/>
    <sheet name="09_24" sheetId="12" r:id="rId5"/>
    <sheet name="10_24" sheetId="13" r:id="rId6"/>
    <sheet name="11_24" sheetId="15" r:id="rId7"/>
    <sheet name="12_24" sheetId="16" r:id="rId8"/>
    <sheet name="01_25" sheetId="4" r:id="rId9"/>
    <sheet name="02_25" sheetId="7" r:id="rId10"/>
    <sheet name="03_25" sheetId="8" r:id="rId11"/>
    <sheet name="04_25" sheetId="9" r:id="rId12"/>
  </sheets>
  <calcPr calcId="181029"/>
</workbook>
</file>

<file path=xl/calcChain.xml><?xml version="1.0" encoding="utf-8"?>
<calcChain xmlns="http://schemas.openxmlformats.org/spreadsheetml/2006/main">
  <c r="B3" i="10" l="1"/>
  <c r="B4" i="12" l="1"/>
  <c r="G4" i="12"/>
  <c r="H4" i="12" s="1"/>
  <c r="J4" i="12" s="1"/>
  <c r="I4" i="12"/>
  <c r="B5" i="12"/>
  <c r="B6" i="12" s="1"/>
  <c r="B7" i="12" s="1"/>
  <c r="B8" i="12" s="1"/>
  <c r="B9" i="12" s="1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3" i="12"/>
  <c r="G3" i="12"/>
  <c r="I3" i="12" s="1"/>
  <c r="B3" i="4"/>
  <c r="G25" i="4"/>
  <c r="H25" i="4" s="1"/>
  <c r="J25" i="4" s="1"/>
  <c r="I8" i="9"/>
  <c r="H8" i="9"/>
  <c r="J8" i="9" s="1"/>
  <c r="G4" i="9"/>
  <c r="I4" i="9" s="1"/>
  <c r="G5" i="9"/>
  <c r="I5" i="9" s="1"/>
  <c r="G6" i="9"/>
  <c r="H6" i="9" s="1"/>
  <c r="J6" i="9" s="1"/>
  <c r="G7" i="9"/>
  <c r="I7" i="9" s="1"/>
  <c r="G9" i="9"/>
  <c r="I9" i="9" s="1"/>
  <c r="G10" i="9"/>
  <c r="I10" i="9" s="1"/>
  <c r="G11" i="9"/>
  <c r="H11" i="9" s="1"/>
  <c r="J11" i="9" s="1"/>
  <c r="G12" i="9"/>
  <c r="G13" i="9"/>
  <c r="I13" i="9" s="1"/>
  <c r="G14" i="9"/>
  <c r="I14" i="9" s="1"/>
  <c r="G15" i="9"/>
  <c r="I15" i="9" s="1"/>
  <c r="G16" i="9"/>
  <c r="I16" i="9" s="1"/>
  <c r="G17" i="9"/>
  <c r="I17" i="9" s="1"/>
  <c r="G18" i="9"/>
  <c r="I18" i="9" s="1"/>
  <c r="G19" i="9"/>
  <c r="I19" i="9" s="1"/>
  <c r="G20" i="9"/>
  <c r="I20" i="9" s="1"/>
  <c r="G21" i="9"/>
  <c r="I21" i="9" s="1"/>
  <c r="G22" i="9"/>
  <c r="I22" i="9" s="1"/>
  <c r="G23" i="9"/>
  <c r="I23" i="9" s="1"/>
  <c r="G24" i="9"/>
  <c r="I24" i="9" s="1"/>
  <c r="G4" i="8"/>
  <c r="I4" i="8" s="1"/>
  <c r="G5" i="8"/>
  <c r="H5" i="8" s="1"/>
  <c r="J5" i="8" s="1"/>
  <c r="G6" i="8"/>
  <c r="I6" i="8" s="1"/>
  <c r="G7" i="8"/>
  <c r="I7" i="8" s="1"/>
  <c r="G8" i="8"/>
  <c r="I8" i="8" s="1"/>
  <c r="G9" i="8"/>
  <c r="I9" i="8" s="1"/>
  <c r="G10" i="8"/>
  <c r="I10" i="8" s="1"/>
  <c r="G11" i="8"/>
  <c r="I11" i="8" s="1"/>
  <c r="G12" i="8"/>
  <c r="I12" i="8" s="1"/>
  <c r="G13" i="8"/>
  <c r="I13" i="8" s="1"/>
  <c r="G14" i="8"/>
  <c r="H14" i="8" s="1"/>
  <c r="J14" i="8" s="1"/>
  <c r="G15" i="8"/>
  <c r="I15" i="8" s="1"/>
  <c r="G16" i="8"/>
  <c r="I16" i="8" s="1"/>
  <c r="G17" i="8"/>
  <c r="I17" i="8" s="1"/>
  <c r="G18" i="8"/>
  <c r="I18" i="8" s="1"/>
  <c r="G19" i="8"/>
  <c r="I19" i="8" s="1"/>
  <c r="G20" i="8"/>
  <c r="H20" i="8" s="1"/>
  <c r="J20" i="8" s="1"/>
  <c r="G21" i="8"/>
  <c r="H21" i="8" s="1"/>
  <c r="J21" i="8" s="1"/>
  <c r="G22" i="8"/>
  <c r="H22" i="8" s="1"/>
  <c r="J22" i="8" s="1"/>
  <c r="G23" i="8"/>
  <c r="I23" i="8" s="1"/>
  <c r="G3" i="9"/>
  <c r="I3" i="9" s="1"/>
  <c r="G3" i="8"/>
  <c r="I3" i="8" s="1"/>
  <c r="G4" i="7"/>
  <c r="I4" i="7" s="1"/>
  <c r="G5" i="7"/>
  <c r="H5" i="7" s="1"/>
  <c r="J5" i="7" s="1"/>
  <c r="G6" i="7"/>
  <c r="I6" i="7" s="1"/>
  <c r="G7" i="7"/>
  <c r="I7" i="7" s="1"/>
  <c r="G8" i="7"/>
  <c r="I8" i="7" s="1"/>
  <c r="G9" i="7"/>
  <c r="I9" i="7" s="1"/>
  <c r="G10" i="7"/>
  <c r="I10" i="7" s="1"/>
  <c r="G11" i="7"/>
  <c r="I11" i="7" s="1"/>
  <c r="G12" i="7"/>
  <c r="I12" i="7" s="1"/>
  <c r="G13" i="7"/>
  <c r="I13" i="7" s="1"/>
  <c r="G14" i="7"/>
  <c r="I14" i="7" s="1"/>
  <c r="G15" i="7"/>
  <c r="I15" i="7" s="1"/>
  <c r="G16" i="7"/>
  <c r="H16" i="7" s="1"/>
  <c r="J16" i="7" s="1"/>
  <c r="G17" i="7"/>
  <c r="I17" i="7" s="1"/>
  <c r="G18" i="7"/>
  <c r="I18" i="7" s="1"/>
  <c r="G19" i="7"/>
  <c r="I19" i="7" s="1"/>
  <c r="G20" i="7"/>
  <c r="H20" i="7" s="1"/>
  <c r="J20" i="7" s="1"/>
  <c r="G21" i="7"/>
  <c r="H21" i="7" s="1"/>
  <c r="J21" i="7" s="1"/>
  <c r="G22" i="7"/>
  <c r="I22" i="7" s="1"/>
  <c r="G23" i="7"/>
  <c r="H23" i="7" s="1"/>
  <c r="J23" i="7" s="1"/>
  <c r="G3" i="7"/>
  <c r="H3" i="7" s="1"/>
  <c r="J3" i="7" s="1"/>
  <c r="G4" i="4"/>
  <c r="H4" i="4" s="1"/>
  <c r="J4" i="4" s="1"/>
  <c r="G5" i="4"/>
  <c r="I5" i="4" s="1"/>
  <c r="G6" i="4"/>
  <c r="I6" i="4" s="1"/>
  <c r="G7" i="4"/>
  <c r="I7" i="4" s="1"/>
  <c r="G8" i="4"/>
  <c r="I8" i="4" s="1"/>
  <c r="G9" i="4"/>
  <c r="H9" i="4" s="1"/>
  <c r="J9" i="4" s="1"/>
  <c r="G10" i="4"/>
  <c r="I10" i="4" s="1"/>
  <c r="G11" i="4"/>
  <c r="I11" i="4" s="1"/>
  <c r="G12" i="4"/>
  <c r="I12" i="4" s="1"/>
  <c r="G13" i="4"/>
  <c r="I13" i="4" s="1"/>
  <c r="G14" i="4"/>
  <c r="H14" i="4" s="1"/>
  <c r="J14" i="4" s="1"/>
  <c r="G15" i="4"/>
  <c r="I15" i="4" s="1"/>
  <c r="G16" i="4"/>
  <c r="I16" i="4" s="1"/>
  <c r="G17" i="4"/>
  <c r="I17" i="4" s="1"/>
  <c r="G18" i="4"/>
  <c r="I18" i="4" s="1"/>
  <c r="G19" i="4"/>
  <c r="H19" i="4" s="1"/>
  <c r="J19" i="4" s="1"/>
  <c r="G20" i="4"/>
  <c r="I20" i="4" s="1"/>
  <c r="G21" i="4"/>
  <c r="H21" i="4" s="1"/>
  <c r="J21" i="4" s="1"/>
  <c r="G22" i="4"/>
  <c r="I22" i="4" s="1"/>
  <c r="G23" i="4"/>
  <c r="H23" i="4" s="1"/>
  <c r="J23" i="4" s="1"/>
  <c r="G24" i="4"/>
  <c r="I24" i="4" s="1"/>
  <c r="I19" i="16"/>
  <c r="H19" i="16"/>
  <c r="J19" i="16" s="1"/>
  <c r="G4" i="16"/>
  <c r="I4" i="16" s="1"/>
  <c r="G5" i="16"/>
  <c r="I5" i="16" s="1"/>
  <c r="G6" i="16"/>
  <c r="I6" i="16" s="1"/>
  <c r="G7" i="16"/>
  <c r="I7" i="16" s="1"/>
  <c r="G8" i="16"/>
  <c r="I8" i="16" s="1"/>
  <c r="G9" i="16"/>
  <c r="H9" i="16" s="1"/>
  <c r="J9" i="16" s="1"/>
  <c r="G10" i="16"/>
  <c r="I10" i="16" s="1"/>
  <c r="G11" i="16"/>
  <c r="H11" i="16" s="1"/>
  <c r="J11" i="16" s="1"/>
  <c r="G12" i="16"/>
  <c r="I12" i="16" s="1"/>
  <c r="G13" i="16"/>
  <c r="H13" i="16" s="1"/>
  <c r="J13" i="16" s="1"/>
  <c r="G14" i="16"/>
  <c r="H14" i="16" s="1"/>
  <c r="J14" i="16" s="1"/>
  <c r="G15" i="16"/>
  <c r="H15" i="16" s="1"/>
  <c r="J15" i="16" s="1"/>
  <c r="G16" i="16"/>
  <c r="I16" i="16" s="1"/>
  <c r="G17" i="16"/>
  <c r="H17" i="16" s="1"/>
  <c r="J17" i="16" s="1"/>
  <c r="G18" i="16"/>
  <c r="H18" i="16" s="1"/>
  <c r="J18" i="16" s="1"/>
  <c r="G20" i="16"/>
  <c r="H20" i="16" s="1"/>
  <c r="J20" i="16" s="1"/>
  <c r="G21" i="16"/>
  <c r="I21" i="16" s="1"/>
  <c r="G22" i="16"/>
  <c r="H22" i="16" s="1"/>
  <c r="J22" i="16" s="1"/>
  <c r="G23" i="16"/>
  <c r="I23" i="16" s="1"/>
  <c r="G3" i="16"/>
  <c r="I3" i="16" s="1"/>
  <c r="G5" i="15"/>
  <c r="H5" i="15" s="1"/>
  <c r="J5" i="15" s="1"/>
  <c r="G6" i="15"/>
  <c r="I6" i="15" s="1"/>
  <c r="G7" i="15"/>
  <c r="I7" i="15" s="1"/>
  <c r="G8" i="15"/>
  <c r="I8" i="15" s="1"/>
  <c r="G9" i="15"/>
  <c r="I9" i="15" s="1"/>
  <c r="G10" i="15"/>
  <c r="I10" i="15" s="1"/>
  <c r="G11" i="15"/>
  <c r="H11" i="15" s="1"/>
  <c r="J11" i="15" s="1"/>
  <c r="G12" i="15"/>
  <c r="H12" i="15" s="1"/>
  <c r="J12" i="15" s="1"/>
  <c r="G13" i="15"/>
  <c r="H13" i="15" s="1"/>
  <c r="J13" i="15" s="1"/>
  <c r="G14" i="15"/>
  <c r="I14" i="15" s="1"/>
  <c r="G15" i="15"/>
  <c r="H15" i="15" s="1"/>
  <c r="J15" i="15" s="1"/>
  <c r="G16" i="15"/>
  <c r="I16" i="15" s="1"/>
  <c r="G17" i="15"/>
  <c r="H17" i="15" s="1"/>
  <c r="J17" i="15" s="1"/>
  <c r="G18" i="15"/>
  <c r="H18" i="15" s="1"/>
  <c r="J18" i="15" s="1"/>
  <c r="G19" i="15"/>
  <c r="I19" i="15" s="1"/>
  <c r="G20" i="15"/>
  <c r="I20" i="15" s="1"/>
  <c r="G21" i="15"/>
  <c r="I21" i="15" s="1"/>
  <c r="G22" i="15"/>
  <c r="I22" i="15" s="1"/>
  <c r="G23" i="15"/>
  <c r="H23" i="15" s="1"/>
  <c r="J23" i="15" s="1"/>
  <c r="G24" i="15"/>
  <c r="I24" i="15" s="1"/>
  <c r="G4" i="15"/>
  <c r="I4" i="15" s="1"/>
  <c r="G4" i="13"/>
  <c r="I4" i="13" s="1"/>
  <c r="G5" i="13"/>
  <c r="I5" i="13" s="1"/>
  <c r="G6" i="13"/>
  <c r="I6" i="13" s="1"/>
  <c r="G7" i="13"/>
  <c r="I7" i="13" s="1"/>
  <c r="G8" i="13"/>
  <c r="I8" i="13" s="1"/>
  <c r="G9" i="13"/>
  <c r="I9" i="13" s="1"/>
  <c r="G10" i="13"/>
  <c r="H10" i="13" s="1"/>
  <c r="J10" i="13" s="1"/>
  <c r="G11" i="13"/>
  <c r="I11" i="13" s="1"/>
  <c r="G12" i="13"/>
  <c r="I12" i="13" s="1"/>
  <c r="G13" i="13"/>
  <c r="I13" i="13" s="1"/>
  <c r="G14" i="13"/>
  <c r="H14" i="13" s="1"/>
  <c r="J14" i="13" s="1"/>
  <c r="G15" i="13"/>
  <c r="I15" i="13" s="1"/>
  <c r="G16" i="13"/>
  <c r="I16" i="13" s="1"/>
  <c r="G17" i="13"/>
  <c r="I17" i="13" s="1"/>
  <c r="G18" i="13"/>
  <c r="I18" i="13" s="1"/>
  <c r="G19" i="13"/>
  <c r="I19" i="13" s="1"/>
  <c r="G20" i="13"/>
  <c r="I20" i="13" s="1"/>
  <c r="G21" i="13"/>
  <c r="I21" i="13" s="1"/>
  <c r="G22" i="13"/>
  <c r="I22" i="13" s="1"/>
  <c r="G23" i="13"/>
  <c r="I23" i="13" s="1"/>
  <c r="G24" i="13"/>
  <c r="H24" i="13" s="1"/>
  <c r="J24" i="13" s="1"/>
  <c r="G3" i="13"/>
  <c r="H3" i="13" s="1"/>
  <c r="J3" i="13" s="1"/>
  <c r="G5" i="12"/>
  <c r="I5" i="12" s="1"/>
  <c r="G6" i="12"/>
  <c r="H6" i="12" s="1"/>
  <c r="J6" i="12" s="1"/>
  <c r="G7" i="12"/>
  <c r="H7" i="12" s="1"/>
  <c r="J7" i="12" s="1"/>
  <c r="G8" i="12"/>
  <c r="I8" i="12" s="1"/>
  <c r="G9" i="12"/>
  <c r="H9" i="12" s="1"/>
  <c r="J9" i="12" s="1"/>
  <c r="G10" i="12"/>
  <c r="I10" i="12" s="1"/>
  <c r="G11" i="12"/>
  <c r="I11" i="12" s="1"/>
  <c r="G12" i="12"/>
  <c r="I12" i="12" s="1"/>
  <c r="G13" i="12"/>
  <c r="I13" i="12" s="1"/>
  <c r="G14" i="12"/>
  <c r="H14" i="12" s="1"/>
  <c r="J14" i="12" s="1"/>
  <c r="G15" i="12"/>
  <c r="I15" i="12" s="1"/>
  <c r="G16" i="12"/>
  <c r="I16" i="12" s="1"/>
  <c r="G17" i="12"/>
  <c r="I17" i="12" s="1"/>
  <c r="G18" i="12"/>
  <c r="H18" i="12" s="1"/>
  <c r="J18" i="12" s="1"/>
  <c r="G19" i="12"/>
  <c r="I19" i="12" s="1"/>
  <c r="G20" i="12"/>
  <c r="I20" i="12" s="1"/>
  <c r="G21" i="12"/>
  <c r="H21" i="12" s="1"/>
  <c r="J21" i="12" s="1"/>
  <c r="G22" i="12"/>
  <c r="I22" i="12" s="1"/>
  <c r="G23" i="12"/>
  <c r="H23" i="12" s="1"/>
  <c r="J23" i="12" s="1"/>
  <c r="G24" i="12"/>
  <c r="I24" i="12" s="1"/>
  <c r="I18" i="12"/>
  <c r="H22" i="12"/>
  <c r="J22" i="12" s="1"/>
  <c r="G23" i="11"/>
  <c r="I23" i="11" s="1"/>
  <c r="G24" i="11"/>
  <c r="I24" i="11" s="1"/>
  <c r="G22" i="11"/>
  <c r="I22" i="11" s="1"/>
  <c r="G18" i="11"/>
  <c r="I18" i="11" s="1"/>
  <c r="G19" i="11"/>
  <c r="I19" i="11" s="1"/>
  <c r="G20" i="11"/>
  <c r="H20" i="11" s="1"/>
  <c r="J20" i="11" s="1"/>
  <c r="G21" i="11"/>
  <c r="H21" i="11" s="1"/>
  <c r="J21" i="11" s="1"/>
  <c r="G17" i="11"/>
  <c r="H17" i="11" s="1"/>
  <c r="J17" i="11" s="1"/>
  <c r="G15" i="11"/>
  <c r="I15" i="11" s="1"/>
  <c r="G16" i="11"/>
  <c r="I16" i="11" s="1"/>
  <c r="G14" i="11"/>
  <c r="I14" i="11" s="1"/>
  <c r="G12" i="11"/>
  <c r="I12" i="11" s="1"/>
  <c r="G8" i="11"/>
  <c r="I8" i="11" s="1"/>
  <c r="G9" i="11"/>
  <c r="I9" i="11" s="1"/>
  <c r="G10" i="11"/>
  <c r="H10" i="11" s="1"/>
  <c r="J10" i="11" s="1"/>
  <c r="G11" i="11"/>
  <c r="I11" i="11" s="1"/>
  <c r="G7" i="11"/>
  <c r="I7" i="11" s="1"/>
  <c r="G4" i="11"/>
  <c r="I4" i="11" s="1"/>
  <c r="G5" i="11"/>
  <c r="H5" i="11" s="1"/>
  <c r="J5" i="11" s="1"/>
  <c r="G6" i="11"/>
  <c r="H6" i="11" s="1"/>
  <c r="J6" i="11" s="1"/>
  <c r="G3" i="11"/>
  <c r="H3" i="11" s="1"/>
  <c r="J3" i="11" s="1"/>
  <c r="G5" i="6"/>
  <c r="I5" i="6" s="1"/>
  <c r="G6" i="6"/>
  <c r="I6" i="6" s="1"/>
  <c r="G7" i="6"/>
  <c r="G8" i="6"/>
  <c r="I8" i="6" s="1"/>
  <c r="G9" i="6"/>
  <c r="I9" i="6" s="1"/>
  <c r="G10" i="6"/>
  <c r="I10" i="6" s="1"/>
  <c r="G11" i="6"/>
  <c r="I11" i="6" s="1"/>
  <c r="G12" i="6"/>
  <c r="I12" i="6" s="1"/>
  <c r="I13" i="6"/>
  <c r="G14" i="6"/>
  <c r="H14" i="6" s="1"/>
  <c r="J14" i="6" s="1"/>
  <c r="G15" i="6"/>
  <c r="H15" i="6" s="1"/>
  <c r="J15" i="6" s="1"/>
  <c r="G16" i="6"/>
  <c r="I16" i="6" s="1"/>
  <c r="G17" i="6"/>
  <c r="H17" i="6" s="1"/>
  <c r="J17" i="6" s="1"/>
  <c r="G18" i="6"/>
  <c r="H18" i="6" s="1"/>
  <c r="J18" i="6" s="1"/>
  <c r="G19" i="6"/>
  <c r="I19" i="6" s="1"/>
  <c r="G20" i="6"/>
  <c r="I20" i="6" s="1"/>
  <c r="G21" i="6"/>
  <c r="H21" i="6" s="1"/>
  <c r="J21" i="6" s="1"/>
  <c r="G22" i="6"/>
  <c r="H22" i="6" s="1"/>
  <c r="J22" i="6" s="1"/>
  <c r="G23" i="6"/>
  <c r="H23" i="6" s="1"/>
  <c r="J23" i="6" s="1"/>
  <c r="G24" i="6"/>
  <c r="I24" i="6" s="1"/>
  <c r="G4" i="6"/>
  <c r="H4" i="6" s="1"/>
  <c r="J4" i="6" s="1"/>
  <c r="K26" i="9"/>
  <c r="K25" i="8"/>
  <c r="K25" i="7"/>
  <c r="K27" i="4"/>
  <c r="K25" i="16"/>
  <c r="K26" i="15"/>
  <c r="K26" i="13"/>
  <c r="K26" i="12"/>
  <c r="K26" i="5"/>
  <c r="K27" i="11"/>
  <c r="K31" i="10"/>
  <c r="K32" i="10" s="1"/>
  <c r="I7" i="6"/>
  <c r="H7" i="6"/>
  <c r="J7" i="6" s="1"/>
  <c r="H11" i="6"/>
  <c r="J11" i="6" s="1"/>
  <c r="H20" i="6"/>
  <c r="J20" i="6" s="1"/>
  <c r="G4" i="5"/>
  <c r="G5" i="5"/>
  <c r="I5" i="5" s="1"/>
  <c r="G6" i="5"/>
  <c r="H6" i="5" s="1"/>
  <c r="J6" i="5" s="1"/>
  <c r="G7" i="5"/>
  <c r="H7" i="5" s="1"/>
  <c r="J7" i="5" s="1"/>
  <c r="G8" i="5"/>
  <c r="I8" i="5" s="1"/>
  <c r="G9" i="5"/>
  <c r="H9" i="5" s="1"/>
  <c r="J9" i="5" s="1"/>
  <c r="G10" i="5"/>
  <c r="H10" i="5" s="1"/>
  <c r="J10" i="5" s="1"/>
  <c r="G11" i="5"/>
  <c r="H11" i="5" s="1"/>
  <c r="J11" i="5" s="1"/>
  <c r="G12" i="5"/>
  <c r="G13" i="5"/>
  <c r="H13" i="5" s="1"/>
  <c r="J13" i="5" s="1"/>
  <c r="G14" i="5"/>
  <c r="I14" i="5" s="1"/>
  <c r="G15" i="5"/>
  <c r="H15" i="5" s="1"/>
  <c r="J15" i="5" s="1"/>
  <c r="G16" i="5"/>
  <c r="H16" i="5" s="1"/>
  <c r="J16" i="5" s="1"/>
  <c r="G17" i="5"/>
  <c r="H17" i="5" s="1"/>
  <c r="J17" i="5" s="1"/>
  <c r="G18" i="5"/>
  <c r="H18" i="5" s="1"/>
  <c r="J18" i="5" s="1"/>
  <c r="G19" i="5"/>
  <c r="H19" i="5" s="1"/>
  <c r="J19" i="5" s="1"/>
  <c r="G20" i="5"/>
  <c r="H20" i="5" s="1"/>
  <c r="J20" i="5" s="1"/>
  <c r="G21" i="5"/>
  <c r="I21" i="5" s="1"/>
  <c r="G22" i="5"/>
  <c r="I22" i="5" s="1"/>
  <c r="G23" i="5"/>
  <c r="H23" i="5" s="1"/>
  <c r="J23" i="5" s="1"/>
  <c r="G24" i="5"/>
  <c r="H24" i="5" s="1"/>
  <c r="J24" i="5" s="1"/>
  <c r="G3" i="5"/>
  <c r="I3" i="5" s="1"/>
  <c r="G5" i="10"/>
  <c r="H5" i="10" s="1"/>
  <c r="J5" i="10" s="1"/>
  <c r="G7" i="10"/>
  <c r="H7" i="10" s="1"/>
  <c r="J7" i="10" s="1"/>
  <c r="G8" i="10"/>
  <c r="I8" i="10" s="1"/>
  <c r="I9" i="10"/>
  <c r="G10" i="10"/>
  <c r="I10" i="10" s="1"/>
  <c r="G11" i="10"/>
  <c r="I11" i="10" s="1"/>
  <c r="G13" i="10"/>
  <c r="I13" i="10" s="1"/>
  <c r="G14" i="10"/>
  <c r="G15" i="10"/>
  <c r="H15" i="10" s="1"/>
  <c r="J15" i="10" s="1"/>
  <c r="G16" i="10"/>
  <c r="I16" i="10" s="1"/>
  <c r="G17" i="10"/>
  <c r="I17" i="10" s="1"/>
  <c r="I19" i="10"/>
  <c r="G20" i="10"/>
  <c r="I20" i="10" s="1"/>
  <c r="G21" i="10"/>
  <c r="I21" i="10" s="1"/>
  <c r="G22" i="10"/>
  <c r="I22" i="10" s="1"/>
  <c r="G23" i="10"/>
  <c r="I23" i="10" s="1"/>
  <c r="G25" i="10"/>
  <c r="H25" i="10" s="1"/>
  <c r="J25" i="10" s="1"/>
  <c r="G26" i="10"/>
  <c r="H26" i="10" s="1"/>
  <c r="J26" i="10" s="1"/>
  <c r="G27" i="10"/>
  <c r="G28" i="10"/>
  <c r="I28" i="10" s="1"/>
  <c r="G29" i="10"/>
  <c r="H29" i="10" s="1"/>
  <c r="J29" i="10" s="1"/>
  <c r="G4" i="10"/>
  <c r="I24" i="13" l="1"/>
  <c r="I7" i="12"/>
  <c r="I6" i="12"/>
  <c r="H15" i="12"/>
  <c r="J15" i="12" s="1"/>
  <c r="I23" i="12"/>
  <c r="H19" i="12"/>
  <c r="J19" i="12" s="1"/>
  <c r="H3" i="12"/>
  <c r="J3" i="12" s="1"/>
  <c r="H11" i="12"/>
  <c r="J11" i="12" s="1"/>
  <c r="H10" i="12"/>
  <c r="J10" i="12" s="1"/>
  <c r="I14" i="12"/>
  <c r="H9" i="9"/>
  <c r="J9" i="9" s="1"/>
  <c r="H14" i="9"/>
  <c r="J14" i="9" s="1"/>
  <c r="H10" i="9"/>
  <c r="J10" i="9" s="1"/>
  <c r="H4" i="9"/>
  <c r="J4" i="9" s="1"/>
  <c r="H5" i="9"/>
  <c r="J5" i="9" s="1"/>
  <c r="H23" i="9"/>
  <c r="J23" i="9" s="1"/>
  <c r="H16" i="9"/>
  <c r="J16" i="9" s="1"/>
  <c r="I6" i="9"/>
  <c r="I22" i="8"/>
  <c r="I14" i="8"/>
  <c r="H18" i="8"/>
  <c r="J18" i="8" s="1"/>
  <c r="H15" i="8"/>
  <c r="J15" i="8" s="1"/>
  <c r="I21" i="8"/>
  <c r="I5" i="8"/>
  <c r="H4" i="7"/>
  <c r="J4" i="7" s="1"/>
  <c r="I5" i="7"/>
  <c r="H19" i="7"/>
  <c r="J19" i="7" s="1"/>
  <c r="H15" i="7"/>
  <c r="J15" i="7" s="1"/>
  <c r="I20" i="7"/>
  <c r="H9" i="7"/>
  <c r="J9" i="7" s="1"/>
  <c r="I16" i="7"/>
  <c r="I25" i="4"/>
  <c r="H10" i="4"/>
  <c r="J10" i="4" s="1"/>
  <c r="H23" i="16"/>
  <c r="J23" i="16" s="1"/>
  <c r="H21" i="16"/>
  <c r="J21" i="16" s="1"/>
  <c r="I11" i="16"/>
  <c r="I22" i="16"/>
  <c r="H12" i="16"/>
  <c r="J12" i="16" s="1"/>
  <c r="H10" i="16"/>
  <c r="J10" i="16" s="1"/>
  <c r="I15" i="16"/>
  <c r="I5" i="15"/>
  <c r="H16" i="15"/>
  <c r="J16" i="15" s="1"/>
  <c r="H19" i="15"/>
  <c r="J19" i="15" s="1"/>
  <c r="H22" i="15"/>
  <c r="J22" i="15" s="1"/>
  <c r="H20" i="15"/>
  <c r="J20" i="15" s="1"/>
  <c r="H23" i="13"/>
  <c r="J23" i="13" s="1"/>
  <c r="I3" i="13"/>
  <c r="H21" i="13"/>
  <c r="J21" i="13" s="1"/>
  <c r="H15" i="13"/>
  <c r="J15" i="13" s="1"/>
  <c r="I9" i="12"/>
  <c r="H17" i="12"/>
  <c r="J17" i="12" s="1"/>
  <c r="I21" i="12"/>
  <c r="H5" i="12"/>
  <c r="J5" i="12" s="1"/>
  <c r="H12" i="11"/>
  <c r="J12" i="11" s="1"/>
  <c r="I5" i="11"/>
  <c r="H24" i="11"/>
  <c r="J24" i="11" s="1"/>
  <c r="I10" i="11"/>
  <c r="I6" i="11"/>
  <c r="H21" i="5"/>
  <c r="J21" i="5" s="1"/>
  <c r="H21" i="10"/>
  <c r="J21" i="10" s="1"/>
  <c r="H20" i="4"/>
  <c r="J20" i="4" s="1"/>
  <c r="H12" i="4"/>
  <c r="J12" i="4" s="1"/>
  <c r="H7" i="4"/>
  <c r="J7" i="4" s="1"/>
  <c r="H17" i="4"/>
  <c r="J17" i="4" s="1"/>
  <c r="H11" i="4"/>
  <c r="J11" i="4" s="1"/>
  <c r="I23" i="4"/>
  <c r="I4" i="4"/>
  <c r="H15" i="4"/>
  <c r="J15" i="4" s="1"/>
  <c r="H13" i="4"/>
  <c r="J13" i="4" s="1"/>
  <c r="H8" i="4"/>
  <c r="J8" i="4" s="1"/>
  <c r="I3" i="7"/>
  <c r="H24" i="4"/>
  <c r="J24" i="4" s="1"/>
  <c r="I20" i="16"/>
  <c r="H4" i="15"/>
  <c r="J4" i="15" s="1"/>
  <c r="H23" i="11"/>
  <c r="J23" i="11" s="1"/>
  <c r="H24" i="9"/>
  <c r="J24" i="9" s="1"/>
  <c r="H17" i="9"/>
  <c r="J17" i="9" s="1"/>
  <c r="H13" i="9"/>
  <c r="J13" i="9" s="1"/>
  <c r="H15" i="9"/>
  <c r="J15" i="9" s="1"/>
  <c r="H7" i="9"/>
  <c r="J7" i="9" s="1"/>
  <c r="H17" i="8"/>
  <c r="J17" i="8" s="1"/>
  <c r="H16" i="8"/>
  <c r="J16" i="8" s="1"/>
  <c r="H8" i="8"/>
  <c r="J8" i="8" s="1"/>
  <c r="H4" i="8"/>
  <c r="J4" i="8" s="1"/>
  <c r="H7" i="8"/>
  <c r="J7" i="8" s="1"/>
  <c r="H6" i="8"/>
  <c r="J6" i="8" s="1"/>
  <c r="H18" i="7"/>
  <c r="J18" i="7" s="1"/>
  <c r="H17" i="7"/>
  <c r="J17" i="7" s="1"/>
  <c r="I19" i="4"/>
  <c r="H22" i="4"/>
  <c r="J22" i="4" s="1"/>
  <c r="H18" i="4"/>
  <c r="J18" i="4" s="1"/>
  <c r="I21" i="4"/>
  <c r="I9" i="4"/>
  <c r="I13" i="16"/>
  <c r="I9" i="16"/>
  <c r="I23" i="15"/>
  <c r="H21" i="15"/>
  <c r="J21" i="15" s="1"/>
  <c r="H24" i="15"/>
  <c r="J24" i="15" s="1"/>
  <c r="H14" i="15"/>
  <c r="J14" i="15" s="1"/>
  <c r="I13" i="15"/>
  <c r="I12" i="15"/>
  <c r="I15" i="15"/>
  <c r="I11" i="15"/>
  <c r="I14" i="13"/>
  <c r="H17" i="13"/>
  <c r="J17" i="13" s="1"/>
  <c r="H13" i="13"/>
  <c r="J13" i="13" s="1"/>
  <c r="H16" i="13"/>
  <c r="J16" i="13" s="1"/>
  <c r="H4" i="13"/>
  <c r="J4" i="13" s="1"/>
  <c r="H5" i="13"/>
  <c r="J5" i="13" s="1"/>
  <c r="H7" i="13"/>
  <c r="J7" i="13" s="1"/>
  <c r="H6" i="13"/>
  <c r="J6" i="13" s="1"/>
  <c r="I17" i="11"/>
  <c r="I21" i="11"/>
  <c r="I23" i="6"/>
  <c r="H19" i="6"/>
  <c r="J19" i="6" s="1"/>
  <c r="H8" i="7"/>
  <c r="J8" i="7" s="1"/>
  <c r="H7" i="7"/>
  <c r="J7" i="7" s="1"/>
  <c r="H6" i="7"/>
  <c r="J6" i="7" s="1"/>
  <c r="I23" i="7"/>
  <c r="I21" i="7"/>
  <c r="H22" i="7"/>
  <c r="J22" i="7" s="1"/>
  <c r="I3" i="11"/>
  <c r="I11" i="9"/>
  <c r="H19" i="9"/>
  <c r="J19" i="9" s="1"/>
  <c r="H21" i="9"/>
  <c r="J21" i="9" s="1"/>
  <c r="H20" i="9"/>
  <c r="J20" i="9" s="1"/>
  <c r="H22" i="9"/>
  <c r="J22" i="9" s="1"/>
  <c r="H18" i="9"/>
  <c r="J18" i="9" s="1"/>
  <c r="I20" i="8"/>
  <c r="H23" i="8"/>
  <c r="J23" i="8" s="1"/>
  <c r="H19" i="8"/>
  <c r="J19" i="8" s="1"/>
  <c r="H11" i="8"/>
  <c r="J11" i="8" s="1"/>
  <c r="H10" i="8"/>
  <c r="J10" i="8" s="1"/>
  <c r="H13" i="8"/>
  <c r="J13" i="8" s="1"/>
  <c r="H9" i="8"/>
  <c r="J9" i="8" s="1"/>
  <c r="H12" i="8"/>
  <c r="J12" i="8" s="1"/>
  <c r="H12" i="7"/>
  <c r="J12" i="7" s="1"/>
  <c r="H11" i="7"/>
  <c r="J11" i="7" s="1"/>
  <c r="H14" i="7"/>
  <c r="J14" i="7" s="1"/>
  <c r="H10" i="7"/>
  <c r="J10" i="7" s="1"/>
  <c r="H13" i="7"/>
  <c r="J13" i="7" s="1"/>
  <c r="H16" i="4"/>
  <c r="J16" i="4" s="1"/>
  <c r="I14" i="4"/>
  <c r="H6" i="4"/>
  <c r="J6" i="4" s="1"/>
  <c r="H5" i="4"/>
  <c r="J5" i="4" s="1"/>
  <c r="H16" i="16"/>
  <c r="J16" i="16" s="1"/>
  <c r="I18" i="16"/>
  <c r="I14" i="16"/>
  <c r="I17" i="16"/>
  <c r="H8" i="16"/>
  <c r="J8" i="16" s="1"/>
  <c r="H4" i="16"/>
  <c r="J4" i="16" s="1"/>
  <c r="H7" i="16"/>
  <c r="J7" i="16" s="1"/>
  <c r="H6" i="16"/>
  <c r="J6" i="16" s="1"/>
  <c r="H5" i="16"/>
  <c r="J5" i="16" s="1"/>
  <c r="I18" i="15"/>
  <c r="I17" i="15"/>
  <c r="H8" i="15"/>
  <c r="J8" i="15" s="1"/>
  <c r="H7" i="15"/>
  <c r="J7" i="15" s="1"/>
  <c r="H10" i="15"/>
  <c r="J10" i="15" s="1"/>
  <c r="H6" i="15"/>
  <c r="J6" i="15" s="1"/>
  <c r="H9" i="15"/>
  <c r="J9" i="15" s="1"/>
  <c r="H20" i="13"/>
  <c r="J20" i="13" s="1"/>
  <c r="H19" i="13"/>
  <c r="J19" i="13" s="1"/>
  <c r="H22" i="13"/>
  <c r="J22" i="13" s="1"/>
  <c r="H18" i="13"/>
  <c r="J18" i="13" s="1"/>
  <c r="H9" i="13"/>
  <c r="J9" i="13" s="1"/>
  <c r="I10" i="13"/>
  <c r="H12" i="13"/>
  <c r="J12" i="13" s="1"/>
  <c r="H8" i="13"/>
  <c r="J8" i="13" s="1"/>
  <c r="H11" i="13"/>
  <c r="J11" i="13" s="1"/>
  <c r="H13" i="12"/>
  <c r="J13" i="12" s="1"/>
  <c r="I15" i="6"/>
  <c r="I17" i="5"/>
  <c r="I16" i="5"/>
  <c r="H12" i="9"/>
  <c r="J12" i="9" s="1"/>
  <c r="I12" i="9"/>
  <c r="H3" i="9"/>
  <c r="J3" i="9" s="1"/>
  <c r="H3" i="8"/>
  <c r="J3" i="8" s="1"/>
  <c r="H3" i="16"/>
  <c r="J3" i="16" s="1"/>
  <c r="H24" i="12"/>
  <c r="J24" i="12" s="1"/>
  <c r="H20" i="12"/>
  <c r="J20" i="12" s="1"/>
  <c r="H16" i="12"/>
  <c r="J16" i="12" s="1"/>
  <c r="H12" i="12"/>
  <c r="J12" i="12" s="1"/>
  <c r="H8" i="12"/>
  <c r="J8" i="12" s="1"/>
  <c r="H9" i="11"/>
  <c r="J9" i="11" s="1"/>
  <c r="H16" i="11"/>
  <c r="J16" i="11" s="1"/>
  <c r="H8" i="11"/>
  <c r="J8" i="11" s="1"/>
  <c r="H4" i="11"/>
  <c r="J4" i="11" s="1"/>
  <c r="H19" i="11"/>
  <c r="J19" i="11" s="1"/>
  <c r="H15" i="11"/>
  <c r="J15" i="11" s="1"/>
  <c r="I20" i="11"/>
  <c r="I24" i="5"/>
  <c r="H5" i="5"/>
  <c r="J5" i="5" s="1"/>
  <c r="K27" i="5"/>
  <c r="K26" i="16" s="1"/>
  <c r="K28" i="4" s="1"/>
  <c r="K26" i="7" s="1"/>
  <c r="K26" i="8" s="1"/>
  <c r="K27" i="9" s="1"/>
  <c r="H11" i="11"/>
  <c r="J11" i="11" s="1"/>
  <c r="H7" i="11"/>
  <c r="J7" i="11" s="1"/>
  <c r="H14" i="11"/>
  <c r="J14" i="11" s="1"/>
  <c r="H22" i="11"/>
  <c r="J22" i="11" s="1"/>
  <c r="H18" i="11"/>
  <c r="J18" i="11" s="1"/>
  <c r="H24" i="6"/>
  <c r="J24" i="6" s="1"/>
  <c r="H16" i="6"/>
  <c r="J16" i="6" s="1"/>
  <c r="H10" i="6"/>
  <c r="J10" i="6" s="1"/>
  <c r="H6" i="6"/>
  <c r="J6" i="6" s="1"/>
  <c r="I22" i="6"/>
  <c r="I18" i="6"/>
  <c r="I14" i="6"/>
  <c r="H9" i="6"/>
  <c r="J9" i="6" s="1"/>
  <c r="H5" i="6"/>
  <c r="J5" i="6" s="1"/>
  <c r="I21" i="6"/>
  <c r="I17" i="6"/>
  <c r="H12" i="6"/>
  <c r="J12" i="6" s="1"/>
  <c r="H8" i="6"/>
  <c r="J8" i="6" s="1"/>
  <c r="I4" i="6"/>
  <c r="H23" i="10"/>
  <c r="J23" i="10" s="1"/>
  <c r="I13" i="5"/>
  <c r="I20" i="5"/>
  <c r="H22" i="10"/>
  <c r="J22" i="10" s="1"/>
  <c r="H13" i="10"/>
  <c r="J13" i="10" s="1"/>
  <c r="I7" i="5"/>
  <c r="H14" i="5"/>
  <c r="J14" i="5" s="1"/>
  <c r="I6" i="5"/>
  <c r="H22" i="5"/>
  <c r="J22" i="5" s="1"/>
  <c r="I11" i="5"/>
  <c r="I23" i="5"/>
  <c r="I19" i="5"/>
  <c r="I15" i="5"/>
  <c r="I10" i="5"/>
  <c r="I18" i="5"/>
  <c r="I9" i="5"/>
  <c r="H16" i="10"/>
  <c r="J16" i="10" s="1"/>
  <c r="H11" i="10"/>
  <c r="J11" i="10" s="1"/>
  <c r="I29" i="10"/>
  <c r="I7" i="10"/>
  <c r="H10" i="10"/>
  <c r="J10" i="10" s="1"/>
  <c r="H17" i="10"/>
  <c r="J17" i="10" s="1"/>
  <c r="I25" i="10"/>
  <c r="I5" i="10"/>
  <c r="H20" i="10"/>
  <c r="J20" i="10" s="1"/>
  <c r="H3" i="5"/>
  <c r="J3" i="5" s="1"/>
  <c r="H8" i="5"/>
  <c r="J8" i="5" s="1"/>
  <c r="I15" i="10"/>
  <c r="H14" i="10"/>
  <c r="J14" i="10" s="1"/>
  <c r="I26" i="10"/>
  <c r="I14" i="10"/>
  <c r="H28" i="10"/>
  <c r="J28" i="10" s="1"/>
  <c r="H8" i="10"/>
  <c r="J8" i="10" s="1"/>
  <c r="J27" i="4" l="1"/>
  <c r="J25" i="7"/>
  <c r="J26" i="9"/>
  <c r="J26" i="15"/>
  <c r="J25" i="8"/>
  <c r="J25" i="16"/>
  <c r="J26" i="13"/>
  <c r="J26" i="12"/>
  <c r="J26" i="6"/>
  <c r="J27" i="11"/>
  <c r="I27" i="10"/>
  <c r="H27" i="10"/>
  <c r="J27" i="10" s="1"/>
  <c r="K26" i="6"/>
  <c r="K27" i="6" s="1"/>
  <c r="K28" i="11" s="1"/>
  <c r="K27" i="12" s="1"/>
  <c r="K27" i="13" s="1"/>
  <c r="K27" i="15" s="1"/>
  <c r="B3" i="16"/>
  <c r="B4" i="16" s="1"/>
  <c r="B5" i="16" s="1"/>
  <c r="B6" i="16" s="1"/>
  <c r="B7" i="16" s="1"/>
  <c r="B8" i="16" s="1"/>
  <c r="B9" i="16" s="1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3" i="15"/>
  <c r="B4" i="15" s="1"/>
  <c r="B5" i="15" s="1"/>
  <c r="B6" i="15" s="1"/>
  <c r="B7" i="15" s="1"/>
  <c r="B8" i="15" s="1"/>
  <c r="B9" i="15" s="1"/>
  <c r="B10" i="15" s="1"/>
  <c r="B11" i="15" s="1"/>
  <c r="B12" i="15" s="1"/>
  <c r="B13" i="15" s="1"/>
  <c r="B14" i="15" s="1"/>
  <c r="B15" i="15" s="1"/>
  <c r="B16" i="15" s="1"/>
  <c r="B17" i="15" s="1"/>
  <c r="B18" i="15" s="1"/>
  <c r="B19" i="15" s="1"/>
  <c r="B20" i="15" s="1"/>
  <c r="B21" i="15" s="1"/>
  <c r="B22" i="15" s="1"/>
  <c r="B23" i="15" s="1"/>
  <c r="B24" i="15" s="1"/>
  <c r="B3" i="13"/>
  <c r="B4" i="13" s="1"/>
  <c r="B5" i="13" s="1"/>
  <c r="B6" i="13" s="1"/>
  <c r="B7" i="13" s="1"/>
  <c r="B8" i="13" s="1"/>
  <c r="B9" i="13" s="1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3" i="11"/>
  <c r="B4" i="11" s="1"/>
  <c r="B5" i="11" s="1"/>
  <c r="B6" i="11" s="1"/>
  <c r="B7" i="11" s="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4" i="6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3" i="5"/>
  <c r="B4" i="5" s="1"/>
  <c r="B5" i="5" s="1"/>
  <c r="B6" i="5" s="1"/>
  <c r="B7" i="5" s="1"/>
  <c r="B8" i="5" s="1"/>
  <c r="B9" i="5" s="1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3" i="9"/>
  <c r="B4" i="9" s="1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3" i="8"/>
  <c r="B4" i="8" s="1"/>
  <c r="B5" i="8" s="1"/>
  <c r="B6" i="8" s="1"/>
  <c r="B7" i="8" s="1"/>
  <c r="B8" i="8" s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3" i="7"/>
  <c r="B4" i="7" s="1"/>
  <c r="B5" i="7" s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I27" i="11" l="1"/>
  <c r="H27" i="11"/>
  <c r="H12" i="5"/>
  <c r="J12" i="5" s="1"/>
  <c r="G27" i="11" l="1"/>
  <c r="H4" i="5"/>
  <c r="J4" i="5" s="1"/>
  <c r="J26" i="5" s="1"/>
  <c r="I4" i="5"/>
  <c r="H4" i="10"/>
  <c r="J4" i="10" s="1"/>
  <c r="J31" i="10" s="1"/>
  <c r="I4" i="10"/>
  <c r="I12" i="5"/>
  <c r="I25" i="8"/>
  <c r="I26" i="12"/>
  <c r="I26" i="9" l="1"/>
  <c r="I25" i="7"/>
  <c r="I25" i="16"/>
  <c r="G25" i="16" s="1"/>
  <c r="I26" i="15"/>
  <c r="G26" i="15" s="1"/>
  <c r="I26" i="13"/>
  <c r="H25" i="8"/>
  <c r="G25" i="8" s="1"/>
  <c r="H26" i="15"/>
  <c r="H25" i="7"/>
  <c r="H26" i="9"/>
  <c r="H26" i="12"/>
  <c r="G26" i="12" s="1"/>
  <c r="H27" i="4"/>
  <c r="H26" i="13"/>
  <c r="H25" i="16"/>
  <c r="I27" i="4"/>
  <c r="I26" i="6"/>
  <c r="H26" i="5"/>
  <c r="I26" i="5"/>
  <c r="H31" i="10"/>
  <c r="I31" i="10"/>
  <c r="H26" i="6"/>
  <c r="G25" i="7" l="1"/>
  <c r="G27" i="4"/>
  <c r="G26" i="13"/>
  <c r="G26" i="6"/>
  <c r="G31" i="10"/>
  <c r="G26" i="9"/>
  <c r="G26" i="5"/>
  <c r="B4" i="4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4" i="10"/>
  <c r="B5" i="10" s="1"/>
  <c r="B7" i="10" s="1"/>
  <c r="B8" i="10" s="1"/>
  <c r="B9" i="10" s="1"/>
  <c r="B10" i="10" s="1"/>
  <c r="B11" i="10" s="1"/>
  <c r="B13" i="10" s="1"/>
  <c r="B14" i="10" s="1"/>
  <c r="B15" i="10" s="1"/>
  <c r="B16" i="10" s="1"/>
  <c r="B17" i="10" s="1"/>
  <c r="B19" i="10" s="1"/>
  <c r="B20" i="10" s="1"/>
  <c r="B21" i="10" s="1"/>
  <c r="B22" i="10" s="1"/>
  <c r="B23" i="10" s="1"/>
  <c r="B25" i="10" s="1"/>
  <c r="B26" i="10" s="1"/>
  <c r="B27" i="10" s="1"/>
  <c r="B28" i="10" s="1"/>
  <c r="B29" i="10" s="1"/>
</calcChain>
</file>

<file path=xl/sharedStrings.xml><?xml version="1.0" encoding="utf-8"?>
<sst xmlns="http://schemas.openxmlformats.org/spreadsheetml/2006/main" count="107" uniqueCount="12">
  <si>
    <t>Matin</t>
  </si>
  <si>
    <t>Après-midi</t>
  </si>
  <si>
    <t>Total heures travaillées</t>
  </si>
  <si>
    <t>Solde</t>
  </si>
  <si>
    <t>CP</t>
  </si>
  <si>
    <t>Solde positif</t>
  </si>
  <si>
    <t>solde négatif</t>
  </si>
  <si>
    <t>FERIE</t>
  </si>
  <si>
    <t>Total mensuel</t>
  </si>
  <si>
    <t>Récup</t>
  </si>
  <si>
    <t>sam.1</t>
  </si>
  <si>
    <t>sam.4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</si>
</sst>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h:mm;@"/>
    <numFmt numFmtId="165" formatCode="[hh]:mm"/>
    <numFmt numFmtId="167" formatCode="[$-40C]dddd\ d\ "/>
    <numFmt numFmtId="168" formatCode="[$-40C]ddd\ d"/>
    <numFmt numFmtId="169" formatCode="dd/mm/yy;@"/>
    <numFmt numFmtId="170" formatCode="[$-40C]mmmm\-yy;@"/>
  </numFmts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0" borderId="0" xfId="0" applyFont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4" borderId="2" xfId="0" applyNumberFormat="1" applyFill="1" applyBorder="1" applyAlignment="1">
      <alignment vertical="center"/>
    </xf>
    <xf numFmtId="164" fontId="0" fillId="4" borderId="3" xfId="0" applyNumberFormat="1" applyFill="1" applyBorder="1" applyAlignment="1">
      <alignment vertical="center"/>
    </xf>
    <xf numFmtId="164" fontId="0" fillId="4" borderId="4" xfId="0" applyNumberFormat="1" applyFill="1" applyBorder="1" applyAlignment="1">
      <alignment vertical="center"/>
    </xf>
    <xf numFmtId="165" fontId="0" fillId="2" borderId="1" xfId="0" applyNumberFormat="1" applyFill="1" applyBorder="1" applyAlignment="1" applyProtection="1">
      <alignment vertical="center"/>
      <protection locked="0"/>
    </xf>
    <xf numFmtId="165" fontId="0" fillId="2" borderId="1" xfId="0" applyNumberFormat="1" applyFill="1" applyBorder="1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5" fontId="0" fillId="0" borderId="0" xfId="0" applyNumberFormat="1"/>
    <xf numFmtId="165" fontId="0" fillId="2" borderId="0" xfId="0" applyNumberFormat="1" applyFill="1" applyAlignment="1" applyProtection="1">
      <alignment vertical="center"/>
      <protection locked="0"/>
    </xf>
    <xf numFmtId="165" fontId="0" fillId="2" borderId="0" xfId="0" applyNumberFormat="1" applyFill="1" applyProtection="1">
      <protection locked="0"/>
    </xf>
    <xf numFmtId="165" fontId="3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167" fontId="0" fillId="0" borderId="0" xfId="0" applyNumberFormat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8" fontId="0" fillId="4" borderId="1" xfId="0" applyNumberFormat="1" applyFill="1" applyBorder="1" applyAlignment="1">
      <alignment horizontal="left"/>
    </xf>
    <xf numFmtId="164" fontId="0" fillId="4" borderId="1" xfId="0" applyNumberFormat="1" applyFill="1" applyBorder="1" applyAlignment="1">
      <alignment vertical="center"/>
    </xf>
    <xf numFmtId="165" fontId="0" fillId="0" borderId="0" xfId="0" applyNumberFormat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 applyProtection="1">
      <alignment vertical="center"/>
      <protection locked="0"/>
    </xf>
    <xf numFmtId="165" fontId="0" fillId="4" borderId="3" xfId="0" applyNumberFormat="1" applyFill="1" applyBorder="1" applyAlignment="1">
      <alignment horizontal="center" vertical="center"/>
    </xf>
    <xf numFmtId="168" fontId="0" fillId="5" borderId="1" xfId="0" applyNumberFormat="1" applyFill="1" applyBorder="1" applyAlignment="1">
      <alignment horizontal="left"/>
    </xf>
    <xf numFmtId="165" fontId="0" fillId="5" borderId="1" xfId="0" applyNumberFormat="1" applyFill="1" applyBorder="1" applyAlignment="1" applyProtection="1">
      <alignment vertical="center"/>
      <protection locked="0"/>
    </xf>
    <xf numFmtId="165" fontId="0" fillId="5" borderId="1" xfId="0" applyNumberFormat="1" applyFill="1" applyBorder="1" applyProtection="1">
      <protection locked="0"/>
    </xf>
    <xf numFmtId="168" fontId="0" fillId="3" borderId="1" xfId="0" applyNumberFormat="1" applyFill="1" applyBorder="1" applyAlignment="1">
      <alignment horizontal="left"/>
    </xf>
    <xf numFmtId="165" fontId="0" fillId="3" borderId="1" xfId="0" applyNumberFormat="1" applyFill="1" applyBorder="1" applyAlignment="1" applyProtection="1">
      <alignment vertical="center"/>
      <protection locked="0"/>
    </xf>
    <xf numFmtId="165" fontId="0" fillId="3" borderId="1" xfId="0" applyNumberFormat="1" applyFill="1" applyBorder="1" applyProtection="1">
      <protection locked="0"/>
    </xf>
    <xf numFmtId="165" fontId="0" fillId="0" borderId="1" xfId="0" applyNumberFormat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/>
    </xf>
    <xf numFmtId="165" fontId="0" fillId="5" borderId="2" xfId="0" applyNumberForma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165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/>
      <protection locked="0"/>
    </xf>
    <xf numFmtId="165" fontId="3" fillId="5" borderId="1" xfId="0" applyNumberFormat="1" applyFont="1" applyFill="1" applyBorder="1" applyAlignment="1" applyProtection="1">
      <alignment horizontal="center" vertical="center"/>
      <protection locked="0"/>
    </xf>
    <xf numFmtId="165" fontId="3" fillId="3" borderId="1" xfId="0" applyNumberFormat="1" applyFont="1" applyFill="1" applyBorder="1" applyAlignment="1">
      <alignment horizontal="center"/>
    </xf>
    <xf numFmtId="165" fontId="3" fillId="5" borderId="1" xfId="0" applyNumberFormat="1" applyFont="1" applyFill="1" applyBorder="1" applyAlignment="1">
      <alignment horizontal="center"/>
    </xf>
    <xf numFmtId="165" fontId="3" fillId="4" borderId="1" xfId="0" applyNumberFormat="1" applyFont="1" applyFill="1" applyBorder="1" applyAlignment="1">
      <alignment horizontal="center" vertical="center"/>
    </xf>
    <xf numFmtId="165" fontId="0" fillId="4" borderId="1" xfId="0" applyNumberFormat="1" applyFill="1" applyBorder="1" applyAlignment="1" applyProtection="1">
      <alignment vertical="center"/>
      <protection locked="0"/>
    </xf>
    <xf numFmtId="165" fontId="3" fillId="3" borderId="1" xfId="0" applyNumberFormat="1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 applyProtection="1">
      <alignment horizontal="center" vertical="center" wrapText="1"/>
      <protection locked="0"/>
    </xf>
    <xf numFmtId="165" fontId="3" fillId="4" borderId="1" xfId="0" applyNumberFormat="1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/>
      <protection locked="0"/>
    </xf>
    <xf numFmtId="49" fontId="0" fillId="0" borderId="0" xfId="0" applyNumberFormat="1" applyAlignment="1">
      <alignment horizontal="right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right" vertical="center"/>
    </xf>
    <xf numFmtId="0" fontId="0" fillId="4" borderId="1" xfId="0" applyFill="1" applyBorder="1" applyAlignment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168" fontId="0" fillId="4" borderId="1" xfId="0" applyNumberFormat="1" applyFill="1" applyBorder="1" applyAlignment="1" applyProtection="1">
      <alignment horizontal="left"/>
      <protection locked="0"/>
    </xf>
    <xf numFmtId="165" fontId="0" fillId="3" borderId="2" xfId="0" applyNumberFormat="1" applyFill="1" applyBorder="1" applyAlignment="1" applyProtection="1">
      <alignment vertical="center"/>
      <protection locked="0"/>
    </xf>
    <xf numFmtId="165" fontId="0" fillId="3" borderId="3" xfId="0" applyNumberFormat="1" applyFill="1" applyBorder="1" applyAlignment="1" applyProtection="1">
      <alignment vertical="center"/>
      <protection locked="0"/>
    </xf>
    <xf numFmtId="165" fontId="0" fillId="3" borderId="3" xfId="0" applyNumberFormat="1" applyFill="1" applyBorder="1" applyProtection="1">
      <protection locked="0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170" fontId="4" fillId="6" borderId="0" xfId="0" applyNumberFormat="1" applyFont="1" applyFill="1" applyAlignment="1">
      <alignment horizontal="center" vertical="center"/>
    </xf>
    <xf numFmtId="170" fontId="4" fillId="6" borderId="5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 applyProtection="1">
      <alignment horizontal="center" vertical="center"/>
      <protection locked="0"/>
    </xf>
    <xf numFmtId="165" fontId="0" fillId="4" borderId="2" xfId="0" applyNumberFormat="1" applyFill="1" applyBorder="1" applyAlignment="1" applyProtection="1">
      <alignment horizontal="left" vertical="center"/>
      <protection locked="0"/>
    </xf>
    <xf numFmtId="165" fontId="0" fillId="4" borderId="3" xfId="0" applyNumberFormat="1" applyFill="1" applyBorder="1" applyAlignment="1" applyProtection="1">
      <alignment horizontal="left" vertical="center"/>
      <protection locked="0"/>
    </xf>
    <xf numFmtId="165" fontId="0" fillId="4" borderId="4" xfId="0" applyNumberFormat="1" applyFill="1" applyBorder="1" applyAlignment="1" applyProtection="1">
      <alignment horizontal="left" vertical="center"/>
      <protection locked="0"/>
    </xf>
    <xf numFmtId="14" fontId="0" fillId="0" borderId="1" xfId="0" applyNumberFormat="1" applyBorder="1" applyAlignment="1">
      <alignment horizontal="left"/>
    </xf>
    <xf numFmtId="168" fontId="0" fillId="0" borderId="1" xfId="0" applyNumberFormat="1" applyFill="1" applyBorder="1" applyAlignment="1">
      <alignment horizontal="left"/>
    </xf>
    <xf numFmtId="165" fontId="0" fillId="0" borderId="1" xfId="0" applyNumberFormat="1" applyFill="1" applyBorder="1" applyAlignment="1" applyProtection="1">
      <alignment vertical="center"/>
      <protection locked="0"/>
    </xf>
    <xf numFmtId="165" fontId="0" fillId="0" borderId="2" xfId="0" applyNumberFormat="1" applyFill="1" applyBorder="1" applyProtection="1">
      <protection locked="0"/>
    </xf>
    <xf numFmtId="165" fontId="0" fillId="0" borderId="1" xfId="0" applyNumberFormat="1" applyFill="1" applyBorder="1" applyProtection="1">
      <protection locked="0"/>
    </xf>
    <xf numFmtId="165" fontId="3" fillId="0" borderId="1" xfId="0" applyNumberFormat="1" applyFont="1" applyFill="1" applyBorder="1" applyAlignment="1">
      <alignment horizont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169" fontId="0" fillId="0" borderId="1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164" fontId="0" fillId="0" borderId="2" xfId="0" applyNumberFormat="1" applyFill="1" applyBorder="1" applyAlignment="1">
      <alignment vertical="center"/>
    </xf>
    <xf numFmtId="164" fontId="0" fillId="0" borderId="3" xfId="0" applyNumberFormat="1" applyFill="1" applyBorder="1" applyAlignment="1">
      <alignment vertical="center"/>
    </xf>
    <xf numFmtId="165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vertical="center"/>
    </xf>
    <xf numFmtId="165" fontId="0" fillId="0" borderId="4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165" fontId="0" fillId="0" borderId="0" xfId="0" applyNumberFormat="1" applyFill="1"/>
    <xf numFmtId="168" fontId="0" fillId="0" borderId="1" xfId="0" applyNumberFormat="1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K32"/>
  <sheetViews>
    <sheetView tabSelected="1" workbookViewId="0">
      <selection activeCell="O14" sqref="O14"/>
    </sheetView>
  </sheetViews>
  <sheetFormatPr baseColWidth="10" defaultRowHeight="15" x14ac:dyDescent="0.25"/>
  <cols>
    <col min="1" max="1" width="5.7109375" style="12" customWidth="1"/>
    <col min="2" max="2" width="12.7109375" customWidth="1"/>
    <col min="3" max="6" width="8.7109375" customWidth="1"/>
    <col min="7" max="7" width="11.7109375" customWidth="1"/>
    <col min="8" max="11" width="8.7109375" customWidth="1"/>
  </cols>
  <sheetData>
    <row r="1" spans="1:11" ht="45" x14ac:dyDescent="0.25">
      <c r="A1" s="66">
        <v>45413</v>
      </c>
      <c r="B1" s="67"/>
      <c r="C1" s="64" t="s">
        <v>0</v>
      </c>
      <c r="D1" s="65"/>
      <c r="E1" s="64" t="s">
        <v>1</v>
      </c>
      <c r="F1" s="65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2" customHeight="1" x14ac:dyDescent="0.25">
      <c r="B2" s="24">
        <v>45412</v>
      </c>
      <c r="C2" s="18"/>
      <c r="D2" s="21"/>
      <c r="E2" s="21"/>
      <c r="F2" s="21"/>
      <c r="G2" s="22"/>
      <c r="H2" s="22"/>
      <c r="I2" s="22"/>
      <c r="J2" s="23"/>
      <c r="K2" s="22"/>
    </row>
    <row r="3" spans="1:11" x14ac:dyDescent="0.25">
      <c r="A3" s="27"/>
      <c r="B3" s="25">
        <f>WORKDAY(B2,1,1)</f>
        <v>45413</v>
      </c>
      <c r="C3" s="5" t="s">
        <v>7</v>
      </c>
      <c r="D3" s="6"/>
      <c r="E3" s="6"/>
      <c r="F3" s="7"/>
      <c r="G3" s="30">
        <v>0.3125</v>
      </c>
      <c r="H3" s="26"/>
      <c r="I3" s="26"/>
      <c r="J3" s="29"/>
      <c r="K3" s="54"/>
    </row>
    <row r="4" spans="1:11" x14ac:dyDescent="0.25">
      <c r="A4" s="27">
        <v>0.3125</v>
      </c>
      <c r="B4" s="34">
        <f t="shared" ref="B4:B28" si="0">WORKDAY(B3,1,1)</f>
        <v>45414</v>
      </c>
      <c r="C4" s="35">
        <v>0.35416666666666669</v>
      </c>
      <c r="D4" s="35">
        <v>0.52083333333333337</v>
      </c>
      <c r="E4" s="36">
        <v>0.5625</v>
      </c>
      <c r="F4" s="36">
        <v>0.70833333333333337</v>
      </c>
      <c r="G4" s="44">
        <f>IF(D4-C4+(F4-E4)=0,"",D4-C4+(F4-E4))</f>
        <v>0.31250000000000006</v>
      </c>
      <c r="H4" s="48">
        <f>IF(G4-A4&gt;0,G4-A4,"")</f>
        <v>5.5511151231257827E-17</v>
      </c>
      <c r="I4" s="44" t="str">
        <f>IF(G4-A4&lt;0,A4-G4,"")</f>
        <v/>
      </c>
      <c r="J4" s="41">
        <f>H4</f>
        <v>5.5511151231257827E-17</v>
      </c>
      <c r="K4" s="40"/>
    </row>
    <row r="5" spans="1:11" x14ac:dyDescent="0.25">
      <c r="A5" s="27">
        <v>0.3125</v>
      </c>
      <c r="B5" s="34">
        <f t="shared" si="0"/>
        <v>45415</v>
      </c>
      <c r="C5" s="35">
        <v>0.35416666666666669</v>
      </c>
      <c r="D5" s="35">
        <v>0.52083333333333337</v>
      </c>
      <c r="E5" s="36">
        <v>0.5625</v>
      </c>
      <c r="F5" s="36">
        <v>0.70833333333333337</v>
      </c>
      <c r="G5" s="44">
        <f t="shared" ref="G5:G29" si="1">IF(D5-C5+(F5-E5)=0,"",D5-C5+(F5-E5))</f>
        <v>0.31250000000000006</v>
      </c>
      <c r="H5" s="48">
        <f t="shared" ref="H5:H29" si="2">IF(G5-A5&gt;0,G5-A5,"")</f>
        <v>5.5511151231257827E-17</v>
      </c>
      <c r="I5" s="44" t="str">
        <f t="shared" ref="I5:I29" si="3">IF(G5-A5&lt;0,A5-G5,"")</f>
        <v/>
      </c>
      <c r="J5" s="41">
        <f t="shared" ref="J5:J8" si="4">H5</f>
        <v>5.5511151231257827E-17</v>
      </c>
      <c r="K5" s="40"/>
    </row>
    <row r="6" spans="1:11" x14ac:dyDescent="0.25">
      <c r="A6" s="27"/>
      <c r="B6" s="34" t="s">
        <v>11</v>
      </c>
      <c r="C6" s="35"/>
      <c r="D6" s="35"/>
      <c r="E6" s="36"/>
      <c r="F6" s="36"/>
      <c r="G6" s="44"/>
      <c r="H6" s="48"/>
      <c r="I6" s="44"/>
      <c r="J6" s="41"/>
      <c r="K6" s="40"/>
    </row>
    <row r="7" spans="1:11" x14ac:dyDescent="0.25">
      <c r="A7" s="27">
        <v>0.3125</v>
      </c>
      <c r="B7" s="34">
        <f>WORKDAY(B5,1,1)</f>
        <v>45418</v>
      </c>
      <c r="C7" s="35">
        <v>0.35416666666666669</v>
      </c>
      <c r="D7" s="35">
        <v>0.52083333333333337</v>
      </c>
      <c r="E7" s="36">
        <v>0.5625</v>
      </c>
      <c r="F7" s="36">
        <v>0.70833333333333337</v>
      </c>
      <c r="G7" s="44">
        <f t="shared" si="1"/>
        <v>0.31250000000000006</v>
      </c>
      <c r="H7" s="48">
        <f t="shared" si="2"/>
        <v>5.5511151231257827E-17</v>
      </c>
      <c r="I7" s="44" t="str">
        <f t="shared" si="3"/>
        <v/>
      </c>
      <c r="J7" s="41">
        <f t="shared" si="4"/>
        <v>5.5511151231257827E-17</v>
      </c>
      <c r="K7" s="40"/>
    </row>
    <row r="8" spans="1:11" x14ac:dyDescent="0.25">
      <c r="A8" s="27">
        <v>0.33333333333333331</v>
      </c>
      <c r="B8" s="34">
        <f t="shared" si="0"/>
        <v>45419</v>
      </c>
      <c r="C8" s="35">
        <v>0.35416666666666669</v>
      </c>
      <c r="D8" s="35">
        <v>0.52083333333333337</v>
      </c>
      <c r="E8" s="36">
        <v>0.5625</v>
      </c>
      <c r="F8" s="36">
        <v>0.72916666666666663</v>
      </c>
      <c r="G8" s="44">
        <f t="shared" si="1"/>
        <v>0.33333333333333331</v>
      </c>
      <c r="H8" s="48" t="str">
        <f t="shared" si="2"/>
        <v/>
      </c>
      <c r="I8" s="44" t="str">
        <f t="shared" si="3"/>
        <v/>
      </c>
      <c r="J8" s="41" t="str">
        <f t="shared" si="4"/>
        <v/>
      </c>
      <c r="K8" s="40"/>
    </row>
    <row r="9" spans="1:11" x14ac:dyDescent="0.25">
      <c r="A9" s="27"/>
      <c r="B9" s="25">
        <f>WORKDAY(B8,1,1)</f>
        <v>45420</v>
      </c>
      <c r="C9" s="5" t="s">
        <v>7</v>
      </c>
      <c r="D9" s="6"/>
      <c r="E9" s="6"/>
      <c r="F9" s="6"/>
      <c r="G9" s="38">
        <v>0.3125</v>
      </c>
      <c r="H9" s="46"/>
      <c r="I9" s="38" t="str">
        <f t="shared" si="3"/>
        <v/>
      </c>
      <c r="J9" s="47"/>
      <c r="K9" s="54"/>
    </row>
    <row r="10" spans="1:11" x14ac:dyDescent="0.25">
      <c r="A10" s="27">
        <v>0.22916666666666666</v>
      </c>
      <c r="B10" s="31">
        <f t="shared" si="0"/>
        <v>45421</v>
      </c>
      <c r="C10" s="32">
        <v>0.375</v>
      </c>
      <c r="D10" s="32">
        <v>0.5</v>
      </c>
      <c r="E10" s="33">
        <v>0.5625</v>
      </c>
      <c r="F10" s="33">
        <v>0.66666666666666663</v>
      </c>
      <c r="G10" s="45">
        <f t="shared" si="1"/>
        <v>0.22916666666666663</v>
      </c>
      <c r="H10" s="49" t="str">
        <f t="shared" si="2"/>
        <v/>
      </c>
      <c r="I10" s="45">
        <f t="shared" si="3"/>
        <v>2.7755575615628914E-17</v>
      </c>
      <c r="J10" s="43" t="str">
        <f>H10</f>
        <v/>
      </c>
      <c r="K10" s="42"/>
    </row>
    <row r="11" spans="1:11" x14ac:dyDescent="0.25">
      <c r="A11" s="27">
        <v>0.22916666666666666</v>
      </c>
      <c r="B11" s="31">
        <f t="shared" si="0"/>
        <v>45422</v>
      </c>
      <c r="C11" s="32">
        <v>0.375</v>
      </c>
      <c r="D11" s="32">
        <v>0.5</v>
      </c>
      <c r="E11" s="33">
        <v>0.5625</v>
      </c>
      <c r="F11" s="33">
        <v>0.66666666666666663</v>
      </c>
      <c r="G11" s="45">
        <f t="shared" si="1"/>
        <v>0.22916666666666663</v>
      </c>
      <c r="H11" s="49" t="str">
        <f t="shared" si="2"/>
        <v/>
      </c>
      <c r="I11" s="45">
        <f t="shared" si="3"/>
        <v>2.7755575615628914E-17</v>
      </c>
      <c r="J11" s="43" t="str">
        <f t="shared" ref="J11:J17" si="5">H11</f>
        <v/>
      </c>
      <c r="K11" s="42"/>
    </row>
    <row r="12" spans="1:11" x14ac:dyDescent="0.25">
      <c r="A12" s="27"/>
      <c r="B12" s="31"/>
      <c r="C12" s="32"/>
      <c r="D12" s="32"/>
      <c r="E12" s="33"/>
      <c r="F12" s="33"/>
      <c r="G12" s="45"/>
      <c r="H12" s="49"/>
      <c r="I12" s="45"/>
      <c r="J12" s="43"/>
      <c r="K12" s="42"/>
    </row>
    <row r="13" spans="1:11" x14ac:dyDescent="0.25">
      <c r="A13" s="27">
        <v>0.22916666666666666</v>
      </c>
      <c r="B13" s="31">
        <f>WORKDAY(B11,1,1)</f>
        <v>45425</v>
      </c>
      <c r="C13" s="32">
        <v>0.375</v>
      </c>
      <c r="D13" s="32">
        <v>0.5</v>
      </c>
      <c r="E13" s="33">
        <v>0.5625</v>
      </c>
      <c r="F13" s="33">
        <v>0.66666666666666663</v>
      </c>
      <c r="G13" s="45">
        <f t="shared" si="1"/>
        <v>0.22916666666666663</v>
      </c>
      <c r="H13" s="49" t="str">
        <f t="shared" si="2"/>
        <v/>
      </c>
      <c r="I13" s="45">
        <f t="shared" si="3"/>
        <v>2.7755575615628914E-17</v>
      </c>
      <c r="J13" s="43" t="str">
        <f t="shared" si="5"/>
        <v/>
      </c>
      <c r="K13" s="42"/>
    </row>
    <row r="14" spans="1:11" x14ac:dyDescent="0.25">
      <c r="A14" s="27">
        <v>0.33333333333333331</v>
      </c>
      <c r="B14" s="31">
        <f t="shared" si="0"/>
        <v>45426</v>
      </c>
      <c r="C14" s="32">
        <v>0.35416666666666669</v>
      </c>
      <c r="D14" s="32">
        <v>0.52083333333333337</v>
      </c>
      <c r="E14" s="33">
        <v>0.5625</v>
      </c>
      <c r="F14" s="33">
        <v>0.72916666666666663</v>
      </c>
      <c r="G14" s="45">
        <f t="shared" si="1"/>
        <v>0.33333333333333331</v>
      </c>
      <c r="H14" s="49" t="str">
        <f t="shared" si="2"/>
        <v/>
      </c>
      <c r="I14" s="45" t="str">
        <f t="shared" si="3"/>
        <v/>
      </c>
      <c r="J14" s="43" t="str">
        <f t="shared" si="5"/>
        <v/>
      </c>
      <c r="K14" s="42"/>
    </row>
    <row r="15" spans="1:11" x14ac:dyDescent="0.25">
      <c r="A15" s="27">
        <v>0.3125</v>
      </c>
      <c r="B15" s="34">
        <f>WORKDAY(B14,1,1)</f>
        <v>45427</v>
      </c>
      <c r="C15" s="35">
        <v>0.35416666666666669</v>
      </c>
      <c r="D15" s="35">
        <v>0.52083333333333337</v>
      </c>
      <c r="E15" s="36">
        <v>0.5625</v>
      </c>
      <c r="F15" s="36">
        <v>0.70833333333333337</v>
      </c>
      <c r="G15" s="44">
        <f t="shared" si="1"/>
        <v>0.31250000000000006</v>
      </c>
      <c r="H15" s="48">
        <f t="shared" si="2"/>
        <v>5.5511151231257827E-17</v>
      </c>
      <c r="I15" s="44" t="str">
        <f t="shared" si="3"/>
        <v/>
      </c>
      <c r="J15" s="41">
        <f t="shared" si="5"/>
        <v>5.5511151231257827E-17</v>
      </c>
      <c r="K15" s="40"/>
    </row>
    <row r="16" spans="1:11" x14ac:dyDescent="0.25">
      <c r="A16" s="27">
        <v>0.3125</v>
      </c>
      <c r="B16" s="34">
        <f t="shared" si="0"/>
        <v>45428</v>
      </c>
      <c r="C16" s="35">
        <v>0.35416666666666669</v>
      </c>
      <c r="D16" s="35">
        <v>0.52083333333333337</v>
      </c>
      <c r="E16" s="36">
        <v>0.5625</v>
      </c>
      <c r="F16" s="36">
        <v>0.70833333333333337</v>
      </c>
      <c r="G16" s="44">
        <f t="shared" si="1"/>
        <v>0.31250000000000006</v>
      </c>
      <c r="H16" s="48">
        <f t="shared" si="2"/>
        <v>5.5511151231257827E-17</v>
      </c>
      <c r="I16" s="44" t="str">
        <f t="shared" si="3"/>
        <v/>
      </c>
      <c r="J16" s="41">
        <f t="shared" si="5"/>
        <v>5.5511151231257827E-17</v>
      </c>
      <c r="K16" s="40"/>
    </row>
    <row r="17" spans="1:11" x14ac:dyDescent="0.25">
      <c r="A17" s="27">
        <v>0.3125</v>
      </c>
      <c r="B17" s="34">
        <f t="shared" si="0"/>
        <v>45429</v>
      </c>
      <c r="C17" s="35">
        <v>0.35416666666666669</v>
      </c>
      <c r="D17" s="35">
        <v>0.52083333333333337</v>
      </c>
      <c r="E17" s="36">
        <v>0.5625</v>
      </c>
      <c r="F17" s="36">
        <v>0.70833333333333337</v>
      </c>
      <c r="G17" s="44">
        <f t="shared" si="1"/>
        <v>0.31250000000000006</v>
      </c>
      <c r="H17" s="48">
        <f t="shared" si="2"/>
        <v>5.5511151231257827E-17</v>
      </c>
      <c r="I17" s="44" t="str">
        <f t="shared" si="3"/>
        <v/>
      </c>
      <c r="J17" s="41">
        <f t="shared" si="5"/>
        <v>5.5511151231257827E-17</v>
      </c>
      <c r="K17" s="40"/>
    </row>
    <row r="18" spans="1:11" x14ac:dyDescent="0.25">
      <c r="A18" s="27"/>
      <c r="B18" s="34"/>
      <c r="C18" s="61"/>
      <c r="D18" s="62"/>
      <c r="E18" s="63"/>
      <c r="F18" s="63"/>
      <c r="G18" s="44"/>
      <c r="H18" s="48"/>
      <c r="I18" s="44"/>
      <c r="J18" s="41"/>
      <c r="K18" s="40"/>
    </row>
    <row r="19" spans="1:11" x14ac:dyDescent="0.25">
      <c r="A19" s="27"/>
      <c r="B19" s="25">
        <f>WORKDAY(B17,1,1)</f>
        <v>45432</v>
      </c>
      <c r="C19" s="5" t="s">
        <v>7</v>
      </c>
      <c r="D19" s="6"/>
      <c r="E19" s="6"/>
      <c r="F19" s="6"/>
      <c r="G19" s="38">
        <v>0.3125</v>
      </c>
      <c r="H19" s="46"/>
      <c r="I19" s="38" t="str">
        <f t="shared" si="3"/>
        <v/>
      </c>
      <c r="J19" s="47"/>
      <c r="K19" s="54"/>
    </row>
    <row r="20" spans="1:11" x14ac:dyDescent="0.25">
      <c r="A20" s="27">
        <v>0.33333333333333331</v>
      </c>
      <c r="B20" s="34">
        <f t="shared" si="0"/>
        <v>45433</v>
      </c>
      <c r="C20" s="35">
        <v>0.35416666666666669</v>
      </c>
      <c r="D20" s="35">
        <v>0.52083333333333337</v>
      </c>
      <c r="E20" s="36">
        <v>0.5625</v>
      </c>
      <c r="F20" s="36">
        <v>0.72916666666666663</v>
      </c>
      <c r="G20" s="44">
        <f t="shared" si="1"/>
        <v>0.33333333333333331</v>
      </c>
      <c r="H20" s="48" t="str">
        <f t="shared" si="2"/>
        <v/>
      </c>
      <c r="I20" s="44" t="str">
        <f t="shared" si="3"/>
        <v/>
      </c>
      <c r="J20" s="41" t="str">
        <f>H20</f>
        <v/>
      </c>
      <c r="K20" s="40"/>
    </row>
    <row r="21" spans="1:11" x14ac:dyDescent="0.25">
      <c r="A21" s="37">
        <v>0.3125</v>
      </c>
      <c r="B21" s="31">
        <f>WORKDAY(B20,1,1)</f>
        <v>45434</v>
      </c>
      <c r="C21" s="32">
        <v>0.35416666666666669</v>
      </c>
      <c r="D21" s="32">
        <v>0.52083333333333337</v>
      </c>
      <c r="E21" s="39">
        <v>0.5625</v>
      </c>
      <c r="F21" s="33">
        <v>0.70833333333333337</v>
      </c>
      <c r="G21" s="45">
        <f t="shared" si="1"/>
        <v>0.31250000000000006</v>
      </c>
      <c r="H21" s="49">
        <f t="shared" si="2"/>
        <v>5.5511151231257827E-17</v>
      </c>
      <c r="I21" s="45" t="str">
        <f t="shared" si="3"/>
        <v/>
      </c>
      <c r="J21" s="43">
        <f t="shared" ref="J21:J29" si="6">H21</f>
        <v>5.5511151231257827E-17</v>
      </c>
      <c r="K21" s="42"/>
    </row>
    <row r="22" spans="1:11" x14ac:dyDescent="0.25">
      <c r="A22" s="27">
        <v>0.22916666666666666</v>
      </c>
      <c r="B22" s="31">
        <f t="shared" si="0"/>
        <v>45435</v>
      </c>
      <c r="C22" s="32">
        <v>0.375</v>
      </c>
      <c r="D22" s="32">
        <v>0.5</v>
      </c>
      <c r="E22" s="33">
        <v>0.5625</v>
      </c>
      <c r="F22" s="33">
        <v>0.66666666666666663</v>
      </c>
      <c r="G22" s="45">
        <f t="shared" si="1"/>
        <v>0.22916666666666663</v>
      </c>
      <c r="H22" s="49" t="str">
        <f t="shared" si="2"/>
        <v/>
      </c>
      <c r="I22" s="45">
        <f t="shared" si="3"/>
        <v>2.7755575615628914E-17</v>
      </c>
      <c r="J22" s="43" t="str">
        <f t="shared" si="6"/>
        <v/>
      </c>
      <c r="K22" s="42"/>
    </row>
    <row r="23" spans="1:11" x14ac:dyDescent="0.25">
      <c r="A23" s="27">
        <v>0.22916666666666666</v>
      </c>
      <c r="B23" s="31">
        <f t="shared" si="0"/>
        <v>45436</v>
      </c>
      <c r="C23" s="32">
        <v>0.375</v>
      </c>
      <c r="D23" s="32">
        <v>0.5</v>
      </c>
      <c r="E23" s="33">
        <v>0.5625</v>
      </c>
      <c r="F23" s="33">
        <v>0.66666666666666663</v>
      </c>
      <c r="G23" s="45">
        <f t="shared" si="1"/>
        <v>0.22916666666666663</v>
      </c>
      <c r="H23" s="49" t="str">
        <f t="shared" si="2"/>
        <v/>
      </c>
      <c r="I23" s="45">
        <f t="shared" si="3"/>
        <v>2.7755575615628914E-17</v>
      </c>
      <c r="J23" s="43" t="str">
        <f t="shared" si="6"/>
        <v/>
      </c>
      <c r="K23" s="42"/>
    </row>
    <row r="24" spans="1:11" x14ac:dyDescent="0.25">
      <c r="A24" s="27"/>
      <c r="B24" s="31"/>
      <c r="C24" s="32"/>
      <c r="D24" s="32"/>
      <c r="E24" s="33"/>
      <c r="F24" s="33"/>
      <c r="G24" s="45"/>
      <c r="H24" s="49"/>
      <c r="I24" s="45"/>
      <c r="J24" s="43"/>
      <c r="K24" s="42"/>
    </row>
    <row r="25" spans="1:11" x14ac:dyDescent="0.25">
      <c r="A25" s="27">
        <v>0.22916666666666666</v>
      </c>
      <c r="B25" s="31">
        <f>WORKDAY(B23,1,1)</f>
        <v>45439</v>
      </c>
      <c r="C25" s="32">
        <v>0.375</v>
      </c>
      <c r="D25" s="32">
        <v>0.5</v>
      </c>
      <c r="E25" s="33">
        <v>0.5625</v>
      </c>
      <c r="F25" s="33">
        <v>0.66666666666666663</v>
      </c>
      <c r="G25" s="45">
        <f t="shared" si="1"/>
        <v>0.22916666666666663</v>
      </c>
      <c r="H25" s="49" t="str">
        <f t="shared" si="2"/>
        <v/>
      </c>
      <c r="I25" s="45">
        <f t="shared" si="3"/>
        <v>2.7755575615628914E-17</v>
      </c>
      <c r="J25" s="43" t="str">
        <f t="shared" si="6"/>
        <v/>
      </c>
      <c r="K25" s="42"/>
    </row>
    <row r="26" spans="1:11" x14ac:dyDescent="0.25">
      <c r="A26" s="27">
        <v>0.33333333333333331</v>
      </c>
      <c r="B26" s="31">
        <f t="shared" si="0"/>
        <v>45440</v>
      </c>
      <c r="C26" s="32">
        <v>0.35416666666666669</v>
      </c>
      <c r="D26" s="32">
        <v>0.52083333333333337</v>
      </c>
      <c r="E26" s="33">
        <v>0.5625</v>
      </c>
      <c r="F26" s="33">
        <v>0.72916666666666663</v>
      </c>
      <c r="G26" s="45">
        <f t="shared" si="1"/>
        <v>0.33333333333333331</v>
      </c>
      <c r="H26" s="49" t="str">
        <f t="shared" si="2"/>
        <v/>
      </c>
      <c r="I26" s="45" t="str">
        <f t="shared" si="3"/>
        <v/>
      </c>
      <c r="J26" s="43" t="str">
        <f t="shared" si="6"/>
        <v/>
      </c>
      <c r="K26" s="42"/>
    </row>
    <row r="27" spans="1:11" x14ac:dyDescent="0.25">
      <c r="A27" s="27">
        <v>0.3125</v>
      </c>
      <c r="B27" s="34">
        <f>WORKDAY(B26,1,1)</f>
        <v>45441</v>
      </c>
      <c r="C27" s="35">
        <v>0.35416666666666669</v>
      </c>
      <c r="D27" s="35">
        <v>0.52083333333333337</v>
      </c>
      <c r="E27" s="36">
        <v>0.5625</v>
      </c>
      <c r="F27" s="36">
        <v>0.70833333333333337</v>
      </c>
      <c r="G27" s="44">
        <f t="shared" si="1"/>
        <v>0.31250000000000006</v>
      </c>
      <c r="H27" s="48">
        <f t="shared" si="2"/>
        <v>5.5511151231257827E-17</v>
      </c>
      <c r="I27" s="44" t="str">
        <f t="shared" si="3"/>
        <v/>
      </c>
      <c r="J27" s="41">
        <f t="shared" si="6"/>
        <v>5.5511151231257827E-17</v>
      </c>
      <c r="K27" s="59"/>
    </row>
    <row r="28" spans="1:11" x14ac:dyDescent="0.25">
      <c r="A28" s="27">
        <v>0.3125</v>
      </c>
      <c r="B28" s="34">
        <f t="shared" si="0"/>
        <v>45442</v>
      </c>
      <c r="C28" s="35">
        <v>0.35416666666666669</v>
      </c>
      <c r="D28" s="35">
        <v>0.52083333333333337</v>
      </c>
      <c r="E28" s="36">
        <v>0.5625</v>
      </c>
      <c r="F28" s="36">
        <v>0.70833333333333337</v>
      </c>
      <c r="G28" s="44">
        <f t="shared" si="1"/>
        <v>0.31250000000000006</v>
      </c>
      <c r="H28" s="48">
        <f t="shared" si="2"/>
        <v>5.5511151231257827E-17</v>
      </c>
      <c r="I28" s="44" t="str">
        <f t="shared" si="3"/>
        <v/>
      </c>
      <c r="J28" s="41">
        <f t="shared" si="6"/>
        <v>5.5511151231257827E-17</v>
      </c>
      <c r="K28" s="40"/>
    </row>
    <row r="29" spans="1:11" x14ac:dyDescent="0.25">
      <c r="A29" s="27">
        <v>0.3125</v>
      </c>
      <c r="B29" s="34">
        <f>WORKDAY(B28,1,1)</f>
        <v>45443</v>
      </c>
      <c r="C29" s="35">
        <v>0.35416666666666669</v>
      </c>
      <c r="D29" s="35">
        <v>0.52083333333333337</v>
      </c>
      <c r="E29" s="36">
        <v>0.5625</v>
      </c>
      <c r="F29" s="36">
        <v>0.70833333333333337</v>
      </c>
      <c r="G29" s="44">
        <f t="shared" si="1"/>
        <v>0.31250000000000006</v>
      </c>
      <c r="H29" s="48">
        <f t="shared" si="2"/>
        <v>5.5511151231257827E-17</v>
      </c>
      <c r="I29" s="44" t="str">
        <f t="shared" si="3"/>
        <v/>
      </c>
      <c r="J29" s="41">
        <f t="shared" si="6"/>
        <v>5.5511151231257827E-17</v>
      </c>
      <c r="K29" s="40"/>
    </row>
    <row r="31" spans="1:11" x14ac:dyDescent="0.25">
      <c r="B31" t="s">
        <v>8</v>
      </c>
      <c r="G31" s="12">
        <f>SUM(G3:G29)-I31+H31</f>
        <v>6.7708333333333339</v>
      </c>
      <c r="H31" s="12">
        <f>SUM(H3:H29)</f>
        <v>5.5511151231257827E-16</v>
      </c>
      <c r="I31" s="12">
        <f>SUM(I3:I29)</f>
        <v>1.6653345369377348E-16</v>
      </c>
      <c r="J31" s="12">
        <f>SUM(J4:J29)</f>
        <v>5.5511151231257827E-16</v>
      </c>
      <c r="K31">
        <f>SUM(K3:K29)</f>
        <v>0</v>
      </c>
    </row>
    <row r="32" spans="1:11" x14ac:dyDescent="0.25">
      <c r="K32">
        <f>30-K31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K27"/>
  <sheetViews>
    <sheetView workbookViewId="0">
      <selection activeCell="B3" sqref="B3:K24"/>
    </sheetView>
  </sheetViews>
  <sheetFormatPr baseColWidth="10" defaultRowHeight="15" x14ac:dyDescent="0.25"/>
  <cols>
    <col min="1" max="1" width="5.7109375" customWidth="1"/>
    <col min="2" max="2" width="12.7109375" customWidth="1"/>
    <col min="3" max="6" width="8.7109375" customWidth="1"/>
    <col min="7" max="7" width="11.7109375" customWidth="1"/>
    <col min="8" max="8" width="8.7109375" customWidth="1"/>
    <col min="9" max="11" width="9.42578125" customWidth="1"/>
  </cols>
  <sheetData>
    <row r="1" spans="1:11" ht="45" x14ac:dyDescent="0.25">
      <c r="A1" s="66">
        <v>45444</v>
      </c>
      <c r="B1" s="67"/>
      <c r="C1" s="68" t="s">
        <v>0</v>
      </c>
      <c r="D1" s="68"/>
      <c r="E1" s="68" t="s">
        <v>1</v>
      </c>
      <c r="F1" s="68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0.5" customHeight="1" x14ac:dyDescent="0.25">
      <c r="B2" s="24">
        <v>45443</v>
      </c>
      <c r="C2" s="20"/>
      <c r="D2" s="20"/>
      <c r="E2" s="18"/>
      <c r="F2" s="20"/>
      <c r="G2" s="16"/>
      <c r="H2" s="16"/>
      <c r="I2" s="16"/>
      <c r="J2" s="16"/>
      <c r="K2" s="16"/>
    </row>
    <row r="3" spans="1:11" x14ac:dyDescent="0.25">
      <c r="A3" s="12">
        <v>0.3125</v>
      </c>
      <c r="B3" s="74">
        <f>WORKDAY(B2,1,1)</f>
        <v>45446</v>
      </c>
      <c r="C3" s="75">
        <v>0.35416666666666669</v>
      </c>
      <c r="D3" s="75">
        <v>0.52083333333333337</v>
      </c>
      <c r="E3" s="76">
        <v>0.5625</v>
      </c>
      <c r="F3" s="77">
        <v>0.70833333333333337</v>
      </c>
      <c r="G3" s="78">
        <f>IF(D3-C3+(F3-E3)=0,"",D3-C3+(F3-E3))</f>
        <v>0.31250000000000006</v>
      </c>
      <c r="H3" s="79">
        <f>IF(G3-A3&gt;0,G3-A3,"")</f>
        <v>5.5511151231257827E-17</v>
      </c>
      <c r="I3" s="78" t="str">
        <f>IF(G3-A3&lt;0,A3-G3,"")</f>
        <v/>
      </c>
      <c r="J3" s="80">
        <f>H3</f>
        <v>5.5511151231257827E-17</v>
      </c>
      <c r="K3" s="81"/>
    </row>
    <row r="4" spans="1:11" x14ac:dyDescent="0.25">
      <c r="A4" s="27">
        <v>0.33333333333333331</v>
      </c>
      <c r="B4" s="74">
        <f t="shared" ref="B4:B24" si="0">WORKDAY(B3,1,1)</f>
        <v>45447</v>
      </c>
      <c r="C4" s="75">
        <v>0.35416666666666669</v>
      </c>
      <c r="D4" s="75">
        <v>0.52083333333333337</v>
      </c>
      <c r="E4" s="77">
        <v>0.5625</v>
      </c>
      <c r="F4" s="77">
        <v>0.72916666666666663</v>
      </c>
      <c r="G4" s="78">
        <f t="shared" ref="G4:G24" si="1">IF(D4-C4+(F4-E4)=0,"",D4-C4+(F4-E4))</f>
        <v>0.33333333333333331</v>
      </c>
      <c r="H4" s="79" t="str">
        <f t="shared" ref="H4:H24" si="2">IF(G4-A4&gt;0,G4-A4,"")</f>
        <v/>
      </c>
      <c r="I4" s="78" t="str">
        <f t="shared" ref="I4:I24" si="3">IF(A4-G4&gt;0,A4-G4,"")</f>
        <v/>
      </c>
      <c r="J4" s="80" t="str">
        <f t="shared" ref="J4:J24" si="4">H4</f>
        <v/>
      </c>
      <c r="K4" s="81"/>
    </row>
    <row r="5" spans="1:11" x14ac:dyDescent="0.25">
      <c r="A5" s="37">
        <v>0.3125</v>
      </c>
      <c r="B5" s="74">
        <f>WORKDAY(B4,1,1)</f>
        <v>45448</v>
      </c>
      <c r="C5" s="75">
        <v>0.35416666666666669</v>
      </c>
      <c r="D5" s="75">
        <v>0.52083333333333337</v>
      </c>
      <c r="E5" s="76">
        <v>0.5625</v>
      </c>
      <c r="F5" s="77">
        <v>0.70833333333333337</v>
      </c>
      <c r="G5" s="78">
        <f t="shared" si="1"/>
        <v>0.31250000000000006</v>
      </c>
      <c r="H5" s="79">
        <f t="shared" si="2"/>
        <v>5.5511151231257827E-17</v>
      </c>
      <c r="I5" s="78" t="str">
        <f t="shared" si="3"/>
        <v/>
      </c>
      <c r="J5" s="80">
        <f t="shared" si="4"/>
        <v>5.5511151231257827E-17</v>
      </c>
      <c r="K5" s="81"/>
    </row>
    <row r="6" spans="1:11" x14ac:dyDescent="0.25">
      <c r="A6" s="27">
        <v>0.22916666666666666</v>
      </c>
      <c r="B6" s="74">
        <f t="shared" si="0"/>
        <v>45449</v>
      </c>
      <c r="C6" s="75">
        <v>0.375</v>
      </c>
      <c r="D6" s="75">
        <v>0.5</v>
      </c>
      <c r="E6" s="77">
        <v>0.5625</v>
      </c>
      <c r="F6" s="77">
        <v>0.66666666666666663</v>
      </c>
      <c r="G6" s="78">
        <f t="shared" si="1"/>
        <v>0.22916666666666663</v>
      </c>
      <c r="H6" s="79" t="str">
        <f t="shared" si="2"/>
        <v/>
      </c>
      <c r="I6" s="78">
        <f t="shared" si="3"/>
        <v>2.7755575615628914E-17</v>
      </c>
      <c r="J6" s="80" t="str">
        <f t="shared" si="4"/>
        <v/>
      </c>
      <c r="K6" s="81"/>
    </row>
    <row r="7" spans="1:11" x14ac:dyDescent="0.25">
      <c r="A7" s="27">
        <v>0.22916666666666666</v>
      </c>
      <c r="B7" s="74">
        <f t="shared" si="0"/>
        <v>45450</v>
      </c>
      <c r="C7" s="75">
        <v>0.375</v>
      </c>
      <c r="D7" s="75">
        <v>0.5</v>
      </c>
      <c r="E7" s="77">
        <v>0.5625</v>
      </c>
      <c r="F7" s="77">
        <v>0.66666666666666663</v>
      </c>
      <c r="G7" s="78">
        <f t="shared" si="1"/>
        <v>0.22916666666666663</v>
      </c>
      <c r="H7" s="79" t="str">
        <f t="shared" si="2"/>
        <v/>
      </c>
      <c r="I7" s="78">
        <f t="shared" si="3"/>
        <v>2.7755575615628914E-17</v>
      </c>
      <c r="J7" s="80" t="str">
        <f t="shared" si="4"/>
        <v/>
      </c>
      <c r="K7" s="81"/>
    </row>
    <row r="8" spans="1:11" x14ac:dyDescent="0.25">
      <c r="A8" s="27">
        <v>0.22916666666666666</v>
      </c>
      <c r="B8" s="74">
        <f t="shared" si="0"/>
        <v>45453</v>
      </c>
      <c r="C8" s="75">
        <v>0.375</v>
      </c>
      <c r="D8" s="75">
        <v>0.5</v>
      </c>
      <c r="E8" s="77">
        <v>0.5625</v>
      </c>
      <c r="F8" s="77">
        <v>0.66666666666666663</v>
      </c>
      <c r="G8" s="78">
        <f t="shared" si="1"/>
        <v>0.22916666666666663</v>
      </c>
      <c r="H8" s="79" t="str">
        <f t="shared" si="2"/>
        <v/>
      </c>
      <c r="I8" s="78">
        <f t="shared" si="3"/>
        <v>2.7755575615628914E-17</v>
      </c>
      <c r="J8" s="80" t="str">
        <f t="shared" si="4"/>
        <v/>
      </c>
      <c r="K8" s="81"/>
    </row>
    <row r="9" spans="1:11" x14ac:dyDescent="0.25">
      <c r="A9" s="27">
        <v>0.33333333333333331</v>
      </c>
      <c r="B9" s="74">
        <f t="shared" si="0"/>
        <v>45454</v>
      </c>
      <c r="C9" s="75">
        <v>0.35416666666666669</v>
      </c>
      <c r="D9" s="75">
        <v>0.52083333333333337</v>
      </c>
      <c r="E9" s="77">
        <v>0.5625</v>
      </c>
      <c r="F9" s="77">
        <v>0.72916666666666663</v>
      </c>
      <c r="G9" s="78">
        <f t="shared" si="1"/>
        <v>0.33333333333333331</v>
      </c>
      <c r="H9" s="79" t="str">
        <f t="shared" si="2"/>
        <v/>
      </c>
      <c r="I9" s="78" t="str">
        <f t="shared" si="3"/>
        <v/>
      </c>
      <c r="J9" s="80" t="str">
        <f t="shared" si="4"/>
        <v/>
      </c>
      <c r="K9" s="81"/>
    </row>
    <row r="10" spans="1:11" x14ac:dyDescent="0.25">
      <c r="A10" s="27">
        <v>0.3125</v>
      </c>
      <c r="B10" s="74">
        <f>WORKDAY(B9,1,1)</f>
        <v>45455</v>
      </c>
      <c r="C10" s="75">
        <v>0.35416666666666669</v>
      </c>
      <c r="D10" s="75">
        <v>0.52083333333333337</v>
      </c>
      <c r="E10" s="76">
        <v>0.5625</v>
      </c>
      <c r="F10" s="77">
        <v>0.70833333333333337</v>
      </c>
      <c r="G10" s="78">
        <f t="shared" si="1"/>
        <v>0.31250000000000006</v>
      </c>
      <c r="H10" s="79">
        <f t="shared" si="2"/>
        <v>5.5511151231257827E-17</v>
      </c>
      <c r="I10" s="78" t="str">
        <f t="shared" si="3"/>
        <v/>
      </c>
      <c r="J10" s="80">
        <f t="shared" si="4"/>
        <v>5.5511151231257827E-17</v>
      </c>
      <c r="K10" s="81"/>
    </row>
    <row r="11" spans="1:11" x14ac:dyDescent="0.25">
      <c r="A11" s="12">
        <v>0.3125</v>
      </c>
      <c r="B11" s="74">
        <f t="shared" si="0"/>
        <v>45456</v>
      </c>
      <c r="C11" s="75">
        <v>0.35416666666666669</v>
      </c>
      <c r="D11" s="75">
        <v>0.52083333333333337</v>
      </c>
      <c r="E11" s="76">
        <v>0.5625</v>
      </c>
      <c r="F11" s="77">
        <v>0.70833333333333337</v>
      </c>
      <c r="G11" s="78">
        <f t="shared" si="1"/>
        <v>0.31250000000000006</v>
      </c>
      <c r="H11" s="79">
        <f t="shared" si="2"/>
        <v>5.5511151231257827E-17</v>
      </c>
      <c r="I11" s="78" t="str">
        <f t="shared" si="3"/>
        <v/>
      </c>
      <c r="J11" s="80">
        <f t="shared" si="4"/>
        <v>5.5511151231257827E-17</v>
      </c>
      <c r="K11" s="81"/>
    </row>
    <row r="12" spans="1:11" x14ac:dyDescent="0.25">
      <c r="A12" s="12">
        <v>0.3125</v>
      </c>
      <c r="B12" s="74">
        <f t="shared" si="0"/>
        <v>45457</v>
      </c>
      <c r="C12" s="75">
        <v>0.35416666666666669</v>
      </c>
      <c r="D12" s="75">
        <v>0.52083333333333337</v>
      </c>
      <c r="E12" s="76">
        <v>0.5625</v>
      </c>
      <c r="F12" s="77">
        <v>0.70833333333333337</v>
      </c>
      <c r="G12" s="78">
        <f t="shared" si="1"/>
        <v>0.31250000000000006</v>
      </c>
      <c r="H12" s="79">
        <f t="shared" si="2"/>
        <v>5.5511151231257827E-17</v>
      </c>
      <c r="I12" s="78" t="str">
        <f t="shared" si="3"/>
        <v/>
      </c>
      <c r="J12" s="80">
        <f t="shared" si="4"/>
        <v>5.5511151231257827E-17</v>
      </c>
      <c r="K12" s="81"/>
    </row>
    <row r="13" spans="1:11" x14ac:dyDescent="0.25">
      <c r="A13" s="12">
        <v>0.3125</v>
      </c>
      <c r="B13" s="74">
        <f t="shared" si="0"/>
        <v>45460</v>
      </c>
      <c r="C13" s="75">
        <v>0.35416666666666669</v>
      </c>
      <c r="D13" s="75">
        <v>0.52083333333333337</v>
      </c>
      <c r="E13" s="76">
        <v>0.5625</v>
      </c>
      <c r="F13" s="77">
        <v>0.70833333333333337</v>
      </c>
      <c r="G13" s="78">
        <f t="shared" si="1"/>
        <v>0.31250000000000006</v>
      </c>
      <c r="H13" s="79">
        <f t="shared" si="2"/>
        <v>5.5511151231257827E-17</v>
      </c>
      <c r="I13" s="78" t="str">
        <f t="shared" si="3"/>
        <v/>
      </c>
      <c r="J13" s="80">
        <f t="shared" si="4"/>
        <v>5.5511151231257827E-17</v>
      </c>
      <c r="K13" s="81"/>
    </row>
    <row r="14" spans="1:11" x14ac:dyDescent="0.25">
      <c r="A14" s="27">
        <v>0.33333333333333331</v>
      </c>
      <c r="B14" s="74">
        <f t="shared" si="0"/>
        <v>45461</v>
      </c>
      <c r="C14" s="75">
        <v>0.35416666666666669</v>
      </c>
      <c r="D14" s="75">
        <v>0.52083333333333337</v>
      </c>
      <c r="E14" s="77">
        <v>0.5625</v>
      </c>
      <c r="F14" s="77">
        <v>0.72916666666666663</v>
      </c>
      <c r="G14" s="78">
        <f t="shared" si="1"/>
        <v>0.33333333333333331</v>
      </c>
      <c r="H14" s="79" t="str">
        <f t="shared" si="2"/>
        <v/>
      </c>
      <c r="I14" s="78" t="str">
        <f t="shared" si="3"/>
        <v/>
      </c>
      <c r="J14" s="80" t="str">
        <f t="shared" si="4"/>
        <v/>
      </c>
      <c r="K14" s="81"/>
    </row>
    <row r="15" spans="1:11" x14ac:dyDescent="0.25">
      <c r="A15" s="37">
        <v>0.3125</v>
      </c>
      <c r="B15" s="74">
        <f>WORKDAY(B14,1,1)</f>
        <v>45462</v>
      </c>
      <c r="C15" s="75">
        <v>0.35416666666666669</v>
      </c>
      <c r="D15" s="75">
        <v>0.52083333333333337</v>
      </c>
      <c r="E15" s="76">
        <v>0.5625</v>
      </c>
      <c r="F15" s="77">
        <v>0.70833333333333337</v>
      </c>
      <c r="G15" s="78">
        <f t="shared" si="1"/>
        <v>0.31250000000000006</v>
      </c>
      <c r="H15" s="79">
        <f t="shared" si="2"/>
        <v>5.5511151231257827E-17</v>
      </c>
      <c r="I15" s="78" t="str">
        <f t="shared" si="3"/>
        <v/>
      </c>
      <c r="J15" s="80">
        <f t="shared" si="4"/>
        <v>5.5511151231257827E-17</v>
      </c>
      <c r="K15" s="81"/>
    </row>
    <row r="16" spans="1:11" x14ac:dyDescent="0.25">
      <c r="A16" s="27">
        <v>0.22916666666666666</v>
      </c>
      <c r="B16" s="74">
        <f t="shared" si="0"/>
        <v>45463</v>
      </c>
      <c r="C16" s="75">
        <v>0.375</v>
      </c>
      <c r="D16" s="75">
        <v>0.5</v>
      </c>
      <c r="E16" s="77">
        <v>0.5625</v>
      </c>
      <c r="F16" s="77">
        <v>0.66666666666666663</v>
      </c>
      <c r="G16" s="78">
        <f t="shared" si="1"/>
        <v>0.22916666666666663</v>
      </c>
      <c r="H16" s="79" t="str">
        <f t="shared" si="2"/>
        <v/>
      </c>
      <c r="I16" s="78">
        <f t="shared" si="3"/>
        <v>2.7755575615628914E-17</v>
      </c>
      <c r="J16" s="80" t="str">
        <f t="shared" si="4"/>
        <v/>
      </c>
      <c r="K16" s="81"/>
    </row>
    <row r="17" spans="1:11" x14ac:dyDescent="0.25">
      <c r="A17" s="27">
        <v>0.22916666666666666</v>
      </c>
      <c r="B17" s="74">
        <f t="shared" si="0"/>
        <v>45464</v>
      </c>
      <c r="C17" s="75">
        <v>0.375</v>
      </c>
      <c r="D17" s="75">
        <v>0.5</v>
      </c>
      <c r="E17" s="77">
        <v>0.5625</v>
      </c>
      <c r="F17" s="77">
        <v>0.66666666666666663</v>
      </c>
      <c r="G17" s="78">
        <f t="shared" si="1"/>
        <v>0.22916666666666663</v>
      </c>
      <c r="H17" s="79" t="str">
        <f t="shared" si="2"/>
        <v/>
      </c>
      <c r="I17" s="78">
        <f t="shared" si="3"/>
        <v>2.7755575615628914E-17</v>
      </c>
      <c r="J17" s="80" t="str">
        <f t="shared" si="4"/>
        <v/>
      </c>
      <c r="K17" s="81"/>
    </row>
    <row r="18" spans="1:11" x14ac:dyDescent="0.25">
      <c r="A18" s="27">
        <v>0.22916666666666666</v>
      </c>
      <c r="B18" s="74">
        <f t="shared" si="0"/>
        <v>45467</v>
      </c>
      <c r="C18" s="75">
        <v>0.375</v>
      </c>
      <c r="D18" s="75">
        <v>0.5</v>
      </c>
      <c r="E18" s="77">
        <v>0.5625</v>
      </c>
      <c r="F18" s="77">
        <v>0.66666666666666663</v>
      </c>
      <c r="G18" s="78">
        <f t="shared" si="1"/>
        <v>0.22916666666666663</v>
      </c>
      <c r="H18" s="79" t="str">
        <f t="shared" si="2"/>
        <v/>
      </c>
      <c r="I18" s="78">
        <f t="shared" si="3"/>
        <v>2.7755575615628914E-17</v>
      </c>
      <c r="J18" s="80" t="str">
        <f t="shared" si="4"/>
        <v/>
      </c>
      <c r="K18" s="81"/>
    </row>
    <row r="19" spans="1:11" x14ac:dyDescent="0.25">
      <c r="A19" s="27">
        <v>0.33333333333333331</v>
      </c>
      <c r="B19" s="74">
        <f t="shared" si="0"/>
        <v>45468</v>
      </c>
      <c r="C19" s="75">
        <v>0.35416666666666669</v>
      </c>
      <c r="D19" s="75">
        <v>0.52083333333333337</v>
      </c>
      <c r="E19" s="77">
        <v>0.5625</v>
      </c>
      <c r="F19" s="77">
        <v>0.72916666666666663</v>
      </c>
      <c r="G19" s="78">
        <f t="shared" si="1"/>
        <v>0.33333333333333331</v>
      </c>
      <c r="H19" s="79" t="str">
        <f t="shared" si="2"/>
        <v/>
      </c>
      <c r="I19" s="78" t="str">
        <f t="shared" si="3"/>
        <v/>
      </c>
      <c r="J19" s="80" t="str">
        <f t="shared" si="4"/>
        <v/>
      </c>
      <c r="K19" s="81"/>
    </row>
    <row r="20" spans="1:11" x14ac:dyDescent="0.25">
      <c r="A20" s="27">
        <v>0.3125</v>
      </c>
      <c r="B20" s="74">
        <f>WORKDAY(B19,1,1)</f>
        <v>45469</v>
      </c>
      <c r="C20" s="75">
        <v>0.35416666666666669</v>
      </c>
      <c r="D20" s="75">
        <v>0.52083333333333337</v>
      </c>
      <c r="E20" s="76">
        <v>0.5625</v>
      </c>
      <c r="F20" s="77">
        <v>0.70833333333333337</v>
      </c>
      <c r="G20" s="78">
        <f t="shared" si="1"/>
        <v>0.31250000000000006</v>
      </c>
      <c r="H20" s="79">
        <f t="shared" si="2"/>
        <v>5.5511151231257827E-17</v>
      </c>
      <c r="I20" s="78" t="str">
        <f t="shared" si="3"/>
        <v/>
      </c>
      <c r="J20" s="80">
        <f t="shared" si="4"/>
        <v>5.5511151231257827E-17</v>
      </c>
      <c r="K20" s="81"/>
    </row>
    <row r="21" spans="1:11" x14ac:dyDescent="0.25">
      <c r="A21" s="12">
        <v>0.3125</v>
      </c>
      <c r="B21" s="74">
        <f t="shared" si="0"/>
        <v>45470</v>
      </c>
      <c r="C21" s="75">
        <v>0.35416666666666669</v>
      </c>
      <c r="D21" s="75">
        <v>0.52083333333333337</v>
      </c>
      <c r="E21" s="76">
        <v>0.5625</v>
      </c>
      <c r="F21" s="77">
        <v>0.70833333333333337</v>
      </c>
      <c r="G21" s="78">
        <f t="shared" si="1"/>
        <v>0.31250000000000006</v>
      </c>
      <c r="H21" s="79">
        <f t="shared" si="2"/>
        <v>5.5511151231257827E-17</v>
      </c>
      <c r="I21" s="78" t="str">
        <f t="shared" si="3"/>
        <v/>
      </c>
      <c r="J21" s="80">
        <f t="shared" si="4"/>
        <v>5.5511151231257827E-17</v>
      </c>
      <c r="K21" s="81"/>
    </row>
    <row r="22" spans="1:11" x14ac:dyDescent="0.25">
      <c r="A22" s="12">
        <v>0.3125</v>
      </c>
      <c r="B22" s="74">
        <f t="shared" si="0"/>
        <v>45471</v>
      </c>
      <c r="C22" s="75">
        <v>0.35416666666666669</v>
      </c>
      <c r="D22" s="75">
        <v>0.52083333333333337</v>
      </c>
      <c r="E22" s="76">
        <v>0.5625</v>
      </c>
      <c r="F22" s="77">
        <v>0.70833333333333337</v>
      </c>
      <c r="G22" s="78">
        <f t="shared" si="1"/>
        <v>0.31250000000000006</v>
      </c>
      <c r="H22" s="79">
        <f t="shared" si="2"/>
        <v>5.5511151231257827E-17</v>
      </c>
      <c r="I22" s="78" t="str">
        <f t="shared" si="3"/>
        <v/>
      </c>
      <c r="J22" s="80">
        <f t="shared" si="4"/>
        <v>5.5511151231257827E-17</v>
      </c>
      <c r="K22" s="81"/>
    </row>
    <row r="23" spans="1:11" x14ac:dyDescent="0.25">
      <c r="A23" s="12">
        <v>0.3125</v>
      </c>
      <c r="B23" s="74">
        <f t="shared" si="0"/>
        <v>45474</v>
      </c>
      <c r="C23" s="75">
        <v>0.35416666666666669</v>
      </c>
      <c r="D23" s="75">
        <v>0.52083333333333337</v>
      </c>
      <c r="E23" s="76">
        <v>0.5625</v>
      </c>
      <c r="F23" s="77">
        <v>0.70833333333333337</v>
      </c>
      <c r="G23" s="78">
        <f t="shared" si="1"/>
        <v>0.31250000000000006</v>
      </c>
      <c r="H23" s="79">
        <f t="shared" si="2"/>
        <v>5.5511151231257827E-17</v>
      </c>
      <c r="I23" s="78" t="str">
        <f t="shared" si="3"/>
        <v/>
      </c>
      <c r="J23" s="80">
        <f t="shared" si="4"/>
        <v>5.5511151231257827E-17</v>
      </c>
      <c r="K23" s="81"/>
    </row>
    <row r="24" spans="1:11" x14ac:dyDescent="0.25">
      <c r="A24" s="27">
        <v>0.33333333333333331</v>
      </c>
      <c r="B24" s="74">
        <f t="shared" si="0"/>
        <v>45475</v>
      </c>
      <c r="C24" s="75">
        <v>0.35416666666666669</v>
      </c>
      <c r="D24" s="75">
        <v>0.52083333333333337</v>
      </c>
      <c r="E24" s="77">
        <v>0.5625</v>
      </c>
      <c r="F24" s="77">
        <v>0.72916666666666663</v>
      </c>
      <c r="G24" s="78">
        <f t="shared" si="1"/>
        <v>0.33333333333333331</v>
      </c>
      <c r="H24" s="79" t="str">
        <f t="shared" si="2"/>
        <v/>
      </c>
      <c r="I24" s="78" t="str">
        <f t="shared" si="3"/>
        <v/>
      </c>
      <c r="J24" s="80" t="str">
        <f t="shared" si="4"/>
        <v/>
      </c>
      <c r="K24" s="81"/>
    </row>
    <row r="26" spans="1:11" x14ac:dyDescent="0.25">
      <c r="B26" t="s">
        <v>8</v>
      </c>
      <c r="G26" s="12">
        <f>SUM(G3:G24)-I26+H26</f>
        <v>6.4791666666666679</v>
      </c>
      <c r="H26" s="12">
        <f>SUM(H3:H24)</f>
        <v>6.106226635438361E-16</v>
      </c>
      <c r="I26" s="12">
        <f>SUM(I3:I24)</f>
        <v>1.6653345369377348E-16</v>
      </c>
      <c r="J26" s="12">
        <f>SUM(J3:J24)</f>
        <v>6.106226635438361E-16</v>
      </c>
      <c r="K26">
        <f>SUM(K3:K24)</f>
        <v>0</v>
      </c>
    </row>
    <row r="27" spans="1:11" x14ac:dyDescent="0.25">
      <c r="K27">
        <f>'05_24'!K32-K26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K27"/>
  <sheetViews>
    <sheetView workbookViewId="0">
      <selection activeCell="B3" sqref="B3:K24"/>
    </sheetView>
  </sheetViews>
  <sheetFormatPr baseColWidth="10" defaultRowHeight="15" x14ac:dyDescent="0.25"/>
  <cols>
    <col min="1" max="1" width="5.7109375" customWidth="1"/>
    <col min="2" max="2" width="12.7109375" customWidth="1"/>
    <col min="3" max="6" width="8.7109375" customWidth="1"/>
    <col min="7" max="7" width="11.7109375" customWidth="1"/>
    <col min="8" max="11" width="9.7109375" customWidth="1"/>
  </cols>
  <sheetData>
    <row r="1" spans="1:11" ht="45" x14ac:dyDescent="0.25">
      <c r="A1" s="66">
        <v>45474</v>
      </c>
      <c r="B1" s="67"/>
      <c r="C1" s="68" t="s">
        <v>0</v>
      </c>
      <c r="D1" s="68"/>
      <c r="E1" s="68" t="s">
        <v>1</v>
      </c>
      <c r="F1" s="68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2.75" customHeight="1" x14ac:dyDescent="0.25">
      <c r="B2" s="24">
        <v>45473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25">
      <c r="B3" s="82" t="s">
        <v>10</v>
      </c>
      <c r="C3" s="83"/>
      <c r="D3" s="83"/>
      <c r="E3" s="84"/>
      <c r="F3" s="83"/>
      <c r="G3" s="85"/>
      <c r="H3" s="85"/>
      <c r="I3" s="85"/>
      <c r="J3" s="85"/>
      <c r="K3" s="85"/>
    </row>
    <row r="4" spans="1:11" x14ac:dyDescent="0.25">
      <c r="A4" s="37">
        <v>0.3125</v>
      </c>
      <c r="B4" s="74">
        <f>WORKDAY(B2,1,1)</f>
        <v>45474</v>
      </c>
      <c r="C4" s="75">
        <v>0.35416666666666669</v>
      </c>
      <c r="D4" s="75">
        <v>0.52083333333333337</v>
      </c>
      <c r="E4" s="76">
        <v>0.5625</v>
      </c>
      <c r="F4" s="77">
        <v>0.70833333333333337</v>
      </c>
      <c r="G4" s="78">
        <f>IF(D4-C4+(F4-E4)=0,"",D4-C4+(F4-E4))</f>
        <v>0.31250000000000006</v>
      </c>
      <c r="H4" s="79">
        <f>IF(G4-A4&gt;0,G4-A4,"")</f>
        <v>5.5511151231257827E-17</v>
      </c>
      <c r="I4" s="78" t="str">
        <f>IF(G4-A4&lt;0,A4-G4,"")</f>
        <v/>
      </c>
      <c r="J4" s="80">
        <f>H4</f>
        <v>5.5511151231257827E-17</v>
      </c>
      <c r="K4" s="81"/>
    </row>
    <row r="5" spans="1:11" x14ac:dyDescent="0.25">
      <c r="A5" s="27">
        <v>0.22916666666666666</v>
      </c>
      <c r="B5" s="74">
        <f t="shared" ref="B5:B23" si="0">WORKDAY(B4,1,1)</f>
        <v>45475</v>
      </c>
      <c r="C5" s="75">
        <v>0.375</v>
      </c>
      <c r="D5" s="75">
        <v>0.5</v>
      </c>
      <c r="E5" s="77">
        <v>0.5625</v>
      </c>
      <c r="F5" s="77">
        <v>0.66666666666666663</v>
      </c>
      <c r="G5" s="78">
        <f t="shared" ref="G5:G24" si="1">IF(D5-C5+(F5-E5)=0,"",D5-C5+(F5-E5))</f>
        <v>0.22916666666666663</v>
      </c>
      <c r="H5" s="79" t="str">
        <f t="shared" ref="H5:H24" si="2">IF(G5-A5&gt;0,G5-A5,"")</f>
        <v/>
      </c>
      <c r="I5" s="78">
        <f t="shared" ref="I5:I24" si="3">IF(G5-A5&lt;0,A5-G5,"")</f>
        <v>2.7755575615628914E-17</v>
      </c>
      <c r="J5" s="80" t="str">
        <f t="shared" ref="J5:J24" si="4">H5</f>
        <v/>
      </c>
      <c r="K5" s="81"/>
    </row>
    <row r="6" spans="1:11" x14ac:dyDescent="0.25">
      <c r="A6" s="27">
        <v>0.22916666666666666</v>
      </c>
      <c r="B6" s="74">
        <f t="shared" si="0"/>
        <v>45476</v>
      </c>
      <c r="C6" s="75">
        <v>0.375</v>
      </c>
      <c r="D6" s="75">
        <v>0.5</v>
      </c>
      <c r="E6" s="77">
        <v>0.5625</v>
      </c>
      <c r="F6" s="77">
        <v>0.66666666666666663</v>
      </c>
      <c r="G6" s="78">
        <f t="shared" si="1"/>
        <v>0.22916666666666663</v>
      </c>
      <c r="H6" s="79" t="str">
        <f t="shared" si="2"/>
        <v/>
      </c>
      <c r="I6" s="78">
        <f t="shared" si="3"/>
        <v>2.7755575615628914E-17</v>
      </c>
      <c r="J6" s="80" t="str">
        <f t="shared" si="4"/>
        <v/>
      </c>
      <c r="K6" s="81"/>
    </row>
    <row r="7" spans="1:11" x14ac:dyDescent="0.25">
      <c r="A7" s="27">
        <v>0.22916666666666666</v>
      </c>
      <c r="B7" s="74">
        <f t="shared" si="0"/>
        <v>45477</v>
      </c>
      <c r="C7" s="75">
        <v>0.375</v>
      </c>
      <c r="D7" s="75">
        <v>0.5</v>
      </c>
      <c r="E7" s="77">
        <v>0.5625</v>
      </c>
      <c r="F7" s="77">
        <v>0.66666666666666663</v>
      </c>
      <c r="G7" s="78">
        <f t="shared" si="1"/>
        <v>0.22916666666666663</v>
      </c>
      <c r="H7" s="79" t="str">
        <f t="shared" si="2"/>
        <v/>
      </c>
      <c r="I7" s="78">
        <f t="shared" si="3"/>
        <v>2.7755575615628914E-17</v>
      </c>
      <c r="J7" s="80" t="str">
        <f t="shared" si="4"/>
        <v/>
      </c>
      <c r="K7" s="81"/>
    </row>
    <row r="8" spans="1:11" x14ac:dyDescent="0.25">
      <c r="A8" s="27">
        <v>0.33333333333333331</v>
      </c>
      <c r="B8" s="74">
        <f t="shared" si="0"/>
        <v>45478</v>
      </c>
      <c r="C8" s="75">
        <v>0.35416666666666669</v>
      </c>
      <c r="D8" s="75">
        <v>0.52083333333333337</v>
      </c>
      <c r="E8" s="77">
        <v>0.5625</v>
      </c>
      <c r="F8" s="77">
        <v>0.72916666666666663</v>
      </c>
      <c r="G8" s="78">
        <f t="shared" si="1"/>
        <v>0.33333333333333331</v>
      </c>
      <c r="H8" s="79" t="str">
        <f t="shared" si="2"/>
        <v/>
      </c>
      <c r="I8" s="78" t="str">
        <f t="shared" si="3"/>
        <v/>
      </c>
      <c r="J8" s="80" t="str">
        <f t="shared" si="4"/>
        <v/>
      </c>
      <c r="K8" s="81"/>
    </row>
    <row r="9" spans="1:11" x14ac:dyDescent="0.25">
      <c r="A9" s="12">
        <v>0.3125</v>
      </c>
      <c r="B9" s="74">
        <f>WORKDAY(B8,1,1)</f>
        <v>45481</v>
      </c>
      <c r="C9" s="75">
        <v>0.35416666666666669</v>
      </c>
      <c r="D9" s="75">
        <v>0.52083333333333337</v>
      </c>
      <c r="E9" s="76">
        <v>0.5625</v>
      </c>
      <c r="F9" s="77">
        <v>0.70833333333333337</v>
      </c>
      <c r="G9" s="78">
        <f t="shared" si="1"/>
        <v>0.31250000000000006</v>
      </c>
      <c r="H9" s="79">
        <f t="shared" si="2"/>
        <v>5.5511151231257827E-17</v>
      </c>
      <c r="I9" s="78" t="str">
        <f t="shared" si="3"/>
        <v/>
      </c>
      <c r="J9" s="80">
        <f t="shared" si="4"/>
        <v>5.5511151231257827E-17</v>
      </c>
      <c r="K9" s="81"/>
    </row>
    <row r="10" spans="1:11" x14ac:dyDescent="0.25">
      <c r="A10" s="12">
        <v>0.3125</v>
      </c>
      <c r="B10" s="74">
        <f t="shared" si="0"/>
        <v>45482</v>
      </c>
      <c r="C10" s="75">
        <v>0.35416666666666669</v>
      </c>
      <c r="D10" s="75">
        <v>0.52083333333333337</v>
      </c>
      <c r="E10" s="76">
        <v>0.5625</v>
      </c>
      <c r="F10" s="77">
        <v>0.70833333333333337</v>
      </c>
      <c r="G10" s="78">
        <f t="shared" si="1"/>
        <v>0.31250000000000006</v>
      </c>
      <c r="H10" s="79">
        <f t="shared" si="2"/>
        <v>5.5511151231257827E-17</v>
      </c>
      <c r="I10" s="78" t="str">
        <f t="shared" si="3"/>
        <v/>
      </c>
      <c r="J10" s="80">
        <f t="shared" si="4"/>
        <v>5.5511151231257827E-17</v>
      </c>
      <c r="K10" s="81"/>
    </row>
    <row r="11" spans="1:11" x14ac:dyDescent="0.25">
      <c r="A11" s="12">
        <v>0.3125</v>
      </c>
      <c r="B11" s="74">
        <f t="shared" si="0"/>
        <v>45483</v>
      </c>
      <c r="C11" s="75">
        <v>0.35416666666666669</v>
      </c>
      <c r="D11" s="75">
        <v>0.52083333333333337</v>
      </c>
      <c r="E11" s="76">
        <v>0.5625</v>
      </c>
      <c r="F11" s="77">
        <v>0.70833333333333337</v>
      </c>
      <c r="G11" s="78">
        <f t="shared" si="1"/>
        <v>0.31250000000000006</v>
      </c>
      <c r="H11" s="79">
        <f t="shared" si="2"/>
        <v>5.5511151231257827E-17</v>
      </c>
      <c r="I11" s="78" t="str">
        <f t="shared" si="3"/>
        <v/>
      </c>
      <c r="J11" s="80">
        <f t="shared" si="4"/>
        <v>5.5511151231257827E-17</v>
      </c>
      <c r="K11" s="81"/>
    </row>
    <row r="12" spans="1:11" x14ac:dyDescent="0.25">
      <c r="A12" s="12">
        <v>0.3125</v>
      </c>
      <c r="B12" s="74">
        <f t="shared" si="0"/>
        <v>45484</v>
      </c>
      <c r="C12" s="75">
        <v>0.35416666666666669</v>
      </c>
      <c r="D12" s="75">
        <v>0.52083333333333337</v>
      </c>
      <c r="E12" s="76">
        <v>0.5625</v>
      </c>
      <c r="F12" s="77">
        <v>0.70833333333333337</v>
      </c>
      <c r="G12" s="78">
        <f t="shared" si="1"/>
        <v>0.31250000000000006</v>
      </c>
      <c r="H12" s="79">
        <f t="shared" si="2"/>
        <v>5.5511151231257827E-17</v>
      </c>
      <c r="I12" s="78" t="str">
        <f t="shared" si="3"/>
        <v/>
      </c>
      <c r="J12" s="80">
        <f t="shared" si="4"/>
        <v>5.5511151231257827E-17</v>
      </c>
      <c r="K12" s="81"/>
    </row>
    <row r="13" spans="1:11" x14ac:dyDescent="0.25">
      <c r="A13" s="12"/>
      <c r="B13" s="74">
        <f t="shared" si="0"/>
        <v>45485</v>
      </c>
      <c r="C13" s="86" t="s">
        <v>7</v>
      </c>
      <c r="D13" s="87"/>
      <c r="E13" s="87"/>
      <c r="F13" s="87"/>
      <c r="G13" s="78">
        <v>0.3125</v>
      </c>
      <c r="H13" s="79"/>
      <c r="I13" s="78" t="str">
        <f t="shared" si="3"/>
        <v/>
      </c>
      <c r="J13" s="80"/>
      <c r="K13" s="81"/>
    </row>
    <row r="14" spans="1:11" x14ac:dyDescent="0.25">
      <c r="A14" s="37">
        <v>0.3125</v>
      </c>
      <c r="B14" s="74">
        <f>WORKDAY(B13,1,1)</f>
        <v>45488</v>
      </c>
      <c r="C14" s="75">
        <v>0.35416666666666669</v>
      </c>
      <c r="D14" s="75">
        <v>0.52083333333333337</v>
      </c>
      <c r="E14" s="76">
        <v>0.5625</v>
      </c>
      <c r="F14" s="77">
        <v>0.70833333333333337</v>
      </c>
      <c r="G14" s="78">
        <f t="shared" si="1"/>
        <v>0.31250000000000006</v>
      </c>
      <c r="H14" s="79">
        <f t="shared" si="2"/>
        <v>5.5511151231257827E-17</v>
      </c>
      <c r="I14" s="78" t="str">
        <f t="shared" si="3"/>
        <v/>
      </c>
      <c r="J14" s="80">
        <f t="shared" si="4"/>
        <v>5.5511151231257827E-17</v>
      </c>
      <c r="K14" s="81"/>
    </row>
    <row r="15" spans="1:11" x14ac:dyDescent="0.25">
      <c r="A15" s="27">
        <v>0.22916666666666666</v>
      </c>
      <c r="B15" s="74">
        <f t="shared" si="0"/>
        <v>45489</v>
      </c>
      <c r="C15" s="75">
        <v>0.375</v>
      </c>
      <c r="D15" s="75">
        <v>0.5</v>
      </c>
      <c r="E15" s="77">
        <v>0.5625</v>
      </c>
      <c r="F15" s="77">
        <v>0.66666666666666663</v>
      </c>
      <c r="G15" s="78">
        <f t="shared" si="1"/>
        <v>0.22916666666666663</v>
      </c>
      <c r="H15" s="79" t="str">
        <f t="shared" si="2"/>
        <v/>
      </c>
      <c r="I15" s="78">
        <f t="shared" si="3"/>
        <v>2.7755575615628914E-17</v>
      </c>
      <c r="J15" s="80" t="str">
        <f t="shared" si="4"/>
        <v/>
      </c>
      <c r="K15" s="81"/>
    </row>
    <row r="16" spans="1:11" x14ac:dyDescent="0.25">
      <c r="A16" s="27">
        <v>0.22916666666666666</v>
      </c>
      <c r="B16" s="74">
        <f t="shared" si="0"/>
        <v>45490</v>
      </c>
      <c r="C16" s="75">
        <v>0.375</v>
      </c>
      <c r="D16" s="75">
        <v>0.5</v>
      </c>
      <c r="E16" s="77">
        <v>0.5625</v>
      </c>
      <c r="F16" s="77">
        <v>0.66666666666666663</v>
      </c>
      <c r="G16" s="78">
        <f t="shared" si="1"/>
        <v>0.22916666666666663</v>
      </c>
      <c r="H16" s="79" t="str">
        <f t="shared" si="2"/>
        <v/>
      </c>
      <c r="I16" s="78">
        <f t="shared" si="3"/>
        <v>2.7755575615628914E-17</v>
      </c>
      <c r="J16" s="80" t="str">
        <f t="shared" si="4"/>
        <v/>
      </c>
      <c r="K16" s="81"/>
    </row>
    <row r="17" spans="1:11" x14ac:dyDescent="0.25">
      <c r="A17" s="27">
        <v>0.22916666666666666</v>
      </c>
      <c r="B17" s="74">
        <f t="shared" si="0"/>
        <v>45491</v>
      </c>
      <c r="C17" s="75">
        <v>0.375</v>
      </c>
      <c r="D17" s="75">
        <v>0.5</v>
      </c>
      <c r="E17" s="77">
        <v>0.5625</v>
      </c>
      <c r="F17" s="77">
        <v>0.66666666666666663</v>
      </c>
      <c r="G17" s="78">
        <f t="shared" si="1"/>
        <v>0.22916666666666663</v>
      </c>
      <c r="H17" s="79" t="str">
        <f t="shared" si="2"/>
        <v/>
      </c>
      <c r="I17" s="78">
        <f t="shared" si="3"/>
        <v>2.7755575615628914E-17</v>
      </c>
      <c r="J17" s="80" t="str">
        <f t="shared" si="4"/>
        <v/>
      </c>
      <c r="K17" s="81"/>
    </row>
    <row r="18" spans="1:11" x14ac:dyDescent="0.25">
      <c r="A18" s="27">
        <v>0.33333333333333331</v>
      </c>
      <c r="B18" s="74">
        <f t="shared" si="0"/>
        <v>45492</v>
      </c>
      <c r="C18" s="75">
        <v>0.35416666666666669</v>
      </c>
      <c r="D18" s="75">
        <v>0.52083333333333337</v>
      </c>
      <c r="E18" s="77">
        <v>0.5625</v>
      </c>
      <c r="F18" s="77">
        <v>0.72916666666666663</v>
      </c>
      <c r="G18" s="78">
        <f t="shared" si="1"/>
        <v>0.33333333333333331</v>
      </c>
      <c r="H18" s="79" t="str">
        <f t="shared" si="2"/>
        <v/>
      </c>
      <c r="I18" s="78" t="str">
        <f t="shared" si="3"/>
        <v/>
      </c>
      <c r="J18" s="80" t="str">
        <f t="shared" si="4"/>
        <v/>
      </c>
      <c r="K18" s="81"/>
    </row>
    <row r="19" spans="1:11" x14ac:dyDescent="0.25">
      <c r="A19" s="12">
        <v>0.3125</v>
      </c>
      <c r="B19" s="74">
        <f>WORKDAY(B18,1,1)</f>
        <v>45495</v>
      </c>
      <c r="C19" s="75">
        <v>0.35416666666666669</v>
      </c>
      <c r="D19" s="75">
        <v>0.52083333333333337</v>
      </c>
      <c r="E19" s="76">
        <v>0.5625</v>
      </c>
      <c r="F19" s="77">
        <v>0.70833333333333337</v>
      </c>
      <c r="G19" s="78">
        <f t="shared" si="1"/>
        <v>0.31250000000000006</v>
      </c>
      <c r="H19" s="79">
        <f t="shared" si="2"/>
        <v>5.5511151231257827E-17</v>
      </c>
      <c r="I19" s="78" t="str">
        <f t="shared" si="3"/>
        <v/>
      </c>
      <c r="J19" s="80">
        <f t="shared" si="4"/>
        <v>5.5511151231257827E-17</v>
      </c>
      <c r="K19" s="81"/>
    </row>
    <row r="20" spans="1:11" x14ac:dyDescent="0.25">
      <c r="A20" s="12">
        <v>0.3125</v>
      </c>
      <c r="B20" s="74">
        <f t="shared" si="0"/>
        <v>45496</v>
      </c>
      <c r="C20" s="75">
        <v>0.35416666666666669</v>
      </c>
      <c r="D20" s="75">
        <v>0.52083333333333337</v>
      </c>
      <c r="E20" s="76">
        <v>0.5625</v>
      </c>
      <c r="F20" s="77">
        <v>0.70833333333333337</v>
      </c>
      <c r="G20" s="78">
        <f t="shared" si="1"/>
        <v>0.31250000000000006</v>
      </c>
      <c r="H20" s="79">
        <f t="shared" si="2"/>
        <v>5.5511151231257827E-17</v>
      </c>
      <c r="I20" s="78" t="str">
        <f t="shared" si="3"/>
        <v/>
      </c>
      <c r="J20" s="80">
        <f t="shared" si="4"/>
        <v>5.5511151231257827E-17</v>
      </c>
      <c r="K20" s="81"/>
    </row>
    <row r="21" spans="1:11" x14ac:dyDescent="0.25">
      <c r="A21" s="12">
        <v>0.3125</v>
      </c>
      <c r="B21" s="74">
        <f t="shared" si="0"/>
        <v>45497</v>
      </c>
      <c r="C21" s="75">
        <v>0.35416666666666669</v>
      </c>
      <c r="D21" s="75">
        <v>0.52083333333333337</v>
      </c>
      <c r="E21" s="76">
        <v>0.5625</v>
      </c>
      <c r="F21" s="77">
        <v>0.70833333333333337</v>
      </c>
      <c r="G21" s="78">
        <f t="shared" si="1"/>
        <v>0.31250000000000006</v>
      </c>
      <c r="H21" s="79">
        <f t="shared" si="2"/>
        <v>5.5511151231257827E-17</v>
      </c>
      <c r="I21" s="78" t="str">
        <f t="shared" si="3"/>
        <v/>
      </c>
      <c r="J21" s="80">
        <f t="shared" si="4"/>
        <v>5.5511151231257827E-17</v>
      </c>
      <c r="K21" s="81"/>
    </row>
    <row r="22" spans="1:11" x14ac:dyDescent="0.25">
      <c r="A22" s="12">
        <v>0.3125</v>
      </c>
      <c r="B22" s="74">
        <f t="shared" si="0"/>
        <v>45498</v>
      </c>
      <c r="C22" s="75">
        <v>0.35416666666666669</v>
      </c>
      <c r="D22" s="75">
        <v>0.52083333333333337</v>
      </c>
      <c r="E22" s="76">
        <v>0.5625</v>
      </c>
      <c r="F22" s="77">
        <v>0.70833333333333337</v>
      </c>
      <c r="G22" s="78">
        <f t="shared" si="1"/>
        <v>0.31250000000000006</v>
      </c>
      <c r="H22" s="79">
        <f t="shared" si="2"/>
        <v>5.5511151231257827E-17</v>
      </c>
      <c r="I22" s="78" t="str">
        <f t="shared" si="3"/>
        <v/>
      </c>
      <c r="J22" s="80">
        <f t="shared" si="4"/>
        <v>5.5511151231257827E-17</v>
      </c>
      <c r="K22" s="81"/>
    </row>
    <row r="23" spans="1:11" x14ac:dyDescent="0.25">
      <c r="A23" s="12">
        <v>0.33333333333333331</v>
      </c>
      <c r="B23" s="74">
        <f t="shared" si="0"/>
        <v>45499</v>
      </c>
      <c r="C23" s="75">
        <v>0.35416666666666669</v>
      </c>
      <c r="D23" s="75">
        <v>0.52083333333333337</v>
      </c>
      <c r="E23" s="77">
        <v>0.5625</v>
      </c>
      <c r="F23" s="77">
        <v>0.72916666666666663</v>
      </c>
      <c r="G23" s="78">
        <f t="shared" si="1"/>
        <v>0.33333333333333331</v>
      </c>
      <c r="H23" s="79" t="str">
        <f t="shared" si="2"/>
        <v/>
      </c>
      <c r="I23" s="78" t="str">
        <f t="shared" si="3"/>
        <v/>
      </c>
      <c r="J23" s="80" t="str">
        <f t="shared" si="4"/>
        <v/>
      </c>
      <c r="K23" s="81"/>
    </row>
    <row r="24" spans="1:11" x14ac:dyDescent="0.25">
      <c r="A24" s="12">
        <v>0.3125</v>
      </c>
      <c r="B24" s="74">
        <f>WORKDAY(B23,1,1)</f>
        <v>45502</v>
      </c>
      <c r="C24" s="75">
        <v>0.35416666666666669</v>
      </c>
      <c r="D24" s="75">
        <v>0.52083333333333337</v>
      </c>
      <c r="E24" s="77">
        <v>0.5625</v>
      </c>
      <c r="F24" s="77">
        <v>0.70833333333333337</v>
      </c>
      <c r="G24" s="78">
        <f t="shared" si="1"/>
        <v>0.31250000000000006</v>
      </c>
      <c r="H24" s="79">
        <f t="shared" si="2"/>
        <v>5.5511151231257827E-17</v>
      </c>
      <c r="I24" s="78" t="str">
        <f t="shared" si="3"/>
        <v/>
      </c>
      <c r="J24" s="80">
        <f t="shared" si="4"/>
        <v>5.5511151231257827E-17</v>
      </c>
      <c r="K24" s="81"/>
    </row>
    <row r="25" spans="1:11" x14ac:dyDescent="0.25">
      <c r="K25" s="3"/>
    </row>
    <row r="26" spans="1:11" x14ac:dyDescent="0.25">
      <c r="B26" t="s">
        <v>8</v>
      </c>
      <c r="G26" s="12">
        <f>SUM(G4:G24)-I26+H26</f>
        <v>6.125</v>
      </c>
      <c r="H26" s="12">
        <f>SUM(H4:H24)</f>
        <v>6.106226635438361E-16</v>
      </c>
      <c r="I26" s="12">
        <f>SUM(I4:I24)</f>
        <v>1.6653345369377348E-16</v>
      </c>
      <c r="J26" s="12">
        <f>SUM(J4:J24)</f>
        <v>6.106226635438361E-16</v>
      </c>
      <c r="K26" s="57">
        <f>SUM(K4:K24)</f>
        <v>0</v>
      </c>
    </row>
    <row r="27" spans="1:11" x14ac:dyDescent="0.25">
      <c r="K27">
        <f>'06_24'!K27-K26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K28"/>
  <sheetViews>
    <sheetView workbookViewId="0">
      <selection activeCell="B3" sqref="B3:K24"/>
    </sheetView>
  </sheetViews>
  <sheetFormatPr baseColWidth="10" defaultRowHeight="15" x14ac:dyDescent="0.25"/>
  <cols>
    <col min="1" max="1" width="5.7109375" customWidth="1"/>
    <col min="2" max="2" width="12.7109375" customWidth="1"/>
    <col min="3" max="6" width="8.7109375" customWidth="1"/>
    <col min="7" max="7" width="11.7109375" customWidth="1"/>
    <col min="8" max="11" width="9.7109375" customWidth="1"/>
  </cols>
  <sheetData>
    <row r="1" spans="1:11" ht="45" x14ac:dyDescent="0.25">
      <c r="A1" s="66">
        <v>45505</v>
      </c>
      <c r="B1" s="67"/>
      <c r="C1" s="68" t="s">
        <v>0</v>
      </c>
      <c r="D1" s="68"/>
      <c r="E1" s="68" t="s">
        <v>1</v>
      </c>
      <c r="F1" s="68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3.5" customHeight="1" x14ac:dyDescent="0.25">
      <c r="B2" s="24">
        <v>45504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25">
      <c r="A3" s="12">
        <v>0.22916666666666666</v>
      </c>
      <c r="B3" s="74">
        <f>WORKDAY(B2,1,1)</f>
        <v>45505</v>
      </c>
      <c r="C3" s="75">
        <v>0.375</v>
      </c>
      <c r="D3" s="75">
        <v>0.5</v>
      </c>
      <c r="E3" s="77">
        <v>0.5625</v>
      </c>
      <c r="F3" s="77">
        <v>0.66666666666666663</v>
      </c>
      <c r="G3" s="78">
        <f>IF(D3-C3+(F3-E3)=0,"",D3-C3+(F3-E3))</f>
        <v>0.22916666666666663</v>
      </c>
      <c r="H3" s="79" t="str">
        <f>IF(G3-A3&gt;0,G3-A3,"")</f>
        <v/>
      </c>
      <c r="I3" s="78">
        <f>IF(G3-A3&lt;0,A3-G3,"")</f>
        <v>2.7755575615628914E-17</v>
      </c>
      <c r="J3" s="80" t="str">
        <f>H3</f>
        <v/>
      </c>
      <c r="K3" s="81"/>
    </row>
    <row r="4" spans="1:11" x14ac:dyDescent="0.25">
      <c r="A4" s="12">
        <v>0.22916666666666666</v>
      </c>
      <c r="B4" s="74">
        <f>WORKDAY(B3,1,1)</f>
        <v>45506</v>
      </c>
      <c r="C4" s="75">
        <v>0.375</v>
      </c>
      <c r="D4" s="75">
        <v>0.5</v>
      </c>
      <c r="E4" s="77">
        <v>0.5625</v>
      </c>
      <c r="F4" s="77">
        <v>0.66666666666666663</v>
      </c>
      <c r="G4" s="78">
        <f>IF(D4-C4+(F4-E4)=0,"",D4-C4+(F4-E4))</f>
        <v>0.22916666666666663</v>
      </c>
      <c r="H4" s="79" t="str">
        <f>IF(G4-A4&gt;0,G4-A4,"")</f>
        <v/>
      </c>
      <c r="I4" s="78">
        <f>IF(G4-A4&lt;0,A4-G4,"")</f>
        <v>2.7755575615628914E-17</v>
      </c>
      <c r="J4" s="80" t="str">
        <f>H4</f>
        <v/>
      </c>
      <c r="K4" s="81"/>
    </row>
    <row r="5" spans="1:11" x14ac:dyDescent="0.25">
      <c r="A5" s="12">
        <v>0.22916666666666666</v>
      </c>
      <c r="B5" s="74">
        <f>WORKDAY(B4,1,1)</f>
        <v>45509</v>
      </c>
      <c r="C5" s="75">
        <v>0.375</v>
      </c>
      <c r="D5" s="75">
        <v>0.5</v>
      </c>
      <c r="E5" s="77">
        <v>0.5625</v>
      </c>
      <c r="F5" s="77">
        <v>0.66666666666666663</v>
      </c>
      <c r="G5" s="78">
        <f>IF(D5-C5+(F5-E5)=0,"",D5-C5+(F5-E5))</f>
        <v>0.22916666666666663</v>
      </c>
      <c r="H5" s="79" t="str">
        <f>IF(G5-A5&gt;0,G5-A5,"")</f>
        <v/>
      </c>
      <c r="I5" s="78">
        <f>IF(G5-A5&lt;0,A5-G5,"")</f>
        <v>2.7755575615628914E-17</v>
      </c>
      <c r="J5" s="80" t="str">
        <f>H5</f>
        <v/>
      </c>
      <c r="K5" s="81"/>
    </row>
    <row r="6" spans="1:11" x14ac:dyDescent="0.25">
      <c r="A6" s="12">
        <v>0.33333333333333331</v>
      </c>
      <c r="B6" s="74">
        <f>WORKDAY(B5,1,1)</f>
        <v>45510</v>
      </c>
      <c r="C6" s="75">
        <v>0.35416666666666669</v>
      </c>
      <c r="D6" s="75">
        <v>0.52083333333333337</v>
      </c>
      <c r="E6" s="77">
        <v>0.5625</v>
      </c>
      <c r="F6" s="77">
        <v>0.72916666666666663</v>
      </c>
      <c r="G6" s="78">
        <f>IF(D6-C6+(F6-E6)=0,"",D6-C6+(F6-E6))</f>
        <v>0.33333333333333331</v>
      </c>
      <c r="H6" s="79" t="str">
        <f>IF(G6-A6&gt;0,G6-A6,"")</f>
        <v/>
      </c>
      <c r="I6" s="78" t="str">
        <f>IF(G6-A6&lt;0,A6-G6,"")</f>
        <v/>
      </c>
      <c r="J6" s="80" t="str">
        <f>H6</f>
        <v/>
      </c>
      <c r="K6" s="81"/>
    </row>
    <row r="7" spans="1:11" x14ac:dyDescent="0.25">
      <c r="A7" s="12">
        <v>0.3125</v>
      </c>
      <c r="B7" s="74">
        <f>WORKDAY(B6,1,1)</f>
        <v>45511</v>
      </c>
      <c r="C7" s="75">
        <v>0.35416666666666669</v>
      </c>
      <c r="D7" s="75">
        <v>0.52083333333333337</v>
      </c>
      <c r="E7" s="76">
        <v>0.5625</v>
      </c>
      <c r="F7" s="77">
        <v>0.70833333333333337</v>
      </c>
      <c r="G7" s="78">
        <f>IF(D7-C7+(F7-E7)=0,"",D7-C7+(F7-E7))</f>
        <v>0.31250000000000006</v>
      </c>
      <c r="H7" s="79">
        <f>IF(G7-A7&gt;0,G7-A7,"")</f>
        <v>5.5511151231257827E-17</v>
      </c>
      <c r="I7" s="78" t="str">
        <f>IF(G7-A7&lt;0,A7-G7,"")</f>
        <v/>
      </c>
      <c r="J7" s="80">
        <f>H7</f>
        <v>5.5511151231257827E-17</v>
      </c>
      <c r="K7" s="81"/>
    </row>
    <row r="8" spans="1:11" x14ac:dyDescent="0.25">
      <c r="A8" s="12">
        <v>0.3125</v>
      </c>
      <c r="B8" s="74">
        <f>WORKDAY(B7,1,1)</f>
        <v>45512</v>
      </c>
      <c r="C8" s="75">
        <v>0.35416666666666669</v>
      </c>
      <c r="D8" s="75">
        <v>0.52083333333333337</v>
      </c>
      <c r="E8" s="76">
        <v>0.5625</v>
      </c>
      <c r="F8" s="77">
        <v>0.70833333333333337</v>
      </c>
      <c r="G8" s="78">
        <f>IF(D8-C8+(F8-E8)=0,"",D8-C8+(F8-E8))</f>
        <v>0.31250000000000006</v>
      </c>
      <c r="H8" s="79">
        <f>IF(G8-A8&gt;0,G8-A8,"")</f>
        <v>5.5511151231257827E-17</v>
      </c>
      <c r="I8" s="78" t="str">
        <f>IF(G8-A8&lt;0,A8-G8,"")</f>
        <v/>
      </c>
      <c r="J8" s="80">
        <f>H8</f>
        <v>5.5511151231257827E-17</v>
      </c>
      <c r="K8" s="81"/>
    </row>
    <row r="9" spans="1:11" x14ac:dyDescent="0.25">
      <c r="A9" s="12">
        <v>0.3125</v>
      </c>
      <c r="B9" s="74">
        <f>WORKDAY(B8,1,1)</f>
        <v>45513</v>
      </c>
      <c r="C9" s="75">
        <v>0.35416666666666669</v>
      </c>
      <c r="D9" s="75">
        <v>0.52083333333333337</v>
      </c>
      <c r="E9" s="76">
        <v>0.5625</v>
      </c>
      <c r="F9" s="77">
        <v>0.70833333333333337</v>
      </c>
      <c r="G9" s="78">
        <f>IF(D9-C9+(F9-E9)=0,"",D9-C9+(F9-E9))</f>
        <v>0.31250000000000006</v>
      </c>
      <c r="H9" s="79">
        <f>IF(G9-A9&gt;0,G9-A9,"")</f>
        <v>5.5511151231257827E-17</v>
      </c>
      <c r="I9" s="78" t="str">
        <f>IF(G9-A9&lt;0,A9-G9,"")</f>
        <v/>
      </c>
      <c r="J9" s="80">
        <f>H9</f>
        <v>5.5511151231257827E-17</v>
      </c>
      <c r="K9" s="81"/>
    </row>
    <row r="10" spans="1:11" x14ac:dyDescent="0.25">
      <c r="A10" s="12">
        <v>0.3125</v>
      </c>
      <c r="B10" s="74">
        <f>WORKDAY(B9,1,1)</f>
        <v>45516</v>
      </c>
      <c r="C10" s="75">
        <v>0.35416666666666669</v>
      </c>
      <c r="D10" s="75">
        <v>0.52083333333333337</v>
      </c>
      <c r="E10" s="76">
        <v>0.5625</v>
      </c>
      <c r="F10" s="77">
        <v>0.70833333333333337</v>
      </c>
      <c r="G10" s="78">
        <f>IF(D10-C10+(F10-E10)=0,"",D10-C10+(F10-E10))</f>
        <v>0.31250000000000006</v>
      </c>
      <c r="H10" s="79">
        <f>IF(G10-A10&gt;0,G10-A10,"")</f>
        <v>5.5511151231257827E-17</v>
      </c>
      <c r="I10" s="78" t="str">
        <f>IF(G10-A10&lt;0,A10-G10,"")</f>
        <v/>
      </c>
      <c r="J10" s="80">
        <f>H10</f>
        <v>5.5511151231257827E-17</v>
      </c>
      <c r="K10" s="81"/>
    </row>
    <row r="11" spans="1:11" x14ac:dyDescent="0.25">
      <c r="A11" s="12">
        <v>0.33333333333333331</v>
      </c>
      <c r="B11" s="74">
        <f>WORKDAY(B10,1,1)</f>
        <v>45517</v>
      </c>
      <c r="C11" s="75">
        <v>0.35416666666666669</v>
      </c>
      <c r="D11" s="75">
        <v>0.52083333333333337</v>
      </c>
      <c r="E11" s="77">
        <v>0.5625</v>
      </c>
      <c r="F11" s="77">
        <v>0.72916666666666663</v>
      </c>
      <c r="G11" s="78">
        <f>IF(D11-C11+(F11-E11)=0,"",D11-C11+(F11-E11))</f>
        <v>0.33333333333333331</v>
      </c>
      <c r="H11" s="79" t="str">
        <f>IF(G11-A11&gt;0,G11-A11,"")</f>
        <v/>
      </c>
      <c r="I11" s="78" t="str">
        <f>IF(G11-A11&lt;0,A11-G11,"")</f>
        <v/>
      </c>
      <c r="J11" s="80" t="str">
        <f>H11</f>
        <v/>
      </c>
      <c r="K11" s="81"/>
    </row>
    <row r="12" spans="1:11" x14ac:dyDescent="0.25">
      <c r="A12" s="12">
        <v>0.3125</v>
      </c>
      <c r="B12" s="74">
        <f>WORKDAY(B11,1,1)</f>
        <v>45518</v>
      </c>
      <c r="C12" s="75">
        <v>0.35416666666666669</v>
      </c>
      <c r="D12" s="75">
        <v>0.52083333333333337</v>
      </c>
      <c r="E12" s="77">
        <v>0.5625</v>
      </c>
      <c r="F12" s="77">
        <v>0.70833333333333337</v>
      </c>
      <c r="G12" s="78">
        <f>IF(D12-C12+(F12-E12)=0,"",D12-C12+(F12-E12))</f>
        <v>0.31250000000000006</v>
      </c>
      <c r="H12" s="79">
        <f>IF(G12-A12&gt;0,G12-A12,"")</f>
        <v>5.5511151231257827E-17</v>
      </c>
      <c r="I12" s="78" t="str">
        <f>IF(G12-A12&lt;0,A12-G12,"")</f>
        <v/>
      </c>
      <c r="J12" s="80">
        <f>H12</f>
        <v>5.5511151231257827E-17</v>
      </c>
      <c r="K12" s="81"/>
    </row>
    <row r="13" spans="1:11" x14ac:dyDescent="0.25">
      <c r="A13" s="12"/>
      <c r="B13" s="74">
        <f>WORKDAY(B12,1,1)</f>
        <v>45519</v>
      </c>
      <c r="C13" s="86" t="s">
        <v>7</v>
      </c>
      <c r="D13" s="87"/>
      <c r="E13" s="87"/>
      <c r="F13" s="87"/>
      <c r="G13" s="88">
        <v>0.3125</v>
      </c>
      <c r="H13" s="89"/>
      <c r="I13" s="89"/>
      <c r="J13" s="90"/>
      <c r="K13" s="91"/>
    </row>
    <row r="14" spans="1:11" x14ac:dyDescent="0.25">
      <c r="A14" s="12">
        <v>0.22916666666666666</v>
      </c>
      <c r="B14" s="74">
        <f>WORKDAY(B13,1,1)</f>
        <v>45520</v>
      </c>
      <c r="C14" s="75">
        <v>0.375</v>
      </c>
      <c r="D14" s="75">
        <v>0.5</v>
      </c>
      <c r="E14" s="77">
        <v>0.5625</v>
      </c>
      <c r="F14" s="77">
        <v>0.66666666666666663</v>
      </c>
      <c r="G14" s="78">
        <f>IF(D14-C14+(F14-E14)=0,"",D14-C14+(F14-E14))</f>
        <v>0.22916666666666663</v>
      </c>
      <c r="H14" s="79" t="str">
        <f>IF(G14-A14&gt;0,G14-A14,"")</f>
        <v/>
      </c>
      <c r="I14" s="78">
        <f>IF(G14-A14&lt;0,A14-G14,"")</f>
        <v>2.7755575615628914E-17</v>
      </c>
      <c r="J14" s="80" t="str">
        <f>H14</f>
        <v/>
      </c>
      <c r="K14" s="81"/>
    </row>
    <row r="15" spans="1:11" x14ac:dyDescent="0.25">
      <c r="A15" s="12">
        <v>0.22916666666666666</v>
      </c>
      <c r="B15" s="74">
        <f>WORKDAY(B14,1,1)</f>
        <v>45523</v>
      </c>
      <c r="C15" s="75">
        <v>0.375</v>
      </c>
      <c r="D15" s="75">
        <v>0.5</v>
      </c>
      <c r="E15" s="77">
        <v>0.5625</v>
      </c>
      <c r="F15" s="77">
        <v>0.66666666666666663</v>
      </c>
      <c r="G15" s="78">
        <f>IF(D15-C15+(F15-E15)=0,"",D15-C15+(F15-E15))</f>
        <v>0.22916666666666663</v>
      </c>
      <c r="H15" s="79" t="str">
        <f>IF(G15-A15&gt;0,G15-A15,"")</f>
        <v/>
      </c>
      <c r="I15" s="78">
        <f>IF(G15-A15&lt;0,A15-G15,"")</f>
        <v>2.7755575615628914E-17</v>
      </c>
      <c r="J15" s="80" t="str">
        <f>H15</f>
        <v/>
      </c>
      <c r="K15" s="81"/>
    </row>
    <row r="16" spans="1:11" x14ac:dyDescent="0.25">
      <c r="A16" s="12">
        <v>0.33333333333333331</v>
      </c>
      <c r="B16" s="74">
        <f>WORKDAY(B15,1,1)</f>
        <v>45524</v>
      </c>
      <c r="C16" s="75">
        <v>0.35416666666666669</v>
      </c>
      <c r="D16" s="75">
        <v>0.52083333333333337</v>
      </c>
      <c r="E16" s="77">
        <v>0.5625</v>
      </c>
      <c r="F16" s="77">
        <v>0.72916666666666663</v>
      </c>
      <c r="G16" s="78">
        <f>IF(D16-C16+(F16-E16)=0,"",D16-C16+(F16-E16))</f>
        <v>0.33333333333333331</v>
      </c>
      <c r="H16" s="79" t="str">
        <f>IF(G16-A16&gt;0,G16-A16,"")</f>
        <v/>
      </c>
      <c r="I16" s="78" t="str">
        <f>IF(G16-A16&lt;0,A16-G16,"")</f>
        <v/>
      </c>
      <c r="J16" s="80" t="str">
        <f>H16</f>
        <v/>
      </c>
      <c r="K16" s="81"/>
    </row>
    <row r="17" spans="1:11" x14ac:dyDescent="0.25">
      <c r="A17" s="12">
        <v>0.3125</v>
      </c>
      <c r="B17" s="74">
        <f>WORKDAY(B16,1,1)</f>
        <v>45525</v>
      </c>
      <c r="C17" s="75">
        <v>0.35416666666666669</v>
      </c>
      <c r="D17" s="75">
        <v>0.52083333333333337</v>
      </c>
      <c r="E17" s="76">
        <v>0.5625</v>
      </c>
      <c r="F17" s="77">
        <v>0.70833333333333337</v>
      </c>
      <c r="G17" s="78">
        <f>IF(D17-C17+(F17-E17)=0,"",D17-C17+(F17-E17))</f>
        <v>0.31250000000000006</v>
      </c>
      <c r="H17" s="79">
        <f>IF(G17-A17&gt;0,G17-A17,"")</f>
        <v>5.5511151231257827E-17</v>
      </c>
      <c r="I17" s="78" t="str">
        <f>IF(G17-A17&lt;0,A17-G17,"")</f>
        <v/>
      </c>
      <c r="J17" s="80">
        <f>H17</f>
        <v>5.5511151231257827E-17</v>
      </c>
      <c r="K17" s="81"/>
    </row>
    <row r="18" spans="1:11" x14ac:dyDescent="0.25">
      <c r="A18" s="12">
        <v>0.3125</v>
      </c>
      <c r="B18" s="74">
        <f>WORKDAY(B17,1,1)</f>
        <v>45526</v>
      </c>
      <c r="C18" s="75">
        <v>0.35416666666666669</v>
      </c>
      <c r="D18" s="75">
        <v>0.52083333333333337</v>
      </c>
      <c r="E18" s="76">
        <v>0.5625</v>
      </c>
      <c r="F18" s="77">
        <v>0.70833333333333337</v>
      </c>
      <c r="G18" s="78">
        <f>IF(D18-C18+(F18-E18)=0,"",D18-C18+(F18-E18))</f>
        <v>0.31250000000000006</v>
      </c>
      <c r="H18" s="79">
        <f>IF(G18-A18&gt;0,G18-A18,"")</f>
        <v>5.5511151231257827E-17</v>
      </c>
      <c r="I18" s="78" t="str">
        <f>IF(G18-A18&lt;0,A18-G18,"")</f>
        <v/>
      </c>
      <c r="J18" s="80">
        <f>H18</f>
        <v>5.5511151231257827E-17</v>
      </c>
      <c r="K18" s="81"/>
    </row>
    <row r="19" spans="1:11" x14ac:dyDescent="0.25">
      <c r="A19" s="12">
        <v>0.3125</v>
      </c>
      <c r="B19" s="74">
        <f>WORKDAY(B18,1,1)</f>
        <v>45527</v>
      </c>
      <c r="C19" s="75">
        <v>0.35416666666666669</v>
      </c>
      <c r="D19" s="75">
        <v>0.52083333333333337</v>
      </c>
      <c r="E19" s="76">
        <v>0.5625</v>
      </c>
      <c r="F19" s="77">
        <v>0.70833333333333337</v>
      </c>
      <c r="G19" s="78">
        <f>IF(D19-C19+(F19-E19)=0,"",D19-C19+(F19-E19))</f>
        <v>0.31250000000000006</v>
      </c>
      <c r="H19" s="79">
        <f>IF(G19-A19&gt;0,G19-A19,"")</f>
        <v>5.5511151231257827E-17</v>
      </c>
      <c r="I19" s="78" t="str">
        <f>IF(G19-A19&lt;0,A19-G19,"")</f>
        <v/>
      </c>
      <c r="J19" s="80">
        <f>H19</f>
        <v>5.5511151231257827E-17</v>
      </c>
      <c r="K19" s="81"/>
    </row>
    <row r="20" spans="1:11" x14ac:dyDescent="0.25">
      <c r="A20" s="12">
        <v>0.3125</v>
      </c>
      <c r="B20" s="74">
        <f>WORKDAY(B19,1,1)</f>
        <v>45530</v>
      </c>
      <c r="C20" s="75">
        <v>0.35416666666666669</v>
      </c>
      <c r="D20" s="75">
        <v>0.52083333333333337</v>
      </c>
      <c r="E20" s="76">
        <v>0.5625</v>
      </c>
      <c r="F20" s="77">
        <v>0.70833333333333337</v>
      </c>
      <c r="G20" s="78">
        <f>IF(D20-C20+(F20-E20)=0,"",D20-C20+(F20-E20))</f>
        <v>0.31250000000000006</v>
      </c>
      <c r="H20" s="79">
        <f>IF(G20-A20&gt;0,G20-A20,"")</f>
        <v>5.5511151231257827E-17</v>
      </c>
      <c r="I20" s="78" t="str">
        <f>IF(G20-A20&lt;0,A20-G20,"")</f>
        <v/>
      </c>
      <c r="J20" s="80">
        <f>H20</f>
        <v>5.5511151231257827E-17</v>
      </c>
      <c r="K20" s="81"/>
    </row>
    <row r="21" spans="1:11" ht="15.75" customHeight="1" x14ac:dyDescent="0.25">
      <c r="A21" s="12">
        <v>0.33333333333333331</v>
      </c>
      <c r="B21" s="74">
        <f>WORKDAY(B20,1,1)</f>
        <v>45531</v>
      </c>
      <c r="C21" s="75">
        <v>0.35416666666666669</v>
      </c>
      <c r="D21" s="75">
        <v>0.52083333333333337</v>
      </c>
      <c r="E21" s="77">
        <v>0.5625</v>
      </c>
      <c r="F21" s="77">
        <v>0.72916666666666663</v>
      </c>
      <c r="G21" s="78">
        <f>IF(D21-C21+(F21-E21)=0,"",D21-C21+(F21-E21))</f>
        <v>0.33333333333333331</v>
      </c>
      <c r="H21" s="79" t="str">
        <f>IF(G21-A21&gt;0,G21-A21,"")</f>
        <v/>
      </c>
      <c r="I21" s="78" t="str">
        <f>IF(G21-A21&lt;0,A21-G21,"")</f>
        <v/>
      </c>
      <c r="J21" s="80" t="str">
        <f>H21</f>
        <v/>
      </c>
      <c r="K21" s="81"/>
    </row>
    <row r="22" spans="1:11" x14ac:dyDescent="0.25">
      <c r="A22" s="12">
        <v>0.3125</v>
      </c>
      <c r="B22" s="74">
        <f>WORKDAY(B21,1,1)</f>
        <v>45532</v>
      </c>
      <c r="C22" s="75">
        <v>0.35416666666666669</v>
      </c>
      <c r="D22" s="75">
        <v>0.52083333333333337</v>
      </c>
      <c r="E22" s="77">
        <v>0.5625</v>
      </c>
      <c r="F22" s="77">
        <v>0.70833333333333337</v>
      </c>
      <c r="G22" s="78">
        <f>IF(D22-C22+(F22-E22)=0,"",D22-C22+(F22-E22))</f>
        <v>0.31250000000000006</v>
      </c>
      <c r="H22" s="79">
        <f>IF(G22-A22&gt;0,G22-A22,"")</f>
        <v>5.5511151231257827E-17</v>
      </c>
      <c r="I22" s="78" t="str">
        <f>IF(G22-A22&lt;0,A22-G22,"")</f>
        <v/>
      </c>
      <c r="J22" s="80">
        <f>H22</f>
        <v>5.5511151231257827E-17</v>
      </c>
      <c r="K22" s="81"/>
    </row>
    <row r="23" spans="1:11" x14ac:dyDescent="0.25">
      <c r="A23" s="12">
        <v>0.22916666666666666</v>
      </c>
      <c r="B23" s="74">
        <f>WORKDAY(B22,1,1)</f>
        <v>45533</v>
      </c>
      <c r="C23" s="75">
        <v>0.375</v>
      </c>
      <c r="D23" s="75">
        <v>0.5</v>
      </c>
      <c r="E23" s="77">
        <v>0.5625</v>
      </c>
      <c r="F23" s="77">
        <v>0.66666666666666663</v>
      </c>
      <c r="G23" s="78">
        <f>IF(D23-C23+(F23-E23)=0,"",D23-C23+(F23-E23))</f>
        <v>0.22916666666666663</v>
      </c>
      <c r="H23" s="79" t="str">
        <f>IF(G23-A23&gt;0,G23-A23,"")</f>
        <v/>
      </c>
      <c r="I23" s="78">
        <f>IF(G23-A23&lt;0,A23-G23,"")</f>
        <v>2.7755575615628914E-17</v>
      </c>
      <c r="J23" s="80" t="str">
        <f>H23</f>
        <v/>
      </c>
      <c r="K23" s="81"/>
    </row>
    <row r="24" spans="1:11" x14ac:dyDescent="0.25">
      <c r="A24" s="12">
        <v>0.22916666666666666</v>
      </c>
      <c r="B24" s="74">
        <f>WORKDAY(B23,1,1)</f>
        <v>45534</v>
      </c>
      <c r="C24" s="75">
        <v>0.375</v>
      </c>
      <c r="D24" s="75">
        <v>0.5</v>
      </c>
      <c r="E24" s="77">
        <v>0.5625</v>
      </c>
      <c r="F24" s="77">
        <v>0.66666666666666663</v>
      </c>
      <c r="G24" s="78">
        <f>IF(D24-C24+(F24-E24)=0,"",D24-C24+(F24-E24))</f>
        <v>0.22916666666666663</v>
      </c>
      <c r="H24" s="79" t="str">
        <f>IF(G24-A24&gt;0,G24-A24,"")</f>
        <v/>
      </c>
      <c r="I24" s="78">
        <f>IF(G24-A24&lt;0,A24-G24,"")</f>
        <v>2.7755575615628914E-17</v>
      </c>
      <c r="J24" s="80" t="str">
        <f>H24</f>
        <v/>
      </c>
      <c r="K24" s="81"/>
    </row>
    <row r="27" spans="1:11" x14ac:dyDescent="0.25">
      <c r="B27" t="s">
        <v>8</v>
      </c>
      <c r="G27" s="12">
        <f>SUM(G5:G24)-I27+H27</f>
        <v>5.9166666666666679</v>
      </c>
      <c r="H27" s="12">
        <f>SUM(H5:H24)</f>
        <v>5.5511151231257827E-16</v>
      </c>
      <c r="I27" s="12">
        <f>SUM(I5:I24)</f>
        <v>1.3877787807814457E-16</v>
      </c>
      <c r="J27" s="12">
        <f>SUM(J5:J24)</f>
        <v>5.5511151231257827E-16</v>
      </c>
      <c r="K27">
        <f>SUM(K3:K24)</f>
        <v>0</v>
      </c>
    </row>
    <row r="28" spans="1:11" x14ac:dyDescent="0.25">
      <c r="K28">
        <f>'07_24'!K27-'08_24'!K27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K27"/>
  <sheetViews>
    <sheetView workbookViewId="0">
      <selection activeCell="B3" sqref="B3:K24"/>
    </sheetView>
  </sheetViews>
  <sheetFormatPr baseColWidth="10" defaultRowHeight="15" x14ac:dyDescent="0.25"/>
  <cols>
    <col min="1" max="1" width="5.7109375" customWidth="1"/>
    <col min="2" max="2" width="14.140625" customWidth="1"/>
    <col min="3" max="6" width="8.7109375" customWidth="1"/>
    <col min="7" max="11" width="9.7109375" customWidth="1"/>
  </cols>
  <sheetData>
    <row r="1" spans="1:11" ht="60" x14ac:dyDescent="0.25">
      <c r="A1" s="66">
        <v>45536</v>
      </c>
      <c r="B1" s="67"/>
      <c r="C1" s="68" t="s">
        <v>0</v>
      </c>
      <c r="D1" s="68"/>
      <c r="E1" s="68" t="s">
        <v>1</v>
      </c>
      <c r="F1" s="68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0.5" customHeight="1" x14ac:dyDescent="0.25">
      <c r="B2" s="24">
        <v>45535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25">
      <c r="A3" s="12">
        <v>0.22916666666666666</v>
      </c>
      <c r="B3" s="74">
        <f>WORKDAY(B2,1,1)</f>
        <v>45537</v>
      </c>
      <c r="C3" s="75">
        <v>0.375</v>
      </c>
      <c r="D3" s="75">
        <v>0.5</v>
      </c>
      <c r="E3" s="77">
        <v>0.5625</v>
      </c>
      <c r="F3" s="77">
        <v>0.66666666666666663</v>
      </c>
      <c r="G3" s="78">
        <f>IF(D3-C3+(F3-E3)=0,"",D3-C3+(F3-E3))</f>
        <v>0.22916666666666663</v>
      </c>
      <c r="H3" s="79" t="str">
        <f>IF(G3-A3&gt;0,G3-A3,"")</f>
        <v/>
      </c>
      <c r="I3" s="78">
        <f>IF(G3-A3&lt;0,A3-G3,"")</f>
        <v>2.7755575615628914E-17</v>
      </c>
      <c r="J3" s="80" t="str">
        <f>H3</f>
        <v/>
      </c>
      <c r="K3" s="81"/>
    </row>
    <row r="4" spans="1:11" x14ac:dyDescent="0.25">
      <c r="A4" s="12">
        <v>0.3125</v>
      </c>
      <c r="B4" s="74">
        <f>WORKDAY(B2,1,1)</f>
        <v>45537</v>
      </c>
      <c r="C4" s="75">
        <v>0.35416666666666669</v>
      </c>
      <c r="D4" s="75">
        <v>0.5</v>
      </c>
      <c r="E4" s="77">
        <v>0.5625</v>
      </c>
      <c r="F4" s="77">
        <v>0.72916666666666663</v>
      </c>
      <c r="G4" s="78">
        <f>IF(D4-C4+(F4-E4)=0,"",D4-C4+(F4-E4))</f>
        <v>0.31249999999999994</v>
      </c>
      <c r="H4" s="79" t="str">
        <f>IF(G4-A4&gt;0,G4-A4,"")</f>
        <v/>
      </c>
      <c r="I4" s="78">
        <f>IF(G4-A4&lt;0,A4-G4,"")</f>
        <v>5.5511151231257827E-17</v>
      </c>
      <c r="J4" s="80" t="str">
        <f>H4</f>
        <v/>
      </c>
      <c r="K4" s="81"/>
    </row>
    <row r="5" spans="1:11" x14ac:dyDescent="0.25">
      <c r="A5" s="12">
        <v>0.3125</v>
      </c>
      <c r="B5" s="74">
        <f>WORKDAY(B4,1,1)</f>
        <v>45538</v>
      </c>
      <c r="C5" s="75">
        <v>0.35416666666666669</v>
      </c>
      <c r="D5" s="75">
        <v>0.52083333333333337</v>
      </c>
      <c r="E5" s="76">
        <v>0.5625</v>
      </c>
      <c r="F5" s="77">
        <v>0.70833333333333337</v>
      </c>
      <c r="G5" s="78">
        <f t="shared" ref="G5:G24" si="0">IF(D5-C5+(F5-E5)=0,"",D5-C5+(F5-E5))</f>
        <v>0.31250000000000006</v>
      </c>
      <c r="H5" s="79">
        <f t="shared" ref="H5:H24" si="1">IF(G5-A5&gt;0,G5-A5,"")</f>
        <v>5.5511151231257827E-17</v>
      </c>
      <c r="I5" s="78" t="str">
        <f t="shared" ref="I5:I24" si="2">IF(G5-A5&lt;0,A5-G5,"")</f>
        <v/>
      </c>
      <c r="J5" s="80">
        <f t="shared" ref="J5:J24" si="3">H5</f>
        <v>5.5511151231257827E-17</v>
      </c>
      <c r="K5" s="81"/>
    </row>
    <row r="6" spans="1:11" x14ac:dyDescent="0.25">
      <c r="A6" s="12">
        <v>0.3125</v>
      </c>
      <c r="B6" s="74">
        <f t="shared" ref="B6:B24" si="4">WORKDAY(B5,1,1)</f>
        <v>45539</v>
      </c>
      <c r="C6" s="75">
        <v>0.35416666666666669</v>
      </c>
      <c r="D6" s="75">
        <v>0.52083333333333337</v>
      </c>
      <c r="E6" s="76">
        <v>0.5625</v>
      </c>
      <c r="F6" s="77">
        <v>0.70833333333333337</v>
      </c>
      <c r="G6" s="78">
        <f t="shared" si="0"/>
        <v>0.31250000000000006</v>
      </c>
      <c r="H6" s="79">
        <f t="shared" si="1"/>
        <v>5.5511151231257827E-17</v>
      </c>
      <c r="I6" s="78" t="str">
        <f t="shared" si="2"/>
        <v/>
      </c>
      <c r="J6" s="80">
        <f t="shared" si="3"/>
        <v>5.5511151231257827E-17</v>
      </c>
      <c r="K6" s="81"/>
    </row>
    <row r="7" spans="1:11" x14ac:dyDescent="0.25">
      <c r="A7" s="12">
        <v>0.3125</v>
      </c>
      <c r="B7" s="74">
        <f t="shared" si="4"/>
        <v>45540</v>
      </c>
      <c r="C7" s="75">
        <v>0.35416666666666669</v>
      </c>
      <c r="D7" s="75">
        <v>0.52083333333333337</v>
      </c>
      <c r="E7" s="76">
        <v>0.5625</v>
      </c>
      <c r="F7" s="77">
        <v>0.70833333333333337</v>
      </c>
      <c r="G7" s="78">
        <f t="shared" si="0"/>
        <v>0.31250000000000006</v>
      </c>
      <c r="H7" s="79">
        <f t="shared" si="1"/>
        <v>5.5511151231257827E-17</v>
      </c>
      <c r="I7" s="78" t="str">
        <f t="shared" si="2"/>
        <v/>
      </c>
      <c r="J7" s="80">
        <f t="shared" si="3"/>
        <v>5.5511151231257827E-17</v>
      </c>
      <c r="K7" s="81"/>
    </row>
    <row r="8" spans="1:11" x14ac:dyDescent="0.25">
      <c r="A8" s="12">
        <v>0.3125</v>
      </c>
      <c r="B8" s="74">
        <f t="shared" si="4"/>
        <v>45541</v>
      </c>
      <c r="C8" s="75">
        <v>0.35416666666666669</v>
      </c>
      <c r="D8" s="75">
        <v>0.52083333333333337</v>
      </c>
      <c r="E8" s="76">
        <v>0.5625</v>
      </c>
      <c r="F8" s="77">
        <v>0.70833333333333337</v>
      </c>
      <c r="G8" s="78">
        <f t="shared" si="0"/>
        <v>0.31250000000000006</v>
      </c>
      <c r="H8" s="79">
        <f t="shared" si="1"/>
        <v>5.5511151231257827E-17</v>
      </c>
      <c r="I8" s="78" t="str">
        <f t="shared" si="2"/>
        <v/>
      </c>
      <c r="J8" s="80">
        <f t="shared" si="3"/>
        <v>5.5511151231257827E-17</v>
      </c>
      <c r="K8" s="81"/>
    </row>
    <row r="9" spans="1:11" x14ac:dyDescent="0.25">
      <c r="A9" s="12">
        <v>0.33333333333333331</v>
      </c>
      <c r="B9" s="74">
        <f t="shared" si="4"/>
        <v>45544</v>
      </c>
      <c r="C9" s="75">
        <v>0.35416666666666669</v>
      </c>
      <c r="D9" s="75">
        <v>0.52083333333333337</v>
      </c>
      <c r="E9" s="77">
        <v>0.5625</v>
      </c>
      <c r="F9" s="77">
        <v>0.72916666666666663</v>
      </c>
      <c r="G9" s="78">
        <f t="shared" si="0"/>
        <v>0.33333333333333331</v>
      </c>
      <c r="H9" s="79" t="str">
        <f t="shared" si="1"/>
        <v/>
      </c>
      <c r="I9" s="78" t="str">
        <f t="shared" si="2"/>
        <v/>
      </c>
      <c r="J9" s="80" t="str">
        <f t="shared" si="3"/>
        <v/>
      </c>
      <c r="K9" s="81"/>
    </row>
    <row r="10" spans="1:11" x14ac:dyDescent="0.25">
      <c r="A10" s="37">
        <v>0.3125</v>
      </c>
      <c r="B10" s="74">
        <f>WORKDAY(B9,1,1)</f>
        <v>45545</v>
      </c>
      <c r="C10" s="75">
        <v>0.35416666666666669</v>
      </c>
      <c r="D10" s="75">
        <v>0.52083333333333337</v>
      </c>
      <c r="E10" s="76">
        <v>0.5625</v>
      </c>
      <c r="F10" s="77">
        <v>0.70833333333333337</v>
      </c>
      <c r="G10" s="78">
        <f t="shared" si="0"/>
        <v>0.31250000000000006</v>
      </c>
      <c r="H10" s="79">
        <f t="shared" si="1"/>
        <v>5.5511151231257827E-17</v>
      </c>
      <c r="I10" s="78" t="str">
        <f t="shared" si="2"/>
        <v/>
      </c>
      <c r="J10" s="80">
        <f t="shared" si="3"/>
        <v>5.5511151231257827E-17</v>
      </c>
      <c r="K10" s="81"/>
    </row>
    <row r="11" spans="1:11" x14ac:dyDescent="0.25">
      <c r="A11" s="27">
        <v>0.22916666666666666</v>
      </c>
      <c r="B11" s="74">
        <f t="shared" si="4"/>
        <v>45546</v>
      </c>
      <c r="C11" s="75">
        <v>0.375</v>
      </c>
      <c r="D11" s="75">
        <v>0.5</v>
      </c>
      <c r="E11" s="77">
        <v>0.5625</v>
      </c>
      <c r="F11" s="77">
        <v>0.66666666666666663</v>
      </c>
      <c r="G11" s="78">
        <f t="shared" si="0"/>
        <v>0.22916666666666663</v>
      </c>
      <c r="H11" s="79" t="str">
        <f t="shared" si="1"/>
        <v/>
      </c>
      <c r="I11" s="78">
        <f t="shared" si="2"/>
        <v>2.7755575615628914E-17</v>
      </c>
      <c r="J11" s="80" t="str">
        <f t="shared" si="3"/>
        <v/>
      </c>
      <c r="K11" s="81"/>
    </row>
    <row r="12" spans="1:11" x14ac:dyDescent="0.25">
      <c r="A12" s="27">
        <v>0.22916666666666666</v>
      </c>
      <c r="B12" s="74">
        <f t="shared" si="4"/>
        <v>45547</v>
      </c>
      <c r="C12" s="75">
        <v>0.375</v>
      </c>
      <c r="D12" s="75">
        <v>0.5</v>
      </c>
      <c r="E12" s="77">
        <v>0.5625</v>
      </c>
      <c r="F12" s="77">
        <v>0.66666666666666663</v>
      </c>
      <c r="G12" s="78">
        <f t="shared" si="0"/>
        <v>0.22916666666666663</v>
      </c>
      <c r="H12" s="79" t="str">
        <f t="shared" si="1"/>
        <v/>
      </c>
      <c r="I12" s="78">
        <f t="shared" si="2"/>
        <v>2.7755575615628914E-17</v>
      </c>
      <c r="J12" s="80" t="str">
        <f t="shared" si="3"/>
        <v/>
      </c>
      <c r="K12" s="81"/>
    </row>
    <row r="13" spans="1:11" x14ac:dyDescent="0.25">
      <c r="A13" s="27">
        <v>0.22916666666666666</v>
      </c>
      <c r="B13" s="74">
        <f t="shared" si="4"/>
        <v>45548</v>
      </c>
      <c r="C13" s="75">
        <v>0.375</v>
      </c>
      <c r="D13" s="75">
        <v>0.5</v>
      </c>
      <c r="E13" s="77">
        <v>0.5625</v>
      </c>
      <c r="F13" s="77">
        <v>0.66666666666666663</v>
      </c>
      <c r="G13" s="78">
        <f t="shared" si="0"/>
        <v>0.22916666666666663</v>
      </c>
      <c r="H13" s="79" t="str">
        <f t="shared" si="1"/>
        <v/>
      </c>
      <c r="I13" s="78">
        <f t="shared" si="2"/>
        <v>2.7755575615628914E-17</v>
      </c>
      <c r="J13" s="80" t="str">
        <f t="shared" si="3"/>
        <v/>
      </c>
      <c r="K13" s="81"/>
    </row>
    <row r="14" spans="1:11" x14ac:dyDescent="0.25">
      <c r="A14" s="27">
        <v>0.33333333333333331</v>
      </c>
      <c r="B14" s="74">
        <f t="shared" si="4"/>
        <v>45551</v>
      </c>
      <c r="C14" s="75">
        <v>0.35416666666666669</v>
      </c>
      <c r="D14" s="75">
        <v>0.52083333333333337</v>
      </c>
      <c r="E14" s="77">
        <v>0.5625</v>
      </c>
      <c r="F14" s="77">
        <v>0.72916666666666663</v>
      </c>
      <c r="G14" s="78">
        <f t="shared" si="0"/>
        <v>0.33333333333333331</v>
      </c>
      <c r="H14" s="79" t="str">
        <f t="shared" si="1"/>
        <v/>
      </c>
      <c r="I14" s="78" t="str">
        <f t="shared" si="2"/>
        <v/>
      </c>
      <c r="J14" s="80" t="str">
        <f t="shared" si="3"/>
        <v/>
      </c>
      <c r="K14" s="81"/>
    </row>
    <row r="15" spans="1:11" x14ac:dyDescent="0.25">
      <c r="A15" s="12">
        <v>0.3125</v>
      </c>
      <c r="B15" s="74">
        <f>WORKDAY(B14,1,1)</f>
        <v>45552</v>
      </c>
      <c r="C15" s="75">
        <v>0.35416666666666669</v>
      </c>
      <c r="D15" s="75">
        <v>0.52083333333333337</v>
      </c>
      <c r="E15" s="76">
        <v>0.5625</v>
      </c>
      <c r="F15" s="77">
        <v>0.70833333333333337</v>
      </c>
      <c r="G15" s="78">
        <f t="shared" si="0"/>
        <v>0.31250000000000006</v>
      </c>
      <c r="H15" s="79">
        <f t="shared" si="1"/>
        <v>5.5511151231257827E-17</v>
      </c>
      <c r="I15" s="78" t="str">
        <f t="shared" si="2"/>
        <v/>
      </c>
      <c r="J15" s="80">
        <f t="shared" si="3"/>
        <v>5.5511151231257827E-17</v>
      </c>
      <c r="K15" s="81"/>
    </row>
    <row r="16" spans="1:11" x14ac:dyDescent="0.25">
      <c r="A16" s="12">
        <v>0.3125</v>
      </c>
      <c r="B16" s="74">
        <f t="shared" si="4"/>
        <v>45553</v>
      </c>
      <c r="C16" s="75">
        <v>0.35416666666666669</v>
      </c>
      <c r="D16" s="75">
        <v>0.52083333333333337</v>
      </c>
      <c r="E16" s="76">
        <v>0.5625</v>
      </c>
      <c r="F16" s="77">
        <v>0.70833333333333337</v>
      </c>
      <c r="G16" s="78">
        <f t="shared" si="0"/>
        <v>0.31250000000000006</v>
      </c>
      <c r="H16" s="79">
        <f t="shared" si="1"/>
        <v>5.5511151231257827E-17</v>
      </c>
      <c r="I16" s="78" t="str">
        <f t="shared" si="2"/>
        <v/>
      </c>
      <c r="J16" s="80">
        <f t="shared" si="3"/>
        <v>5.5511151231257827E-17</v>
      </c>
      <c r="K16" s="81"/>
    </row>
    <row r="17" spans="1:11" x14ac:dyDescent="0.25">
      <c r="A17" s="12">
        <v>0.3125</v>
      </c>
      <c r="B17" s="74">
        <f t="shared" si="4"/>
        <v>45554</v>
      </c>
      <c r="C17" s="75">
        <v>0.35416666666666669</v>
      </c>
      <c r="D17" s="75">
        <v>0.52083333333333337</v>
      </c>
      <c r="E17" s="76">
        <v>0.5625</v>
      </c>
      <c r="F17" s="77">
        <v>0.70833333333333337</v>
      </c>
      <c r="G17" s="78">
        <f t="shared" si="0"/>
        <v>0.31250000000000006</v>
      </c>
      <c r="H17" s="79">
        <f t="shared" si="1"/>
        <v>5.5511151231257827E-17</v>
      </c>
      <c r="I17" s="78" t="str">
        <f t="shared" si="2"/>
        <v/>
      </c>
      <c r="J17" s="80">
        <f t="shared" si="3"/>
        <v>5.5511151231257827E-17</v>
      </c>
      <c r="K17" s="81"/>
    </row>
    <row r="18" spans="1:11" x14ac:dyDescent="0.25">
      <c r="A18" s="12">
        <v>0.3125</v>
      </c>
      <c r="B18" s="74">
        <f t="shared" si="4"/>
        <v>45555</v>
      </c>
      <c r="C18" s="75">
        <v>0.35416666666666669</v>
      </c>
      <c r="D18" s="75">
        <v>0.52083333333333337</v>
      </c>
      <c r="E18" s="76">
        <v>0.5625</v>
      </c>
      <c r="F18" s="77">
        <v>0.70833333333333337</v>
      </c>
      <c r="G18" s="78">
        <f t="shared" si="0"/>
        <v>0.31250000000000006</v>
      </c>
      <c r="H18" s="79">
        <f t="shared" si="1"/>
        <v>5.5511151231257827E-17</v>
      </c>
      <c r="I18" s="78" t="str">
        <f t="shared" si="2"/>
        <v/>
      </c>
      <c r="J18" s="80">
        <f t="shared" si="3"/>
        <v>5.5511151231257827E-17</v>
      </c>
      <c r="K18" s="81"/>
    </row>
    <row r="19" spans="1:11" x14ac:dyDescent="0.25">
      <c r="A19" s="12">
        <v>0.33333333333333331</v>
      </c>
      <c r="B19" s="74">
        <f t="shared" si="4"/>
        <v>45558</v>
      </c>
      <c r="C19" s="75">
        <v>0.35416666666666669</v>
      </c>
      <c r="D19" s="75">
        <v>0.52083333333333337</v>
      </c>
      <c r="E19" s="77">
        <v>0.5625</v>
      </c>
      <c r="F19" s="77">
        <v>0.72916666666666663</v>
      </c>
      <c r="G19" s="78">
        <f t="shared" si="0"/>
        <v>0.33333333333333331</v>
      </c>
      <c r="H19" s="79" t="str">
        <f t="shared" si="1"/>
        <v/>
      </c>
      <c r="I19" s="78" t="str">
        <f t="shared" si="2"/>
        <v/>
      </c>
      <c r="J19" s="80" t="str">
        <f t="shared" si="3"/>
        <v/>
      </c>
      <c r="K19" s="81"/>
    </row>
    <row r="20" spans="1:11" x14ac:dyDescent="0.25">
      <c r="A20" s="37">
        <v>0.3125</v>
      </c>
      <c r="B20" s="74">
        <f>WORKDAY(B19,1,1)</f>
        <v>45559</v>
      </c>
      <c r="C20" s="75">
        <v>0.35416666666666669</v>
      </c>
      <c r="D20" s="75">
        <v>0.52083333333333337</v>
      </c>
      <c r="E20" s="76">
        <v>0.5625</v>
      </c>
      <c r="F20" s="77">
        <v>0.70833333333333337</v>
      </c>
      <c r="G20" s="78">
        <f t="shared" si="0"/>
        <v>0.31250000000000006</v>
      </c>
      <c r="H20" s="79">
        <f t="shared" si="1"/>
        <v>5.5511151231257827E-17</v>
      </c>
      <c r="I20" s="78" t="str">
        <f t="shared" si="2"/>
        <v/>
      </c>
      <c r="J20" s="80">
        <f t="shared" si="3"/>
        <v>5.5511151231257827E-17</v>
      </c>
      <c r="K20" s="81"/>
    </row>
    <row r="21" spans="1:11" x14ac:dyDescent="0.25">
      <c r="A21" s="27">
        <v>0.22916666666666666</v>
      </c>
      <c r="B21" s="74">
        <f t="shared" si="4"/>
        <v>45560</v>
      </c>
      <c r="C21" s="75">
        <v>0.375</v>
      </c>
      <c r="D21" s="75">
        <v>0.5</v>
      </c>
      <c r="E21" s="77">
        <v>0.5625</v>
      </c>
      <c r="F21" s="77">
        <v>0.66666666666666663</v>
      </c>
      <c r="G21" s="78">
        <f t="shared" si="0"/>
        <v>0.22916666666666663</v>
      </c>
      <c r="H21" s="79" t="str">
        <f t="shared" si="1"/>
        <v/>
      </c>
      <c r="I21" s="78">
        <f t="shared" si="2"/>
        <v>2.7755575615628914E-17</v>
      </c>
      <c r="J21" s="80" t="str">
        <f t="shared" si="3"/>
        <v/>
      </c>
      <c r="K21" s="81"/>
    </row>
    <row r="22" spans="1:11" x14ac:dyDescent="0.25">
      <c r="A22" s="27">
        <v>0.22916666666666666</v>
      </c>
      <c r="B22" s="74">
        <f t="shared" si="4"/>
        <v>45561</v>
      </c>
      <c r="C22" s="75">
        <v>0.375</v>
      </c>
      <c r="D22" s="75">
        <v>0.5</v>
      </c>
      <c r="E22" s="77">
        <v>0.5625</v>
      </c>
      <c r="F22" s="77">
        <v>0.66666666666666663</v>
      </c>
      <c r="G22" s="78">
        <f t="shared" si="0"/>
        <v>0.22916666666666663</v>
      </c>
      <c r="H22" s="79" t="str">
        <f t="shared" si="1"/>
        <v/>
      </c>
      <c r="I22" s="78">
        <f t="shared" si="2"/>
        <v>2.7755575615628914E-17</v>
      </c>
      <c r="J22" s="80" t="str">
        <f t="shared" si="3"/>
        <v/>
      </c>
      <c r="K22" s="81"/>
    </row>
    <row r="23" spans="1:11" x14ac:dyDescent="0.25">
      <c r="A23" s="27">
        <v>0.22916666666666666</v>
      </c>
      <c r="B23" s="74">
        <f t="shared" si="4"/>
        <v>45562</v>
      </c>
      <c r="C23" s="75">
        <v>0.375</v>
      </c>
      <c r="D23" s="75">
        <v>0.5</v>
      </c>
      <c r="E23" s="77">
        <v>0.5625</v>
      </c>
      <c r="F23" s="77">
        <v>0.66666666666666663</v>
      </c>
      <c r="G23" s="78">
        <f t="shared" si="0"/>
        <v>0.22916666666666663</v>
      </c>
      <c r="H23" s="79" t="str">
        <f t="shared" si="1"/>
        <v/>
      </c>
      <c r="I23" s="78">
        <f t="shared" si="2"/>
        <v>2.7755575615628914E-17</v>
      </c>
      <c r="J23" s="80" t="str">
        <f t="shared" si="3"/>
        <v/>
      </c>
      <c r="K23" s="81"/>
    </row>
    <row r="24" spans="1:11" x14ac:dyDescent="0.25">
      <c r="A24" s="27">
        <v>0.33333333333333331</v>
      </c>
      <c r="B24" s="74">
        <f t="shared" si="4"/>
        <v>45565</v>
      </c>
      <c r="C24" s="75">
        <v>0.35416666666666669</v>
      </c>
      <c r="D24" s="75">
        <v>0.52083333333333337</v>
      </c>
      <c r="E24" s="77">
        <v>0.5625</v>
      </c>
      <c r="F24" s="77">
        <v>0.72916666666666663</v>
      </c>
      <c r="G24" s="78">
        <f t="shared" si="0"/>
        <v>0.33333333333333331</v>
      </c>
      <c r="H24" s="79" t="str">
        <f t="shared" si="1"/>
        <v/>
      </c>
      <c r="I24" s="78" t="str">
        <f t="shared" si="2"/>
        <v/>
      </c>
      <c r="J24" s="80" t="str">
        <f t="shared" si="3"/>
        <v/>
      </c>
      <c r="K24" s="81"/>
    </row>
    <row r="25" spans="1:11" x14ac:dyDescent="0.25">
      <c r="A25" s="12"/>
    </row>
    <row r="26" spans="1:11" x14ac:dyDescent="0.25">
      <c r="A26" s="12"/>
      <c r="B26" t="s">
        <v>8</v>
      </c>
      <c r="G26" s="12">
        <f>SUM(G4:G24)-I26+H26</f>
        <v>6.1458333333333348</v>
      </c>
      <c r="H26" s="12">
        <f>SUM(H4:H24)</f>
        <v>5.5511151231257827E-16</v>
      </c>
      <c r="I26" s="12">
        <f>SUM(I4:I24)</f>
        <v>2.2204460492503131E-16</v>
      </c>
      <c r="J26" s="12">
        <f>SUM(J4:J24)</f>
        <v>5.5511151231257827E-16</v>
      </c>
      <c r="K26">
        <f>SUM(K4:K24)</f>
        <v>0</v>
      </c>
    </row>
    <row r="27" spans="1:11" x14ac:dyDescent="0.25">
      <c r="K27">
        <f>'08_24'!K28-K26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/>
  <dimension ref="A1:K27"/>
  <sheetViews>
    <sheetView workbookViewId="0">
      <selection activeCell="B3" sqref="B3:K24"/>
    </sheetView>
  </sheetViews>
  <sheetFormatPr baseColWidth="10" defaultRowHeight="15" x14ac:dyDescent="0.25"/>
  <cols>
    <col min="1" max="1" width="5.7109375" customWidth="1"/>
    <col min="2" max="2" width="12.7109375" customWidth="1"/>
    <col min="3" max="6" width="8.7109375" customWidth="1"/>
    <col min="7" max="7" width="11.7109375" customWidth="1"/>
    <col min="8" max="11" width="9.7109375" customWidth="1"/>
  </cols>
  <sheetData>
    <row r="1" spans="1:11" ht="45" x14ac:dyDescent="0.25">
      <c r="A1" s="66">
        <v>45566</v>
      </c>
      <c r="B1" s="67"/>
      <c r="C1" s="68" t="s">
        <v>0</v>
      </c>
      <c r="D1" s="68"/>
      <c r="E1" s="68" t="s">
        <v>1</v>
      </c>
      <c r="F1" s="68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4.25" customHeight="1" x14ac:dyDescent="0.25">
      <c r="B2" s="24">
        <v>45565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25">
      <c r="A3" s="12">
        <v>0.3125</v>
      </c>
      <c r="B3" s="74">
        <f>WORKDAY(B2,1,1)</f>
        <v>45566</v>
      </c>
      <c r="C3" s="75">
        <v>0.35416666666666669</v>
      </c>
      <c r="D3" s="75">
        <v>0.52083333333333337</v>
      </c>
      <c r="E3" s="76">
        <v>0.5625</v>
      </c>
      <c r="F3" s="77">
        <v>0.70833333333333337</v>
      </c>
      <c r="G3" s="78">
        <f>IF(D3-C3+(F3-E3)=0,"",D3-C3+(F3-E3))</f>
        <v>0.31250000000000006</v>
      </c>
      <c r="H3" s="79">
        <f>IF(G3-A3&gt;0,G3-A3,"")</f>
        <v>5.5511151231257827E-17</v>
      </c>
      <c r="I3" s="78" t="str">
        <f>IF(G3-A3&lt;0,A3-G3,"")</f>
        <v/>
      </c>
      <c r="J3" s="80">
        <f>H3</f>
        <v>5.5511151231257827E-17</v>
      </c>
      <c r="K3" s="81"/>
    </row>
    <row r="4" spans="1:11" x14ac:dyDescent="0.25">
      <c r="A4" s="12">
        <v>0.3125</v>
      </c>
      <c r="B4" s="74">
        <f t="shared" ref="B4:B24" si="0">WORKDAY(B3,1,1)</f>
        <v>45567</v>
      </c>
      <c r="C4" s="75">
        <v>0.35416666666666669</v>
      </c>
      <c r="D4" s="75">
        <v>0.52083333333333337</v>
      </c>
      <c r="E4" s="76">
        <v>0.5625</v>
      </c>
      <c r="F4" s="77">
        <v>0.70833333333333337</v>
      </c>
      <c r="G4" s="78">
        <f t="shared" ref="G4:G24" si="1">IF(D4-C4+(F4-E4)=0,"",D4-C4+(F4-E4))</f>
        <v>0.31250000000000006</v>
      </c>
      <c r="H4" s="79">
        <f t="shared" ref="H4:H24" si="2">IF(G4-A4&gt;0,G4-A4,"")</f>
        <v>5.5511151231257827E-17</v>
      </c>
      <c r="I4" s="78" t="str">
        <f t="shared" ref="I4:I24" si="3">IF(G4-A4&lt;0,A4-G4,"")</f>
        <v/>
      </c>
      <c r="J4" s="80">
        <f t="shared" ref="J4:J24" si="4">H4</f>
        <v>5.5511151231257827E-17</v>
      </c>
      <c r="K4" s="81"/>
    </row>
    <row r="5" spans="1:11" x14ac:dyDescent="0.25">
      <c r="A5" s="12">
        <v>0.3125</v>
      </c>
      <c r="B5" s="74">
        <f t="shared" si="0"/>
        <v>45568</v>
      </c>
      <c r="C5" s="75">
        <v>0.35416666666666669</v>
      </c>
      <c r="D5" s="75">
        <v>0.52083333333333337</v>
      </c>
      <c r="E5" s="76">
        <v>0.5625</v>
      </c>
      <c r="F5" s="77">
        <v>0.70833333333333337</v>
      </c>
      <c r="G5" s="78">
        <f t="shared" si="1"/>
        <v>0.31250000000000006</v>
      </c>
      <c r="H5" s="79">
        <f t="shared" si="2"/>
        <v>5.5511151231257827E-17</v>
      </c>
      <c r="I5" s="78" t="str">
        <f t="shared" si="3"/>
        <v/>
      </c>
      <c r="J5" s="80">
        <f t="shared" si="4"/>
        <v>5.5511151231257827E-17</v>
      </c>
      <c r="K5" s="81"/>
    </row>
    <row r="6" spans="1:11" x14ac:dyDescent="0.25">
      <c r="A6" s="12">
        <v>0.3125</v>
      </c>
      <c r="B6" s="74">
        <f t="shared" si="0"/>
        <v>45569</v>
      </c>
      <c r="C6" s="75">
        <v>0.35416666666666669</v>
      </c>
      <c r="D6" s="75">
        <v>0.52083333333333337</v>
      </c>
      <c r="E6" s="76">
        <v>0.5625</v>
      </c>
      <c r="F6" s="77">
        <v>0.70833333333333337</v>
      </c>
      <c r="G6" s="78">
        <f t="shared" si="1"/>
        <v>0.31250000000000006</v>
      </c>
      <c r="H6" s="79">
        <f t="shared" si="2"/>
        <v>5.5511151231257827E-17</v>
      </c>
      <c r="I6" s="78" t="str">
        <f t="shared" si="3"/>
        <v/>
      </c>
      <c r="J6" s="80">
        <f t="shared" si="4"/>
        <v>5.5511151231257827E-17</v>
      </c>
      <c r="K6" s="81"/>
    </row>
    <row r="7" spans="1:11" x14ac:dyDescent="0.25">
      <c r="A7" s="12">
        <v>0.33333333333333331</v>
      </c>
      <c r="B7" s="74">
        <f t="shared" si="0"/>
        <v>45572</v>
      </c>
      <c r="C7" s="75">
        <v>0.35416666666666669</v>
      </c>
      <c r="D7" s="75">
        <v>0.52083333333333337</v>
      </c>
      <c r="E7" s="77">
        <v>0.5625</v>
      </c>
      <c r="F7" s="77">
        <v>0.72916666666666663</v>
      </c>
      <c r="G7" s="78">
        <f t="shared" si="1"/>
        <v>0.33333333333333331</v>
      </c>
      <c r="H7" s="79" t="str">
        <f t="shared" si="2"/>
        <v/>
      </c>
      <c r="I7" s="78" t="str">
        <f t="shared" si="3"/>
        <v/>
      </c>
      <c r="J7" s="80" t="str">
        <f t="shared" si="4"/>
        <v/>
      </c>
      <c r="K7" s="81"/>
    </row>
    <row r="8" spans="1:11" x14ac:dyDescent="0.25">
      <c r="A8" s="37">
        <v>0.3125</v>
      </c>
      <c r="B8" s="74">
        <f>WORKDAY(B7,1,1)</f>
        <v>45573</v>
      </c>
      <c r="C8" s="75">
        <v>0.35416666666666669</v>
      </c>
      <c r="D8" s="75">
        <v>0.52083333333333337</v>
      </c>
      <c r="E8" s="76">
        <v>0.5625</v>
      </c>
      <c r="F8" s="77">
        <v>0.70833333333333337</v>
      </c>
      <c r="G8" s="78">
        <f t="shared" si="1"/>
        <v>0.31250000000000006</v>
      </c>
      <c r="H8" s="79">
        <f t="shared" si="2"/>
        <v>5.5511151231257827E-17</v>
      </c>
      <c r="I8" s="78" t="str">
        <f t="shared" si="3"/>
        <v/>
      </c>
      <c r="J8" s="80">
        <f t="shared" si="4"/>
        <v>5.5511151231257827E-17</v>
      </c>
      <c r="K8" s="81"/>
    </row>
    <row r="9" spans="1:11" x14ac:dyDescent="0.25">
      <c r="A9" s="27">
        <v>0.22916666666666666</v>
      </c>
      <c r="B9" s="74">
        <f t="shared" si="0"/>
        <v>45574</v>
      </c>
      <c r="C9" s="75">
        <v>0.375</v>
      </c>
      <c r="D9" s="75">
        <v>0.5</v>
      </c>
      <c r="E9" s="77">
        <v>0.5625</v>
      </c>
      <c r="F9" s="77">
        <v>0.66666666666666663</v>
      </c>
      <c r="G9" s="78">
        <f t="shared" si="1"/>
        <v>0.22916666666666663</v>
      </c>
      <c r="H9" s="79" t="str">
        <f t="shared" si="2"/>
        <v/>
      </c>
      <c r="I9" s="78">
        <f t="shared" si="3"/>
        <v>2.7755575615628914E-17</v>
      </c>
      <c r="J9" s="80" t="str">
        <f t="shared" si="4"/>
        <v/>
      </c>
      <c r="K9" s="81"/>
    </row>
    <row r="10" spans="1:11" x14ac:dyDescent="0.25">
      <c r="A10" s="27">
        <v>0.22916666666666666</v>
      </c>
      <c r="B10" s="74">
        <f t="shared" si="0"/>
        <v>45575</v>
      </c>
      <c r="C10" s="75">
        <v>0.375</v>
      </c>
      <c r="D10" s="75">
        <v>0.5</v>
      </c>
      <c r="E10" s="77">
        <v>0.5625</v>
      </c>
      <c r="F10" s="77">
        <v>0.66666666666666663</v>
      </c>
      <c r="G10" s="78">
        <f t="shared" si="1"/>
        <v>0.22916666666666663</v>
      </c>
      <c r="H10" s="79" t="str">
        <f t="shared" si="2"/>
        <v/>
      </c>
      <c r="I10" s="78">
        <f t="shared" si="3"/>
        <v>2.7755575615628914E-17</v>
      </c>
      <c r="J10" s="80" t="str">
        <f t="shared" si="4"/>
        <v/>
      </c>
      <c r="K10" s="81"/>
    </row>
    <row r="11" spans="1:11" x14ac:dyDescent="0.25">
      <c r="A11" s="27">
        <v>0.22916666666666666</v>
      </c>
      <c r="B11" s="74">
        <f t="shared" si="0"/>
        <v>45576</v>
      </c>
      <c r="C11" s="75">
        <v>0.375</v>
      </c>
      <c r="D11" s="75">
        <v>0.5</v>
      </c>
      <c r="E11" s="77">
        <v>0.5625</v>
      </c>
      <c r="F11" s="77">
        <v>0.66666666666666663</v>
      </c>
      <c r="G11" s="78">
        <f t="shared" si="1"/>
        <v>0.22916666666666663</v>
      </c>
      <c r="H11" s="79" t="str">
        <f t="shared" si="2"/>
        <v/>
      </c>
      <c r="I11" s="78">
        <f t="shared" si="3"/>
        <v>2.7755575615628914E-17</v>
      </c>
      <c r="J11" s="80" t="str">
        <f t="shared" si="4"/>
        <v/>
      </c>
      <c r="K11" s="81"/>
    </row>
    <row r="12" spans="1:11" x14ac:dyDescent="0.25">
      <c r="A12" s="27">
        <v>0.33333333333333331</v>
      </c>
      <c r="B12" s="74">
        <f t="shared" si="0"/>
        <v>45579</v>
      </c>
      <c r="C12" s="75">
        <v>0.35416666666666669</v>
      </c>
      <c r="D12" s="75">
        <v>0.52083333333333337</v>
      </c>
      <c r="E12" s="77">
        <v>0.5625</v>
      </c>
      <c r="F12" s="77">
        <v>0.72916666666666663</v>
      </c>
      <c r="G12" s="78">
        <f t="shared" si="1"/>
        <v>0.33333333333333331</v>
      </c>
      <c r="H12" s="79" t="str">
        <f t="shared" si="2"/>
        <v/>
      </c>
      <c r="I12" s="78" t="str">
        <f t="shared" si="3"/>
        <v/>
      </c>
      <c r="J12" s="80" t="str">
        <f t="shared" si="4"/>
        <v/>
      </c>
      <c r="K12" s="81"/>
    </row>
    <row r="13" spans="1:11" x14ac:dyDescent="0.25">
      <c r="A13" s="12">
        <v>0.3125</v>
      </c>
      <c r="B13" s="74">
        <f>WORKDAY(B12,1,1)</f>
        <v>45580</v>
      </c>
      <c r="C13" s="75">
        <v>0.35416666666666669</v>
      </c>
      <c r="D13" s="75">
        <v>0.52083333333333337</v>
      </c>
      <c r="E13" s="76">
        <v>0.5625</v>
      </c>
      <c r="F13" s="77">
        <v>0.70833333333333337</v>
      </c>
      <c r="G13" s="78">
        <f t="shared" si="1"/>
        <v>0.31250000000000006</v>
      </c>
      <c r="H13" s="79">
        <f t="shared" si="2"/>
        <v>5.5511151231257827E-17</v>
      </c>
      <c r="I13" s="78" t="str">
        <f t="shared" si="3"/>
        <v/>
      </c>
      <c r="J13" s="80">
        <f t="shared" si="4"/>
        <v>5.5511151231257827E-17</v>
      </c>
      <c r="K13" s="81"/>
    </row>
    <row r="14" spans="1:11" x14ac:dyDescent="0.25">
      <c r="A14" s="12">
        <v>0.3125</v>
      </c>
      <c r="B14" s="74">
        <f t="shared" si="0"/>
        <v>45581</v>
      </c>
      <c r="C14" s="75">
        <v>0.35416666666666669</v>
      </c>
      <c r="D14" s="75">
        <v>0.52083333333333337</v>
      </c>
      <c r="E14" s="76">
        <v>0.5625</v>
      </c>
      <c r="F14" s="77">
        <v>0.70833333333333337</v>
      </c>
      <c r="G14" s="78">
        <f t="shared" si="1"/>
        <v>0.31250000000000006</v>
      </c>
      <c r="H14" s="79">
        <f t="shared" si="2"/>
        <v>5.5511151231257827E-17</v>
      </c>
      <c r="I14" s="78" t="str">
        <f t="shared" si="3"/>
        <v/>
      </c>
      <c r="J14" s="80">
        <f t="shared" si="4"/>
        <v>5.5511151231257827E-17</v>
      </c>
      <c r="K14" s="81"/>
    </row>
    <row r="15" spans="1:11" x14ac:dyDescent="0.25">
      <c r="A15" s="12">
        <v>0.3125</v>
      </c>
      <c r="B15" s="74">
        <f t="shared" si="0"/>
        <v>45582</v>
      </c>
      <c r="C15" s="75">
        <v>0.35416666666666669</v>
      </c>
      <c r="D15" s="75">
        <v>0.52083333333333337</v>
      </c>
      <c r="E15" s="76">
        <v>0.5625</v>
      </c>
      <c r="F15" s="77">
        <v>0.70833333333333337</v>
      </c>
      <c r="G15" s="78">
        <f t="shared" si="1"/>
        <v>0.31250000000000006</v>
      </c>
      <c r="H15" s="79">
        <f t="shared" si="2"/>
        <v>5.5511151231257827E-17</v>
      </c>
      <c r="I15" s="78" t="str">
        <f t="shared" si="3"/>
        <v/>
      </c>
      <c r="J15" s="80">
        <f t="shared" si="4"/>
        <v>5.5511151231257827E-17</v>
      </c>
      <c r="K15" s="81"/>
    </row>
    <row r="16" spans="1:11" x14ac:dyDescent="0.25">
      <c r="A16" s="12">
        <v>0.3125</v>
      </c>
      <c r="B16" s="74">
        <f t="shared" si="0"/>
        <v>45583</v>
      </c>
      <c r="C16" s="75">
        <v>0.35416666666666669</v>
      </c>
      <c r="D16" s="75">
        <v>0.52083333333333337</v>
      </c>
      <c r="E16" s="76">
        <v>0.5625</v>
      </c>
      <c r="F16" s="77">
        <v>0.70833333333333337</v>
      </c>
      <c r="G16" s="78">
        <f t="shared" si="1"/>
        <v>0.31250000000000006</v>
      </c>
      <c r="H16" s="79">
        <f t="shared" si="2"/>
        <v>5.5511151231257827E-17</v>
      </c>
      <c r="I16" s="78" t="str">
        <f t="shared" si="3"/>
        <v/>
      </c>
      <c r="J16" s="80">
        <f t="shared" si="4"/>
        <v>5.5511151231257827E-17</v>
      </c>
      <c r="K16" s="81"/>
    </row>
    <row r="17" spans="1:11" x14ac:dyDescent="0.25">
      <c r="A17" s="12">
        <v>0.33333333333333331</v>
      </c>
      <c r="B17" s="74">
        <f t="shared" si="0"/>
        <v>45586</v>
      </c>
      <c r="C17" s="75">
        <v>0.35416666666666669</v>
      </c>
      <c r="D17" s="75">
        <v>0.52083333333333337</v>
      </c>
      <c r="E17" s="77">
        <v>0.5625</v>
      </c>
      <c r="F17" s="77">
        <v>0.72916666666666663</v>
      </c>
      <c r="G17" s="78">
        <f t="shared" si="1"/>
        <v>0.33333333333333331</v>
      </c>
      <c r="H17" s="79" t="str">
        <f t="shared" si="2"/>
        <v/>
      </c>
      <c r="I17" s="78" t="str">
        <f t="shared" si="3"/>
        <v/>
      </c>
      <c r="J17" s="80" t="str">
        <f t="shared" si="4"/>
        <v/>
      </c>
      <c r="K17" s="81"/>
    </row>
    <row r="18" spans="1:11" x14ac:dyDescent="0.25">
      <c r="A18" s="37">
        <v>0.3125</v>
      </c>
      <c r="B18" s="74">
        <f>WORKDAY(B17,1,1)</f>
        <v>45587</v>
      </c>
      <c r="C18" s="75">
        <v>0.35416666666666669</v>
      </c>
      <c r="D18" s="75">
        <v>0.52083333333333337</v>
      </c>
      <c r="E18" s="76">
        <v>0.5625</v>
      </c>
      <c r="F18" s="77">
        <v>0.70833333333333337</v>
      </c>
      <c r="G18" s="78">
        <f t="shared" si="1"/>
        <v>0.31250000000000006</v>
      </c>
      <c r="H18" s="79">
        <f t="shared" si="2"/>
        <v>5.5511151231257827E-17</v>
      </c>
      <c r="I18" s="78" t="str">
        <f t="shared" si="3"/>
        <v/>
      </c>
      <c r="J18" s="80">
        <f t="shared" si="4"/>
        <v>5.5511151231257827E-17</v>
      </c>
      <c r="K18" s="81"/>
    </row>
    <row r="19" spans="1:11" x14ac:dyDescent="0.25">
      <c r="A19" s="27">
        <v>0.22916666666666666</v>
      </c>
      <c r="B19" s="74">
        <f t="shared" si="0"/>
        <v>45588</v>
      </c>
      <c r="C19" s="75">
        <v>0.375</v>
      </c>
      <c r="D19" s="75">
        <v>0.5</v>
      </c>
      <c r="E19" s="77">
        <v>0.5625</v>
      </c>
      <c r="F19" s="77">
        <v>0.66666666666666663</v>
      </c>
      <c r="G19" s="78">
        <f t="shared" si="1"/>
        <v>0.22916666666666663</v>
      </c>
      <c r="H19" s="79" t="str">
        <f t="shared" si="2"/>
        <v/>
      </c>
      <c r="I19" s="78">
        <f t="shared" si="3"/>
        <v>2.7755575615628914E-17</v>
      </c>
      <c r="J19" s="80" t="str">
        <f t="shared" si="4"/>
        <v/>
      </c>
      <c r="K19" s="81"/>
    </row>
    <row r="20" spans="1:11" x14ac:dyDescent="0.25">
      <c r="A20" s="27">
        <v>0.22916666666666666</v>
      </c>
      <c r="B20" s="74">
        <f t="shared" si="0"/>
        <v>45589</v>
      </c>
      <c r="C20" s="75">
        <v>0.375</v>
      </c>
      <c r="D20" s="75">
        <v>0.5</v>
      </c>
      <c r="E20" s="77">
        <v>0.5625</v>
      </c>
      <c r="F20" s="77">
        <v>0.66666666666666663</v>
      </c>
      <c r="G20" s="78">
        <f t="shared" si="1"/>
        <v>0.22916666666666663</v>
      </c>
      <c r="H20" s="79" t="str">
        <f t="shared" si="2"/>
        <v/>
      </c>
      <c r="I20" s="78">
        <f t="shared" si="3"/>
        <v>2.7755575615628914E-17</v>
      </c>
      <c r="J20" s="80" t="str">
        <f t="shared" si="4"/>
        <v/>
      </c>
      <c r="K20" s="81"/>
    </row>
    <row r="21" spans="1:11" x14ac:dyDescent="0.25">
      <c r="A21" s="27">
        <v>0.22916666666666666</v>
      </c>
      <c r="B21" s="74">
        <f t="shared" si="0"/>
        <v>45590</v>
      </c>
      <c r="C21" s="75">
        <v>0.375</v>
      </c>
      <c r="D21" s="75">
        <v>0.5</v>
      </c>
      <c r="E21" s="77">
        <v>0.5625</v>
      </c>
      <c r="F21" s="77">
        <v>0.66666666666666663</v>
      </c>
      <c r="G21" s="78">
        <f t="shared" si="1"/>
        <v>0.22916666666666663</v>
      </c>
      <c r="H21" s="79" t="str">
        <f t="shared" si="2"/>
        <v/>
      </c>
      <c r="I21" s="78">
        <f t="shared" si="3"/>
        <v>2.7755575615628914E-17</v>
      </c>
      <c r="J21" s="80" t="str">
        <f t="shared" si="4"/>
        <v/>
      </c>
      <c r="K21" s="81"/>
    </row>
    <row r="22" spans="1:11" x14ac:dyDescent="0.25">
      <c r="A22" s="27">
        <v>0.33333333333333331</v>
      </c>
      <c r="B22" s="74">
        <f t="shared" si="0"/>
        <v>45593</v>
      </c>
      <c r="C22" s="75">
        <v>0.35416666666666669</v>
      </c>
      <c r="D22" s="75">
        <v>0.52083333333333337</v>
      </c>
      <c r="E22" s="77">
        <v>0.5625</v>
      </c>
      <c r="F22" s="77">
        <v>0.72916666666666663</v>
      </c>
      <c r="G22" s="78">
        <f t="shared" si="1"/>
        <v>0.33333333333333331</v>
      </c>
      <c r="H22" s="79" t="str">
        <f t="shared" si="2"/>
        <v/>
      </c>
      <c r="I22" s="78" t="str">
        <f t="shared" si="3"/>
        <v/>
      </c>
      <c r="J22" s="80" t="str">
        <f t="shared" si="4"/>
        <v/>
      </c>
      <c r="K22" s="81"/>
    </row>
    <row r="23" spans="1:11" x14ac:dyDescent="0.25">
      <c r="A23" s="12">
        <v>0.3125</v>
      </c>
      <c r="B23" s="74">
        <f>WORKDAY(B22,1,1)</f>
        <v>45594</v>
      </c>
      <c r="C23" s="75">
        <v>0.35416666666666669</v>
      </c>
      <c r="D23" s="75">
        <v>0.52083333333333337</v>
      </c>
      <c r="E23" s="77">
        <v>0.5625</v>
      </c>
      <c r="F23" s="77">
        <v>0.70833333333333337</v>
      </c>
      <c r="G23" s="78">
        <f t="shared" si="1"/>
        <v>0.31250000000000006</v>
      </c>
      <c r="H23" s="79">
        <f t="shared" si="2"/>
        <v>5.5511151231257827E-17</v>
      </c>
      <c r="I23" s="78" t="str">
        <f t="shared" si="3"/>
        <v/>
      </c>
      <c r="J23" s="80">
        <f t="shared" si="4"/>
        <v>5.5511151231257827E-17</v>
      </c>
      <c r="K23" s="81"/>
    </row>
    <row r="24" spans="1:11" x14ac:dyDescent="0.25">
      <c r="A24" s="12">
        <v>0.3125</v>
      </c>
      <c r="B24" s="74">
        <f t="shared" si="0"/>
        <v>45595</v>
      </c>
      <c r="C24" s="75">
        <v>0.35416666666666669</v>
      </c>
      <c r="D24" s="75">
        <v>0.52083333333333337</v>
      </c>
      <c r="E24" s="77">
        <v>0.5625</v>
      </c>
      <c r="F24" s="77">
        <v>0.70833333333333337</v>
      </c>
      <c r="G24" s="78">
        <f t="shared" si="1"/>
        <v>0.31250000000000006</v>
      </c>
      <c r="H24" s="79">
        <f t="shared" si="2"/>
        <v>5.5511151231257827E-17</v>
      </c>
      <c r="I24" s="78" t="str">
        <f t="shared" si="3"/>
        <v/>
      </c>
      <c r="J24" s="80">
        <f t="shared" si="4"/>
        <v>5.5511151231257827E-17</v>
      </c>
      <c r="K24" s="81"/>
    </row>
    <row r="25" spans="1:11" x14ac:dyDescent="0.25">
      <c r="A25" s="12"/>
    </row>
    <row r="26" spans="1:11" x14ac:dyDescent="0.25">
      <c r="B26" t="s">
        <v>8</v>
      </c>
      <c r="G26" s="12">
        <f>SUM(G4:G24)-I26+H26</f>
        <v>6.1458333333333348</v>
      </c>
      <c r="H26" s="12">
        <f>SUM(H4:H24)</f>
        <v>6.106226635438361E-16</v>
      </c>
      <c r="I26" s="12">
        <f>SUM(I4:I24)</f>
        <v>1.6653345369377348E-16</v>
      </c>
      <c r="J26" s="12">
        <f>SUM(J4:J24)</f>
        <v>6.106226635438361E-16</v>
      </c>
      <c r="K26">
        <f>SUM(K3:K24)</f>
        <v>0</v>
      </c>
    </row>
    <row r="27" spans="1:11" x14ac:dyDescent="0.25">
      <c r="K27">
        <f>'09_24'!K27-K26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1"/>
  <dimension ref="A1:K27"/>
  <sheetViews>
    <sheetView workbookViewId="0">
      <selection activeCell="B4" sqref="B4:K24"/>
    </sheetView>
  </sheetViews>
  <sheetFormatPr baseColWidth="10" defaultRowHeight="15" x14ac:dyDescent="0.25"/>
  <cols>
    <col min="1" max="1" width="5.7109375" customWidth="1"/>
    <col min="2" max="2" width="12.7109375" customWidth="1"/>
    <col min="3" max="6" width="8.7109375" customWidth="1"/>
    <col min="7" max="7" width="11.7109375" customWidth="1"/>
    <col min="8" max="11" width="9.7109375" customWidth="1"/>
  </cols>
  <sheetData>
    <row r="1" spans="1:11" ht="45" x14ac:dyDescent="0.25">
      <c r="A1" s="66">
        <v>45597</v>
      </c>
      <c r="B1" s="67"/>
      <c r="C1" s="68" t="s">
        <v>0</v>
      </c>
      <c r="D1" s="68"/>
      <c r="E1" s="68" t="s">
        <v>1</v>
      </c>
      <c r="F1" s="68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2.75" customHeight="1" x14ac:dyDescent="0.25">
      <c r="B2" s="24">
        <v>45596</v>
      </c>
      <c r="C2" s="18"/>
      <c r="D2" s="21"/>
      <c r="E2" s="21"/>
      <c r="F2" s="21"/>
      <c r="G2" s="22"/>
      <c r="H2" s="22"/>
      <c r="I2" s="22"/>
      <c r="J2" s="23"/>
      <c r="K2" s="22"/>
    </row>
    <row r="3" spans="1:11" x14ac:dyDescent="0.25">
      <c r="A3" s="12"/>
      <c r="B3" s="25">
        <f>WORKDAY(B2,1,1)</f>
        <v>45597</v>
      </c>
      <c r="C3" s="5" t="s">
        <v>7</v>
      </c>
      <c r="D3" s="6"/>
      <c r="E3" s="6"/>
      <c r="F3" s="6"/>
      <c r="G3" s="28">
        <v>0.3125</v>
      </c>
      <c r="H3" s="26"/>
      <c r="I3" s="26"/>
      <c r="J3" s="26"/>
      <c r="K3" s="58"/>
    </row>
    <row r="4" spans="1:11" x14ac:dyDescent="0.25">
      <c r="A4" s="12">
        <v>0.3125</v>
      </c>
      <c r="B4" s="74">
        <f t="shared" ref="B4:B24" si="0">WORKDAY(B3,1,1)</f>
        <v>45600</v>
      </c>
      <c r="C4" s="75">
        <v>0.35416666666666669</v>
      </c>
      <c r="D4" s="75">
        <v>0.52083333333333337</v>
      </c>
      <c r="E4" s="77">
        <v>0.5625</v>
      </c>
      <c r="F4" s="77">
        <v>0.70833333333333337</v>
      </c>
      <c r="G4" s="78">
        <f>IF(D4-C4+(F4-E4)=0,"",D4-C4+(F4-E4))</f>
        <v>0.31250000000000006</v>
      </c>
      <c r="H4" s="79">
        <f t="shared" ref="H4:H24" si="1">IF(G4-A4&gt;0,G4-A4,"")</f>
        <v>5.5511151231257827E-17</v>
      </c>
      <c r="I4" s="78" t="str">
        <f t="shared" ref="I4:I24" si="2">IF(G4-A4&lt;0,A4-G4,"")</f>
        <v/>
      </c>
      <c r="J4" s="80">
        <f t="shared" ref="J4:J24" si="3">H4</f>
        <v>5.5511151231257827E-17</v>
      </c>
      <c r="K4" s="81"/>
    </row>
    <row r="5" spans="1:11" x14ac:dyDescent="0.25">
      <c r="A5" s="12">
        <v>0.33333333333333331</v>
      </c>
      <c r="B5" s="74">
        <f t="shared" si="0"/>
        <v>45601</v>
      </c>
      <c r="C5" s="75">
        <v>0.35416666666666669</v>
      </c>
      <c r="D5" s="75">
        <v>0.52083333333333337</v>
      </c>
      <c r="E5" s="77">
        <v>0.5625</v>
      </c>
      <c r="F5" s="77">
        <v>0.72916666666666663</v>
      </c>
      <c r="G5" s="78">
        <f t="shared" ref="G5:G24" si="4">IF(D5-C5+(F5-E5)=0,"",D5-C5+(F5-E5))</f>
        <v>0.33333333333333331</v>
      </c>
      <c r="H5" s="79" t="str">
        <f t="shared" si="1"/>
        <v/>
      </c>
      <c r="I5" s="78" t="str">
        <f t="shared" si="2"/>
        <v/>
      </c>
      <c r="J5" s="80" t="str">
        <f t="shared" si="3"/>
        <v/>
      </c>
      <c r="K5" s="81"/>
    </row>
    <row r="6" spans="1:11" x14ac:dyDescent="0.25">
      <c r="A6" s="37">
        <v>0.3125</v>
      </c>
      <c r="B6" s="74">
        <f>WORKDAY(B5,1,1)</f>
        <v>45602</v>
      </c>
      <c r="C6" s="75">
        <v>0.35416666666666669</v>
      </c>
      <c r="D6" s="75">
        <v>0.52083333333333337</v>
      </c>
      <c r="E6" s="76">
        <v>0.5625</v>
      </c>
      <c r="F6" s="77">
        <v>0.70833333333333337</v>
      </c>
      <c r="G6" s="78">
        <f t="shared" si="4"/>
        <v>0.31250000000000006</v>
      </c>
      <c r="H6" s="79">
        <f t="shared" si="1"/>
        <v>5.5511151231257827E-17</v>
      </c>
      <c r="I6" s="78" t="str">
        <f t="shared" si="2"/>
        <v/>
      </c>
      <c r="J6" s="80">
        <f t="shared" si="3"/>
        <v>5.5511151231257827E-17</v>
      </c>
      <c r="K6" s="81"/>
    </row>
    <row r="7" spans="1:11" x14ac:dyDescent="0.25">
      <c r="A7" s="27">
        <v>0.22916666666666666</v>
      </c>
      <c r="B7" s="74">
        <f t="shared" si="0"/>
        <v>45603</v>
      </c>
      <c r="C7" s="75">
        <v>0.375</v>
      </c>
      <c r="D7" s="75">
        <v>0.5</v>
      </c>
      <c r="E7" s="77">
        <v>0.5625</v>
      </c>
      <c r="F7" s="77">
        <v>0.66666666666666663</v>
      </c>
      <c r="G7" s="78">
        <f t="shared" si="4"/>
        <v>0.22916666666666663</v>
      </c>
      <c r="H7" s="79" t="str">
        <f t="shared" si="1"/>
        <v/>
      </c>
      <c r="I7" s="78">
        <f t="shared" si="2"/>
        <v>2.7755575615628914E-17</v>
      </c>
      <c r="J7" s="80" t="str">
        <f t="shared" si="3"/>
        <v/>
      </c>
      <c r="K7" s="81"/>
    </row>
    <row r="8" spans="1:11" x14ac:dyDescent="0.25">
      <c r="A8" s="27">
        <v>0.22916666666666666</v>
      </c>
      <c r="B8" s="74">
        <f t="shared" si="0"/>
        <v>45604</v>
      </c>
      <c r="C8" s="75">
        <v>0.375</v>
      </c>
      <c r="D8" s="75">
        <v>0.5</v>
      </c>
      <c r="E8" s="77">
        <v>0.5625</v>
      </c>
      <c r="F8" s="77">
        <v>0.66666666666666663</v>
      </c>
      <c r="G8" s="78">
        <f t="shared" si="4"/>
        <v>0.22916666666666663</v>
      </c>
      <c r="H8" s="79" t="str">
        <f t="shared" si="1"/>
        <v/>
      </c>
      <c r="I8" s="78">
        <f t="shared" si="2"/>
        <v>2.7755575615628914E-17</v>
      </c>
      <c r="J8" s="80" t="str">
        <f t="shared" si="3"/>
        <v/>
      </c>
      <c r="K8" s="81"/>
    </row>
    <row r="9" spans="1:11" x14ac:dyDescent="0.25">
      <c r="A9" s="27">
        <v>0.22916666666666666</v>
      </c>
      <c r="B9" s="74">
        <f t="shared" si="0"/>
        <v>45607</v>
      </c>
      <c r="C9" s="75">
        <v>0.375</v>
      </c>
      <c r="D9" s="75">
        <v>0.5</v>
      </c>
      <c r="E9" s="77">
        <v>0.5625</v>
      </c>
      <c r="F9" s="77">
        <v>0.66666666666666663</v>
      </c>
      <c r="G9" s="78">
        <f t="shared" si="4"/>
        <v>0.22916666666666663</v>
      </c>
      <c r="H9" s="79" t="str">
        <f t="shared" si="1"/>
        <v/>
      </c>
      <c r="I9" s="78">
        <f t="shared" si="2"/>
        <v>2.7755575615628914E-17</v>
      </c>
      <c r="J9" s="80" t="str">
        <f t="shared" si="3"/>
        <v/>
      </c>
      <c r="K9" s="81"/>
    </row>
    <row r="10" spans="1:11" x14ac:dyDescent="0.25">
      <c r="A10" s="27">
        <v>0.33333333333333331</v>
      </c>
      <c r="B10" s="74">
        <f t="shared" si="0"/>
        <v>45608</v>
      </c>
      <c r="C10" s="75">
        <v>0.35416666666666669</v>
      </c>
      <c r="D10" s="75">
        <v>0.52083333333333337</v>
      </c>
      <c r="E10" s="77">
        <v>0.5625</v>
      </c>
      <c r="F10" s="77">
        <v>0.72916666666666663</v>
      </c>
      <c r="G10" s="78">
        <f t="shared" si="4"/>
        <v>0.33333333333333331</v>
      </c>
      <c r="H10" s="79" t="str">
        <f t="shared" si="1"/>
        <v/>
      </c>
      <c r="I10" s="78" t="str">
        <f t="shared" si="2"/>
        <v/>
      </c>
      <c r="J10" s="80" t="str">
        <f t="shared" si="3"/>
        <v/>
      </c>
      <c r="K10" s="81"/>
    </row>
    <row r="11" spans="1:11" x14ac:dyDescent="0.25">
      <c r="A11" s="12">
        <v>0.3125</v>
      </c>
      <c r="B11" s="74">
        <f>WORKDAY(B10,1,1)</f>
        <v>45609</v>
      </c>
      <c r="C11" s="75">
        <v>0.35416666666666669</v>
      </c>
      <c r="D11" s="75">
        <v>0.52083333333333337</v>
      </c>
      <c r="E11" s="76">
        <v>0.5625</v>
      </c>
      <c r="F11" s="77">
        <v>0.70833333333333337</v>
      </c>
      <c r="G11" s="78">
        <f t="shared" si="4"/>
        <v>0.31250000000000006</v>
      </c>
      <c r="H11" s="79">
        <f t="shared" si="1"/>
        <v>5.5511151231257827E-17</v>
      </c>
      <c r="I11" s="78" t="str">
        <f t="shared" si="2"/>
        <v/>
      </c>
      <c r="J11" s="80">
        <f t="shared" si="3"/>
        <v>5.5511151231257827E-17</v>
      </c>
      <c r="K11" s="81"/>
    </row>
    <row r="12" spans="1:11" x14ac:dyDescent="0.25">
      <c r="A12" s="12">
        <v>0.3125</v>
      </c>
      <c r="B12" s="74">
        <f t="shared" si="0"/>
        <v>45610</v>
      </c>
      <c r="C12" s="75">
        <v>0.35416666666666669</v>
      </c>
      <c r="D12" s="75">
        <v>0.52083333333333337</v>
      </c>
      <c r="E12" s="76">
        <v>0.5625</v>
      </c>
      <c r="F12" s="77">
        <v>0.70833333333333337</v>
      </c>
      <c r="G12" s="78">
        <f t="shared" si="4"/>
        <v>0.31250000000000006</v>
      </c>
      <c r="H12" s="79">
        <f t="shared" si="1"/>
        <v>5.5511151231257827E-17</v>
      </c>
      <c r="I12" s="78" t="str">
        <f t="shared" si="2"/>
        <v/>
      </c>
      <c r="J12" s="80">
        <f t="shared" si="3"/>
        <v>5.5511151231257827E-17</v>
      </c>
      <c r="K12" s="81"/>
    </row>
    <row r="13" spans="1:11" x14ac:dyDescent="0.25">
      <c r="A13" s="12">
        <v>0.3125</v>
      </c>
      <c r="B13" s="74">
        <f t="shared" si="0"/>
        <v>45611</v>
      </c>
      <c r="C13" s="75">
        <v>0.35416666666666669</v>
      </c>
      <c r="D13" s="75">
        <v>0.52083333333333337</v>
      </c>
      <c r="E13" s="76">
        <v>0.5625</v>
      </c>
      <c r="F13" s="77">
        <v>0.70833333333333337</v>
      </c>
      <c r="G13" s="78">
        <f t="shared" si="4"/>
        <v>0.31250000000000006</v>
      </c>
      <c r="H13" s="79">
        <f t="shared" si="1"/>
        <v>5.5511151231257827E-17</v>
      </c>
      <c r="I13" s="78" t="str">
        <f t="shared" si="2"/>
        <v/>
      </c>
      <c r="J13" s="80">
        <f t="shared" si="3"/>
        <v>5.5511151231257827E-17</v>
      </c>
      <c r="K13" s="81"/>
    </row>
    <row r="14" spans="1:11" x14ac:dyDescent="0.25">
      <c r="A14" s="12">
        <v>0.3125</v>
      </c>
      <c r="B14" s="74">
        <f t="shared" si="0"/>
        <v>45614</v>
      </c>
      <c r="C14" s="75">
        <v>0.35416666666666669</v>
      </c>
      <c r="D14" s="75">
        <v>0.52083333333333337</v>
      </c>
      <c r="E14" s="76">
        <v>0.5625</v>
      </c>
      <c r="F14" s="77">
        <v>0.70833333333333337</v>
      </c>
      <c r="G14" s="78">
        <f t="shared" si="4"/>
        <v>0.31250000000000006</v>
      </c>
      <c r="H14" s="79">
        <f t="shared" si="1"/>
        <v>5.5511151231257827E-17</v>
      </c>
      <c r="I14" s="78" t="str">
        <f t="shared" si="2"/>
        <v/>
      </c>
      <c r="J14" s="80">
        <f t="shared" si="3"/>
        <v>5.5511151231257827E-17</v>
      </c>
      <c r="K14" s="81"/>
    </row>
    <row r="15" spans="1:11" x14ac:dyDescent="0.25">
      <c r="A15" s="12">
        <v>0.33333333333333331</v>
      </c>
      <c r="B15" s="74">
        <f t="shared" si="0"/>
        <v>45615</v>
      </c>
      <c r="C15" s="75">
        <v>0.35416666666666669</v>
      </c>
      <c r="D15" s="75">
        <v>0.52083333333333337</v>
      </c>
      <c r="E15" s="77">
        <v>0.5625</v>
      </c>
      <c r="F15" s="77">
        <v>0.72916666666666663</v>
      </c>
      <c r="G15" s="78">
        <f t="shared" si="4"/>
        <v>0.33333333333333331</v>
      </c>
      <c r="H15" s="79" t="str">
        <f t="shared" si="1"/>
        <v/>
      </c>
      <c r="I15" s="78" t="str">
        <f t="shared" si="2"/>
        <v/>
      </c>
      <c r="J15" s="80" t="str">
        <f t="shared" si="3"/>
        <v/>
      </c>
      <c r="K15" s="81"/>
    </row>
    <row r="16" spans="1:11" x14ac:dyDescent="0.25">
      <c r="A16" s="37">
        <v>0.3125</v>
      </c>
      <c r="B16" s="74">
        <f>WORKDAY(B15,1,1)</f>
        <v>45616</v>
      </c>
      <c r="C16" s="75">
        <v>0.35416666666666669</v>
      </c>
      <c r="D16" s="75">
        <v>0.52083333333333337</v>
      </c>
      <c r="E16" s="76">
        <v>0.5625</v>
      </c>
      <c r="F16" s="77">
        <v>0.70833333333333337</v>
      </c>
      <c r="G16" s="78">
        <f t="shared" si="4"/>
        <v>0.31250000000000006</v>
      </c>
      <c r="H16" s="79">
        <f t="shared" si="1"/>
        <v>5.5511151231257827E-17</v>
      </c>
      <c r="I16" s="78" t="str">
        <f t="shared" si="2"/>
        <v/>
      </c>
      <c r="J16" s="80">
        <f t="shared" si="3"/>
        <v>5.5511151231257827E-17</v>
      </c>
      <c r="K16" s="81"/>
    </row>
    <row r="17" spans="1:11" x14ac:dyDescent="0.25">
      <c r="A17" s="27">
        <v>0.22916666666666666</v>
      </c>
      <c r="B17" s="74">
        <f t="shared" si="0"/>
        <v>45617</v>
      </c>
      <c r="C17" s="75">
        <v>0.375</v>
      </c>
      <c r="D17" s="75">
        <v>0.5</v>
      </c>
      <c r="E17" s="77">
        <v>0.5625</v>
      </c>
      <c r="F17" s="77">
        <v>0.66666666666666663</v>
      </c>
      <c r="G17" s="78">
        <f t="shared" si="4"/>
        <v>0.22916666666666663</v>
      </c>
      <c r="H17" s="79" t="str">
        <f t="shared" si="1"/>
        <v/>
      </c>
      <c r="I17" s="78">
        <f t="shared" si="2"/>
        <v>2.7755575615628914E-17</v>
      </c>
      <c r="J17" s="80" t="str">
        <f t="shared" si="3"/>
        <v/>
      </c>
      <c r="K17" s="81"/>
    </row>
    <row r="18" spans="1:11" x14ac:dyDescent="0.25">
      <c r="A18" s="27">
        <v>0.22916666666666666</v>
      </c>
      <c r="B18" s="74">
        <f t="shared" si="0"/>
        <v>45618</v>
      </c>
      <c r="C18" s="75">
        <v>0.375</v>
      </c>
      <c r="D18" s="75">
        <v>0.5</v>
      </c>
      <c r="E18" s="77">
        <v>0.5625</v>
      </c>
      <c r="F18" s="77">
        <v>0.66666666666666663</v>
      </c>
      <c r="G18" s="78">
        <f t="shared" si="4"/>
        <v>0.22916666666666663</v>
      </c>
      <c r="H18" s="79" t="str">
        <f t="shared" si="1"/>
        <v/>
      </c>
      <c r="I18" s="78">
        <f t="shared" si="2"/>
        <v>2.7755575615628914E-17</v>
      </c>
      <c r="J18" s="80" t="str">
        <f t="shared" si="3"/>
        <v/>
      </c>
      <c r="K18" s="81"/>
    </row>
    <row r="19" spans="1:11" x14ac:dyDescent="0.25">
      <c r="A19" s="27">
        <v>0.22916666666666666</v>
      </c>
      <c r="B19" s="74">
        <f t="shared" si="0"/>
        <v>45621</v>
      </c>
      <c r="C19" s="75">
        <v>0.375</v>
      </c>
      <c r="D19" s="75">
        <v>0.5</v>
      </c>
      <c r="E19" s="77">
        <v>0.5625</v>
      </c>
      <c r="F19" s="77">
        <v>0.66666666666666663</v>
      </c>
      <c r="G19" s="78">
        <f t="shared" si="4"/>
        <v>0.22916666666666663</v>
      </c>
      <c r="H19" s="79" t="str">
        <f t="shared" si="1"/>
        <v/>
      </c>
      <c r="I19" s="78">
        <f t="shared" si="2"/>
        <v>2.7755575615628914E-17</v>
      </c>
      <c r="J19" s="80" t="str">
        <f t="shared" si="3"/>
        <v/>
      </c>
      <c r="K19" s="81"/>
    </row>
    <row r="20" spans="1:11" x14ac:dyDescent="0.25">
      <c r="A20" s="27">
        <v>0.33333333333333331</v>
      </c>
      <c r="B20" s="74">
        <f t="shared" si="0"/>
        <v>45622</v>
      </c>
      <c r="C20" s="75">
        <v>0.35416666666666669</v>
      </c>
      <c r="D20" s="75">
        <v>0.52083333333333337</v>
      </c>
      <c r="E20" s="77">
        <v>0.5625</v>
      </c>
      <c r="F20" s="77">
        <v>0.72916666666666663</v>
      </c>
      <c r="G20" s="78">
        <f t="shared" si="4"/>
        <v>0.33333333333333331</v>
      </c>
      <c r="H20" s="79" t="str">
        <f t="shared" si="1"/>
        <v/>
      </c>
      <c r="I20" s="78" t="str">
        <f t="shared" si="2"/>
        <v/>
      </c>
      <c r="J20" s="80" t="str">
        <f t="shared" si="3"/>
        <v/>
      </c>
      <c r="K20" s="81"/>
    </row>
    <row r="21" spans="1:11" x14ac:dyDescent="0.25">
      <c r="A21" s="12">
        <v>0.3125</v>
      </c>
      <c r="B21" s="74">
        <f>WORKDAY(B20,1,1)</f>
        <v>45623</v>
      </c>
      <c r="C21" s="75">
        <v>0.35416666666666669</v>
      </c>
      <c r="D21" s="75">
        <v>0.52083333333333337</v>
      </c>
      <c r="E21" s="76">
        <v>0.5625</v>
      </c>
      <c r="F21" s="77">
        <v>0.70833333333333337</v>
      </c>
      <c r="G21" s="78">
        <f t="shared" si="4"/>
        <v>0.31250000000000006</v>
      </c>
      <c r="H21" s="79">
        <f t="shared" si="1"/>
        <v>5.5511151231257827E-17</v>
      </c>
      <c r="I21" s="78" t="str">
        <f t="shared" si="2"/>
        <v/>
      </c>
      <c r="J21" s="80">
        <f t="shared" si="3"/>
        <v>5.5511151231257827E-17</v>
      </c>
      <c r="K21" s="81"/>
    </row>
    <row r="22" spans="1:11" x14ac:dyDescent="0.25">
      <c r="A22" s="12">
        <v>0.3125</v>
      </c>
      <c r="B22" s="74">
        <f t="shared" si="0"/>
        <v>45624</v>
      </c>
      <c r="C22" s="75">
        <v>0.35416666666666669</v>
      </c>
      <c r="D22" s="75">
        <v>0.52083333333333337</v>
      </c>
      <c r="E22" s="76">
        <v>0.5625</v>
      </c>
      <c r="F22" s="77">
        <v>0.70833333333333337</v>
      </c>
      <c r="G22" s="78">
        <f t="shared" si="4"/>
        <v>0.31250000000000006</v>
      </c>
      <c r="H22" s="79">
        <f t="shared" si="1"/>
        <v>5.5511151231257827E-17</v>
      </c>
      <c r="I22" s="78" t="str">
        <f t="shared" si="2"/>
        <v/>
      </c>
      <c r="J22" s="80">
        <f t="shared" si="3"/>
        <v>5.5511151231257827E-17</v>
      </c>
      <c r="K22" s="81"/>
    </row>
    <row r="23" spans="1:11" x14ac:dyDescent="0.25">
      <c r="A23" s="12">
        <v>0.3125</v>
      </c>
      <c r="B23" s="74">
        <f t="shared" si="0"/>
        <v>45625</v>
      </c>
      <c r="C23" s="75">
        <v>0.35416666666666669</v>
      </c>
      <c r="D23" s="75">
        <v>0.52083333333333337</v>
      </c>
      <c r="E23" s="76">
        <v>0.5625</v>
      </c>
      <c r="F23" s="77">
        <v>0.70833333333333337</v>
      </c>
      <c r="G23" s="78">
        <f t="shared" si="4"/>
        <v>0.31250000000000006</v>
      </c>
      <c r="H23" s="79">
        <f t="shared" si="1"/>
        <v>5.5511151231257827E-17</v>
      </c>
      <c r="I23" s="78" t="str">
        <f t="shared" si="2"/>
        <v/>
      </c>
      <c r="J23" s="80">
        <f t="shared" si="3"/>
        <v>5.5511151231257827E-17</v>
      </c>
      <c r="K23" s="81"/>
    </row>
    <row r="24" spans="1:11" x14ac:dyDescent="0.25">
      <c r="A24" s="12">
        <v>0.3125</v>
      </c>
      <c r="B24" s="74">
        <f t="shared" si="0"/>
        <v>45628</v>
      </c>
      <c r="C24" s="75">
        <v>0.35416666666666669</v>
      </c>
      <c r="D24" s="75">
        <v>0.52083333333333337</v>
      </c>
      <c r="E24" s="76">
        <v>0.5625</v>
      </c>
      <c r="F24" s="77">
        <v>0.70833333333333337</v>
      </c>
      <c r="G24" s="78">
        <f t="shared" si="4"/>
        <v>0.31250000000000006</v>
      </c>
      <c r="H24" s="79">
        <f t="shared" si="1"/>
        <v>5.5511151231257827E-17</v>
      </c>
      <c r="I24" s="78" t="str">
        <f t="shared" si="2"/>
        <v/>
      </c>
      <c r="J24" s="80">
        <f t="shared" si="3"/>
        <v>5.5511151231257827E-17</v>
      </c>
      <c r="K24" s="81"/>
    </row>
    <row r="25" spans="1:11" x14ac:dyDescent="0.25">
      <c r="A25" s="12"/>
    </row>
    <row r="26" spans="1:11" x14ac:dyDescent="0.25">
      <c r="B26" t="s">
        <v>8</v>
      </c>
      <c r="G26" s="12">
        <f>SUM(G4:G24)-I26+H26</f>
        <v>6.1458333333333348</v>
      </c>
      <c r="H26" s="12">
        <f>SUM(H4:H24)</f>
        <v>6.106226635438361E-16</v>
      </c>
      <c r="I26" s="12">
        <f>SUM(I4:I24)</f>
        <v>1.6653345369377348E-16</v>
      </c>
      <c r="J26" s="12">
        <f>SUM(J4:J24)</f>
        <v>6.106226635438361E-16</v>
      </c>
      <c r="K26">
        <f>SUM(K4:K24)</f>
        <v>0</v>
      </c>
    </row>
    <row r="27" spans="1:11" x14ac:dyDescent="0.25">
      <c r="K27">
        <f>'10_24'!K27-K26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2"/>
  <dimension ref="A1:K26"/>
  <sheetViews>
    <sheetView workbookViewId="0">
      <selection activeCell="B20" sqref="B20:K23"/>
    </sheetView>
  </sheetViews>
  <sheetFormatPr baseColWidth="10" defaultRowHeight="15" x14ac:dyDescent="0.25"/>
  <cols>
    <col min="1" max="1" width="5.7109375" customWidth="1"/>
    <col min="2" max="2" width="12.7109375" customWidth="1"/>
    <col min="3" max="6" width="8.7109375" customWidth="1"/>
    <col min="7" max="7" width="11.7109375" customWidth="1"/>
    <col min="8" max="11" width="9.7109375" customWidth="1"/>
  </cols>
  <sheetData>
    <row r="1" spans="1:11" ht="45" x14ac:dyDescent="0.25">
      <c r="A1" s="66">
        <v>45627</v>
      </c>
      <c r="B1" s="67"/>
      <c r="C1" s="68" t="s">
        <v>0</v>
      </c>
      <c r="D1" s="68"/>
      <c r="E1" s="68" t="s">
        <v>1</v>
      </c>
      <c r="F1" s="68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3.5" customHeight="1" x14ac:dyDescent="0.25">
      <c r="B2" s="24">
        <v>45626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25">
      <c r="A3" s="12">
        <v>0.3125</v>
      </c>
      <c r="B3" s="74">
        <f>WORKDAY(B2,1,1)</f>
        <v>45628</v>
      </c>
      <c r="C3" s="75">
        <v>0.35416666666666669</v>
      </c>
      <c r="D3" s="75">
        <v>0.5</v>
      </c>
      <c r="E3" s="77">
        <v>0.5625</v>
      </c>
      <c r="F3" s="77">
        <v>0.72916666666666663</v>
      </c>
      <c r="G3" s="78">
        <f>IF(D3-C3+(F3-E3)=0,"",D3-C3+(F3-E3))</f>
        <v>0.31249999999999994</v>
      </c>
      <c r="H3" s="79" t="str">
        <f>IF(G3-A3&gt;0,G3-A3,"")</f>
        <v/>
      </c>
      <c r="I3" s="78">
        <f>IF(G3-A3&lt;0,A3-G3,"")</f>
        <v>5.5511151231257827E-17</v>
      </c>
      <c r="J3" s="80" t="str">
        <f>H3</f>
        <v/>
      </c>
      <c r="K3" s="81"/>
    </row>
    <row r="4" spans="1:11" x14ac:dyDescent="0.25">
      <c r="A4" s="37">
        <v>0.3125</v>
      </c>
      <c r="B4" s="74">
        <f>WORKDAY(B3,1,1)</f>
        <v>45629</v>
      </c>
      <c r="C4" s="75">
        <v>0.35416666666666669</v>
      </c>
      <c r="D4" s="75">
        <v>0.52083333333333337</v>
      </c>
      <c r="E4" s="76">
        <v>0.5625</v>
      </c>
      <c r="F4" s="77">
        <v>0.70833333333333337</v>
      </c>
      <c r="G4" s="78">
        <f t="shared" ref="G4:G23" si="0">IF(D4-C4+(F4-E4)=0,"",D4-C4+(F4-E4))</f>
        <v>0.31250000000000006</v>
      </c>
      <c r="H4" s="79">
        <f t="shared" ref="H4:H23" si="1">IF(G4-A4&gt;0,G4-A4,"")</f>
        <v>5.5511151231257827E-17</v>
      </c>
      <c r="I4" s="78" t="str">
        <f t="shared" ref="I4:I23" si="2">IF(G4-A4&lt;0,A4-G4,"")</f>
        <v/>
      </c>
      <c r="J4" s="80">
        <f t="shared" ref="J4:J23" si="3">H4</f>
        <v>5.5511151231257827E-17</v>
      </c>
      <c r="K4" s="81"/>
    </row>
    <row r="5" spans="1:11" x14ac:dyDescent="0.25">
      <c r="A5" s="27">
        <v>0.22916666666666666</v>
      </c>
      <c r="B5" s="74">
        <f t="shared" ref="B5:B23" si="4">WORKDAY(B4,1,1)</f>
        <v>45630</v>
      </c>
      <c r="C5" s="75">
        <v>0.375</v>
      </c>
      <c r="D5" s="75">
        <v>0.5</v>
      </c>
      <c r="E5" s="77">
        <v>0.5625</v>
      </c>
      <c r="F5" s="77">
        <v>0.66666666666666663</v>
      </c>
      <c r="G5" s="78">
        <f t="shared" si="0"/>
        <v>0.22916666666666663</v>
      </c>
      <c r="H5" s="79" t="str">
        <f t="shared" si="1"/>
        <v/>
      </c>
      <c r="I5" s="78">
        <f t="shared" si="2"/>
        <v>2.7755575615628914E-17</v>
      </c>
      <c r="J5" s="80" t="str">
        <f t="shared" si="3"/>
        <v/>
      </c>
      <c r="K5" s="81"/>
    </row>
    <row r="6" spans="1:11" x14ac:dyDescent="0.25">
      <c r="A6" s="27">
        <v>0.22916666666666666</v>
      </c>
      <c r="B6" s="74">
        <f t="shared" si="4"/>
        <v>45631</v>
      </c>
      <c r="C6" s="75">
        <v>0.375</v>
      </c>
      <c r="D6" s="75">
        <v>0.5</v>
      </c>
      <c r="E6" s="77">
        <v>0.5625</v>
      </c>
      <c r="F6" s="77">
        <v>0.66666666666666663</v>
      </c>
      <c r="G6" s="78">
        <f t="shared" si="0"/>
        <v>0.22916666666666663</v>
      </c>
      <c r="H6" s="79" t="str">
        <f t="shared" si="1"/>
        <v/>
      </c>
      <c r="I6" s="78">
        <f t="shared" si="2"/>
        <v>2.7755575615628914E-17</v>
      </c>
      <c r="J6" s="80" t="str">
        <f t="shared" si="3"/>
        <v/>
      </c>
      <c r="K6" s="81"/>
    </row>
    <row r="7" spans="1:11" x14ac:dyDescent="0.25">
      <c r="A7" s="27">
        <v>0.22916666666666666</v>
      </c>
      <c r="B7" s="74">
        <f t="shared" si="4"/>
        <v>45632</v>
      </c>
      <c r="C7" s="75">
        <v>0.375</v>
      </c>
      <c r="D7" s="75">
        <v>0.5</v>
      </c>
      <c r="E7" s="77">
        <v>0.5625</v>
      </c>
      <c r="F7" s="77">
        <v>0.66666666666666663</v>
      </c>
      <c r="G7" s="78">
        <f t="shared" si="0"/>
        <v>0.22916666666666663</v>
      </c>
      <c r="H7" s="79" t="str">
        <f t="shared" si="1"/>
        <v/>
      </c>
      <c r="I7" s="78">
        <f t="shared" si="2"/>
        <v>2.7755575615628914E-17</v>
      </c>
      <c r="J7" s="80" t="str">
        <f t="shared" si="3"/>
        <v/>
      </c>
      <c r="K7" s="81"/>
    </row>
    <row r="8" spans="1:11" x14ac:dyDescent="0.25">
      <c r="A8" s="27">
        <v>0.33333333333333331</v>
      </c>
      <c r="B8" s="74">
        <f t="shared" si="4"/>
        <v>45635</v>
      </c>
      <c r="C8" s="75">
        <v>0.35416666666666669</v>
      </c>
      <c r="D8" s="75">
        <v>0.52083333333333337</v>
      </c>
      <c r="E8" s="77">
        <v>0.5625</v>
      </c>
      <c r="F8" s="77">
        <v>0.72916666666666663</v>
      </c>
      <c r="G8" s="78">
        <f t="shared" si="0"/>
        <v>0.33333333333333331</v>
      </c>
      <c r="H8" s="79" t="str">
        <f t="shared" si="1"/>
        <v/>
      </c>
      <c r="I8" s="78" t="str">
        <f t="shared" si="2"/>
        <v/>
      </c>
      <c r="J8" s="80" t="str">
        <f t="shared" si="3"/>
        <v/>
      </c>
      <c r="K8" s="81"/>
    </row>
    <row r="9" spans="1:11" x14ac:dyDescent="0.25">
      <c r="A9" s="12">
        <v>0.3125</v>
      </c>
      <c r="B9" s="74">
        <f>WORKDAY(B8,1,1)</f>
        <v>45636</v>
      </c>
      <c r="C9" s="75">
        <v>0.35416666666666669</v>
      </c>
      <c r="D9" s="75">
        <v>0.52083333333333337</v>
      </c>
      <c r="E9" s="76">
        <v>0.5625</v>
      </c>
      <c r="F9" s="77">
        <v>0.70833333333333337</v>
      </c>
      <c r="G9" s="78">
        <f t="shared" si="0"/>
        <v>0.31250000000000006</v>
      </c>
      <c r="H9" s="79">
        <f t="shared" si="1"/>
        <v>5.5511151231257827E-17</v>
      </c>
      <c r="I9" s="78" t="str">
        <f t="shared" si="2"/>
        <v/>
      </c>
      <c r="J9" s="80">
        <f t="shared" si="3"/>
        <v>5.5511151231257827E-17</v>
      </c>
      <c r="K9" s="81"/>
    </row>
    <row r="10" spans="1:11" x14ac:dyDescent="0.25">
      <c r="A10" s="12">
        <v>0.3125</v>
      </c>
      <c r="B10" s="74">
        <f t="shared" si="4"/>
        <v>45637</v>
      </c>
      <c r="C10" s="75">
        <v>0.35416666666666669</v>
      </c>
      <c r="D10" s="75">
        <v>0.52083333333333337</v>
      </c>
      <c r="E10" s="76">
        <v>0.5625</v>
      </c>
      <c r="F10" s="77">
        <v>0.70833333333333337</v>
      </c>
      <c r="G10" s="78">
        <f t="shared" si="0"/>
        <v>0.31250000000000006</v>
      </c>
      <c r="H10" s="79">
        <f t="shared" si="1"/>
        <v>5.5511151231257827E-17</v>
      </c>
      <c r="I10" s="78" t="str">
        <f t="shared" si="2"/>
        <v/>
      </c>
      <c r="J10" s="80">
        <f t="shared" si="3"/>
        <v>5.5511151231257827E-17</v>
      </c>
      <c r="K10" s="81"/>
    </row>
    <row r="11" spans="1:11" x14ac:dyDescent="0.25">
      <c r="A11" s="12">
        <v>0.3125</v>
      </c>
      <c r="B11" s="74">
        <f t="shared" si="4"/>
        <v>45638</v>
      </c>
      <c r="C11" s="75">
        <v>0.35416666666666669</v>
      </c>
      <c r="D11" s="75">
        <v>0.52083333333333337</v>
      </c>
      <c r="E11" s="76">
        <v>0.5625</v>
      </c>
      <c r="F11" s="77">
        <v>0.70833333333333337</v>
      </c>
      <c r="G11" s="78">
        <f t="shared" si="0"/>
        <v>0.31250000000000006</v>
      </c>
      <c r="H11" s="79">
        <f t="shared" si="1"/>
        <v>5.5511151231257827E-17</v>
      </c>
      <c r="I11" s="78" t="str">
        <f t="shared" si="2"/>
        <v/>
      </c>
      <c r="J11" s="80">
        <f t="shared" si="3"/>
        <v>5.5511151231257827E-17</v>
      </c>
      <c r="K11" s="81"/>
    </row>
    <row r="12" spans="1:11" x14ac:dyDescent="0.25">
      <c r="A12" s="12">
        <v>0.3125</v>
      </c>
      <c r="B12" s="74">
        <f t="shared" si="4"/>
        <v>45639</v>
      </c>
      <c r="C12" s="75">
        <v>0.35416666666666669</v>
      </c>
      <c r="D12" s="75">
        <v>0.52083333333333337</v>
      </c>
      <c r="E12" s="76">
        <v>0.5625</v>
      </c>
      <c r="F12" s="77">
        <v>0.70833333333333337</v>
      </c>
      <c r="G12" s="78">
        <f t="shared" si="0"/>
        <v>0.31250000000000006</v>
      </c>
      <c r="H12" s="79">
        <f t="shared" si="1"/>
        <v>5.5511151231257827E-17</v>
      </c>
      <c r="I12" s="78" t="str">
        <f t="shared" si="2"/>
        <v/>
      </c>
      <c r="J12" s="80">
        <f t="shared" si="3"/>
        <v>5.5511151231257827E-17</v>
      </c>
      <c r="K12" s="81"/>
    </row>
    <row r="13" spans="1:11" x14ac:dyDescent="0.25">
      <c r="A13" s="12">
        <v>0.33333333333333331</v>
      </c>
      <c r="B13" s="74">
        <f t="shared" si="4"/>
        <v>45642</v>
      </c>
      <c r="C13" s="75">
        <v>0.35416666666666669</v>
      </c>
      <c r="D13" s="75">
        <v>0.52083333333333337</v>
      </c>
      <c r="E13" s="77">
        <v>0.5625</v>
      </c>
      <c r="F13" s="77">
        <v>0.72916666666666663</v>
      </c>
      <c r="G13" s="78">
        <f t="shared" si="0"/>
        <v>0.33333333333333331</v>
      </c>
      <c r="H13" s="79" t="str">
        <f t="shared" si="1"/>
        <v/>
      </c>
      <c r="I13" s="78" t="str">
        <f t="shared" si="2"/>
        <v/>
      </c>
      <c r="J13" s="80" t="str">
        <f t="shared" si="3"/>
        <v/>
      </c>
      <c r="K13" s="81"/>
    </row>
    <row r="14" spans="1:11" x14ac:dyDescent="0.25">
      <c r="A14" s="37">
        <v>0.3125</v>
      </c>
      <c r="B14" s="74">
        <f>WORKDAY(B13,1,1)</f>
        <v>45643</v>
      </c>
      <c r="C14" s="75">
        <v>0.35416666666666669</v>
      </c>
      <c r="D14" s="75">
        <v>0.52083333333333337</v>
      </c>
      <c r="E14" s="76">
        <v>0.5625</v>
      </c>
      <c r="F14" s="77">
        <v>0.70833333333333337</v>
      </c>
      <c r="G14" s="78">
        <f t="shared" si="0"/>
        <v>0.31250000000000006</v>
      </c>
      <c r="H14" s="79">
        <f t="shared" si="1"/>
        <v>5.5511151231257827E-17</v>
      </c>
      <c r="I14" s="78" t="str">
        <f t="shared" si="2"/>
        <v/>
      </c>
      <c r="J14" s="80">
        <f t="shared" si="3"/>
        <v>5.5511151231257827E-17</v>
      </c>
      <c r="K14" s="81"/>
    </row>
    <row r="15" spans="1:11" x14ac:dyDescent="0.25">
      <c r="A15" s="27">
        <v>0.22916666666666666</v>
      </c>
      <c r="B15" s="74">
        <f t="shared" si="4"/>
        <v>45644</v>
      </c>
      <c r="C15" s="75">
        <v>0.375</v>
      </c>
      <c r="D15" s="75">
        <v>0.5</v>
      </c>
      <c r="E15" s="77">
        <v>0.5625</v>
      </c>
      <c r="F15" s="77">
        <v>0.66666666666666663</v>
      </c>
      <c r="G15" s="78">
        <f t="shared" si="0"/>
        <v>0.22916666666666663</v>
      </c>
      <c r="H15" s="79" t="str">
        <f t="shared" si="1"/>
        <v/>
      </c>
      <c r="I15" s="78">
        <f t="shared" si="2"/>
        <v>2.7755575615628914E-17</v>
      </c>
      <c r="J15" s="80" t="str">
        <f t="shared" si="3"/>
        <v/>
      </c>
      <c r="K15" s="81"/>
    </row>
    <row r="16" spans="1:11" x14ac:dyDescent="0.25">
      <c r="A16" s="27">
        <v>0.22916666666666666</v>
      </c>
      <c r="B16" s="74">
        <f t="shared" si="4"/>
        <v>45645</v>
      </c>
      <c r="C16" s="75">
        <v>0.375</v>
      </c>
      <c r="D16" s="75">
        <v>0.5</v>
      </c>
      <c r="E16" s="77">
        <v>0.5625</v>
      </c>
      <c r="F16" s="77">
        <v>0.66666666666666663</v>
      </c>
      <c r="G16" s="78">
        <f t="shared" si="0"/>
        <v>0.22916666666666663</v>
      </c>
      <c r="H16" s="79" t="str">
        <f t="shared" si="1"/>
        <v/>
      </c>
      <c r="I16" s="78">
        <f t="shared" si="2"/>
        <v>2.7755575615628914E-17</v>
      </c>
      <c r="J16" s="80" t="str">
        <f t="shared" si="3"/>
        <v/>
      </c>
      <c r="K16" s="81"/>
    </row>
    <row r="17" spans="1:11" x14ac:dyDescent="0.25">
      <c r="A17" s="27">
        <v>0.22916666666666666</v>
      </c>
      <c r="B17" s="74">
        <f t="shared" si="4"/>
        <v>45646</v>
      </c>
      <c r="C17" s="75">
        <v>0.375</v>
      </c>
      <c r="D17" s="75">
        <v>0.5</v>
      </c>
      <c r="E17" s="77">
        <v>0.5625</v>
      </c>
      <c r="F17" s="77">
        <v>0.66666666666666663</v>
      </c>
      <c r="G17" s="78">
        <f t="shared" si="0"/>
        <v>0.22916666666666663</v>
      </c>
      <c r="H17" s="79" t="str">
        <f t="shared" si="1"/>
        <v/>
      </c>
      <c r="I17" s="78">
        <f t="shared" si="2"/>
        <v>2.7755575615628914E-17</v>
      </c>
      <c r="J17" s="80" t="str">
        <f t="shared" si="3"/>
        <v/>
      </c>
      <c r="K17" s="81"/>
    </row>
    <row r="18" spans="1:11" x14ac:dyDescent="0.25">
      <c r="A18" s="27">
        <v>0.33333333333333331</v>
      </c>
      <c r="B18" s="74">
        <f t="shared" si="4"/>
        <v>45649</v>
      </c>
      <c r="C18" s="75">
        <v>0.35416666666666669</v>
      </c>
      <c r="D18" s="75">
        <v>0.52083333333333337</v>
      </c>
      <c r="E18" s="77">
        <v>0.5625</v>
      </c>
      <c r="F18" s="77">
        <v>0.72916666666666663</v>
      </c>
      <c r="G18" s="78">
        <f t="shared" si="0"/>
        <v>0.33333333333333331</v>
      </c>
      <c r="H18" s="79" t="str">
        <f t="shared" si="1"/>
        <v/>
      </c>
      <c r="I18" s="78" t="str">
        <f t="shared" si="2"/>
        <v/>
      </c>
      <c r="J18" s="80" t="str">
        <f t="shared" si="3"/>
        <v/>
      </c>
      <c r="K18" s="81"/>
    </row>
    <row r="19" spans="1:11" x14ac:dyDescent="0.25">
      <c r="A19" s="92"/>
      <c r="B19" s="74">
        <f>WORKDAY(B18,1,1)</f>
        <v>45650</v>
      </c>
      <c r="C19" s="86" t="s">
        <v>7</v>
      </c>
      <c r="D19" s="87"/>
      <c r="E19" s="87"/>
      <c r="F19" s="87"/>
      <c r="G19" s="78"/>
      <c r="H19" s="79" t="str">
        <f t="shared" si="1"/>
        <v/>
      </c>
      <c r="I19" s="78" t="str">
        <f t="shared" si="2"/>
        <v/>
      </c>
      <c r="J19" s="80" t="str">
        <f t="shared" si="3"/>
        <v/>
      </c>
      <c r="K19" s="91"/>
    </row>
    <row r="20" spans="1:11" x14ac:dyDescent="0.25">
      <c r="A20" s="12">
        <v>0.3125</v>
      </c>
      <c r="B20" s="74">
        <f t="shared" si="4"/>
        <v>45651</v>
      </c>
      <c r="C20" s="75">
        <v>0.35416666666666669</v>
      </c>
      <c r="D20" s="75">
        <v>0.52083333333333337</v>
      </c>
      <c r="E20" s="76">
        <v>0.5625</v>
      </c>
      <c r="F20" s="77">
        <v>0.70833333333333337</v>
      </c>
      <c r="G20" s="78">
        <f t="shared" si="0"/>
        <v>0.31250000000000006</v>
      </c>
      <c r="H20" s="79">
        <f t="shared" si="1"/>
        <v>5.5511151231257827E-17</v>
      </c>
      <c r="I20" s="78" t="str">
        <f t="shared" si="2"/>
        <v/>
      </c>
      <c r="J20" s="80">
        <f t="shared" si="3"/>
        <v>5.5511151231257827E-17</v>
      </c>
      <c r="K20" s="81"/>
    </row>
    <row r="21" spans="1:11" x14ac:dyDescent="0.25">
      <c r="A21" s="12">
        <v>0.3125</v>
      </c>
      <c r="B21" s="74">
        <f t="shared" si="4"/>
        <v>45652</v>
      </c>
      <c r="C21" s="75">
        <v>0.35416666666666669</v>
      </c>
      <c r="D21" s="75">
        <v>0.52083333333333337</v>
      </c>
      <c r="E21" s="76">
        <v>0.5625</v>
      </c>
      <c r="F21" s="77">
        <v>0.70833333333333337</v>
      </c>
      <c r="G21" s="78">
        <f t="shared" si="0"/>
        <v>0.31250000000000006</v>
      </c>
      <c r="H21" s="79">
        <f t="shared" si="1"/>
        <v>5.5511151231257827E-17</v>
      </c>
      <c r="I21" s="78" t="str">
        <f t="shared" si="2"/>
        <v/>
      </c>
      <c r="J21" s="80">
        <f t="shared" si="3"/>
        <v>5.5511151231257827E-17</v>
      </c>
      <c r="K21" s="81"/>
    </row>
    <row r="22" spans="1:11" x14ac:dyDescent="0.25">
      <c r="A22" s="12">
        <v>0.3125</v>
      </c>
      <c r="B22" s="74">
        <f t="shared" si="4"/>
        <v>45653</v>
      </c>
      <c r="C22" s="75">
        <v>0.35416666666666669</v>
      </c>
      <c r="D22" s="75">
        <v>0.52083333333333337</v>
      </c>
      <c r="E22" s="76">
        <v>0.5625</v>
      </c>
      <c r="F22" s="77">
        <v>0.70833333333333337</v>
      </c>
      <c r="G22" s="78">
        <f t="shared" si="0"/>
        <v>0.31250000000000006</v>
      </c>
      <c r="H22" s="79">
        <f t="shared" si="1"/>
        <v>5.5511151231257827E-17</v>
      </c>
      <c r="I22" s="78" t="str">
        <f t="shared" si="2"/>
        <v/>
      </c>
      <c r="J22" s="80">
        <f t="shared" si="3"/>
        <v>5.5511151231257827E-17</v>
      </c>
      <c r="K22" s="81"/>
    </row>
    <row r="23" spans="1:11" x14ac:dyDescent="0.25">
      <c r="A23" s="12">
        <v>0.33333333333333331</v>
      </c>
      <c r="B23" s="74">
        <f t="shared" si="4"/>
        <v>45656</v>
      </c>
      <c r="C23" s="75">
        <v>0.35416666666666669</v>
      </c>
      <c r="D23" s="75">
        <v>0.52083333333333337</v>
      </c>
      <c r="E23" s="77">
        <v>0.5625</v>
      </c>
      <c r="F23" s="77">
        <v>0.72916666666666663</v>
      </c>
      <c r="G23" s="78">
        <f t="shared" si="0"/>
        <v>0.33333333333333331</v>
      </c>
      <c r="H23" s="79" t="str">
        <f t="shared" si="1"/>
        <v/>
      </c>
      <c r="I23" s="78" t="str">
        <f t="shared" si="2"/>
        <v/>
      </c>
      <c r="J23" s="80" t="str">
        <f t="shared" si="3"/>
        <v/>
      </c>
      <c r="K23" s="81"/>
    </row>
    <row r="24" spans="1:11" x14ac:dyDescent="0.25">
      <c r="A24" s="12"/>
    </row>
    <row r="25" spans="1:11" x14ac:dyDescent="0.25">
      <c r="A25" s="12"/>
      <c r="B25" s="4" t="s">
        <v>8</v>
      </c>
      <c r="G25" s="12">
        <f>SUM(G3:G23)-I25+H25</f>
        <v>5.8333333333333339</v>
      </c>
      <c r="H25" s="12">
        <f>SUM(H3:H23)</f>
        <v>4.9960036108132044E-16</v>
      </c>
      <c r="I25" s="12">
        <f>SUM(I3:I23)</f>
        <v>2.2204460492503131E-16</v>
      </c>
      <c r="J25" s="12">
        <f>SUM(J3:J23)</f>
        <v>4.9960036108132044E-16</v>
      </c>
      <c r="K25" s="55">
        <f>SUM(K3:K23)</f>
        <v>0</v>
      </c>
    </row>
    <row r="26" spans="1:11" x14ac:dyDescent="0.25">
      <c r="K26" s="55">
        <f>'06_24'!K27-K25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"/>
  <dimension ref="A1:K28"/>
  <sheetViews>
    <sheetView zoomScaleNormal="100" workbookViewId="0">
      <selection activeCell="B4" sqref="B4:K25"/>
    </sheetView>
  </sheetViews>
  <sheetFormatPr baseColWidth="10" defaultRowHeight="15" x14ac:dyDescent="0.25"/>
  <cols>
    <col min="1" max="1" width="5.7109375" customWidth="1"/>
    <col min="2" max="2" width="12.7109375" customWidth="1"/>
    <col min="3" max="6" width="8.7109375" customWidth="1"/>
    <col min="7" max="7" width="11.7109375" style="1" customWidth="1"/>
    <col min="8" max="11" width="9.7109375" style="1" customWidth="1"/>
  </cols>
  <sheetData>
    <row r="1" spans="1:11" ht="34.5" customHeight="1" x14ac:dyDescent="0.25">
      <c r="A1" s="66">
        <v>45658</v>
      </c>
      <c r="B1" s="67"/>
      <c r="C1" s="69" t="s">
        <v>0</v>
      </c>
      <c r="D1" s="69"/>
      <c r="E1" s="69" t="s">
        <v>1</v>
      </c>
      <c r="F1" s="69"/>
      <c r="G1" s="50" t="s">
        <v>2</v>
      </c>
      <c r="H1" s="50" t="s">
        <v>5</v>
      </c>
      <c r="I1" s="50" t="s">
        <v>6</v>
      </c>
      <c r="J1" s="50" t="s">
        <v>9</v>
      </c>
      <c r="K1" s="51" t="s">
        <v>4</v>
      </c>
    </row>
    <row r="2" spans="1:11" ht="14.25" customHeight="1" x14ac:dyDescent="0.25">
      <c r="B2" s="73">
        <v>45657</v>
      </c>
      <c r="C2" s="8"/>
      <c r="D2" s="8"/>
      <c r="E2" s="9"/>
      <c r="F2" s="9"/>
      <c r="G2" s="2"/>
      <c r="H2" s="2"/>
      <c r="I2" s="2"/>
      <c r="J2" s="10"/>
      <c r="K2" s="10"/>
    </row>
    <row r="3" spans="1:11" x14ac:dyDescent="0.25">
      <c r="A3" s="37">
        <v>0.3125</v>
      </c>
      <c r="B3" s="60">
        <f>WORKDAY(B2,1,1)</f>
        <v>45658</v>
      </c>
      <c r="C3" s="70" t="s">
        <v>7</v>
      </c>
      <c r="D3" s="71"/>
      <c r="E3" s="71"/>
      <c r="F3" s="72"/>
      <c r="G3" s="38">
        <v>0.3125</v>
      </c>
      <c r="H3" s="46"/>
      <c r="I3" s="38"/>
      <c r="J3" s="52"/>
      <c r="K3" s="53"/>
    </row>
    <row r="4" spans="1:11" x14ac:dyDescent="0.25">
      <c r="A4" s="27">
        <v>0.22916666666666666</v>
      </c>
      <c r="B4" s="93">
        <f t="shared" ref="B4:B25" si="0">WORKDAY(B3,1,1)</f>
        <v>45659</v>
      </c>
      <c r="C4" s="75">
        <v>0.375</v>
      </c>
      <c r="D4" s="75">
        <v>0.5</v>
      </c>
      <c r="E4" s="77">
        <v>0.5625</v>
      </c>
      <c r="F4" s="77">
        <v>0.66666666666666663</v>
      </c>
      <c r="G4" s="78">
        <f t="shared" ref="G4:G24" si="1">IF(D4-C4+(F4-E4)=0,"",D4-C4+(F4-E4))</f>
        <v>0.22916666666666663</v>
      </c>
      <c r="H4" s="79" t="str">
        <f t="shared" ref="H4:H24" si="2">IF(G4-A4&gt;0,G4-A4,"")</f>
        <v/>
      </c>
      <c r="I4" s="78">
        <f t="shared" ref="I4:I24" si="3">IF(G4-A4&lt;0,A4-G4,"")</f>
        <v>2.7755575615628914E-17</v>
      </c>
      <c r="J4" s="80" t="str">
        <f t="shared" ref="J4:J24" si="4">H4</f>
        <v/>
      </c>
      <c r="K4" s="81"/>
    </row>
    <row r="5" spans="1:11" ht="15" customHeight="1" x14ac:dyDescent="0.25">
      <c r="A5" s="27">
        <v>0.22916666666666666</v>
      </c>
      <c r="B5" s="93">
        <f t="shared" si="0"/>
        <v>45660</v>
      </c>
      <c r="C5" s="75">
        <v>0.375</v>
      </c>
      <c r="D5" s="75">
        <v>0.5</v>
      </c>
      <c r="E5" s="77">
        <v>0.5625</v>
      </c>
      <c r="F5" s="77">
        <v>0.66666666666666663</v>
      </c>
      <c r="G5" s="78">
        <f t="shared" si="1"/>
        <v>0.22916666666666663</v>
      </c>
      <c r="H5" s="79" t="str">
        <f t="shared" si="2"/>
        <v/>
      </c>
      <c r="I5" s="78">
        <f t="shared" si="3"/>
        <v>2.7755575615628914E-17</v>
      </c>
      <c r="J5" s="80" t="str">
        <f t="shared" si="4"/>
        <v/>
      </c>
      <c r="K5" s="81"/>
    </row>
    <row r="6" spans="1:11" ht="15" customHeight="1" x14ac:dyDescent="0.25">
      <c r="A6" s="27">
        <v>0.22916666666666666</v>
      </c>
      <c r="B6" s="93">
        <f t="shared" si="0"/>
        <v>45663</v>
      </c>
      <c r="C6" s="75">
        <v>0.375</v>
      </c>
      <c r="D6" s="75">
        <v>0.5</v>
      </c>
      <c r="E6" s="77">
        <v>0.5625</v>
      </c>
      <c r="F6" s="77">
        <v>0.66666666666666663</v>
      </c>
      <c r="G6" s="78">
        <f t="shared" si="1"/>
        <v>0.22916666666666663</v>
      </c>
      <c r="H6" s="79" t="str">
        <f t="shared" si="2"/>
        <v/>
      </c>
      <c r="I6" s="78">
        <f t="shared" si="3"/>
        <v>2.7755575615628914E-17</v>
      </c>
      <c r="J6" s="80" t="str">
        <f t="shared" si="4"/>
        <v/>
      </c>
      <c r="K6" s="81"/>
    </row>
    <row r="7" spans="1:11" x14ac:dyDescent="0.25">
      <c r="A7" s="27">
        <v>0.33333333333333331</v>
      </c>
      <c r="B7" s="93">
        <f t="shared" si="0"/>
        <v>45664</v>
      </c>
      <c r="C7" s="75">
        <v>0.35416666666666669</v>
      </c>
      <c r="D7" s="75">
        <v>0.52083333333333337</v>
      </c>
      <c r="E7" s="77">
        <v>0.5625</v>
      </c>
      <c r="F7" s="77">
        <v>0.72916666666666663</v>
      </c>
      <c r="G7" s="78">
        <f t="shared" si="1"/>
        <v>0.33333333333333331</v>
      </c>
      <c r="H7" s="79" t="str">
        <f t="shared" si="2"/>
        <v/>
      </c>
      <c r="I7" s="78" t="str">
        <f t="shared" si="3"/>
        <v/>
      </c>
      <c r="J7" s="80" t="str">
        <f t="shared" si="4"/>
        <v/>
      </c>
      <c r="K7" s="81"/>
    </row>
    <row r="8" spans="1:11" x14ac:dyDescent="0.25">
      <c r="A8" s="12">
        <v>0.3125</v>
      </c>
      <c r="B8" s="93">
        <f>WORKDAY(B7,1,1)</f>
        <v>45665</v>
      </c>
      <c r="C8" s="75">
        <v>0.35416666666666669</v>
      </c>
      <c r="D8" s="75">
        <v>0.52083333333333337</v>
      </c>
      <c r="E8" s="76">
        <v>0.5625</v>
      </c>
      <c r="F8" s="77">
        <v>0.70833333333333337</v>
      </c>
      <c r="G8" s="78">
        <f t="shared" si="1"/>
        <v>0.31250000000000006</v>
      </c>
      <c r="H8" s="79">
        <f t="shared" si="2"/>
        <v>5.5511151231257827E-17</v>
      </c>
      <c r="I8" s="78" t="str">
        <f t="shared" si="3"/>
        <v/>
      </c>
      <c r="J8" s="80">
        <f t="shared" si="4"/>
        <v>5.5511151231257827E-17</v>
      </c>
      <c r="K8" s="81"/>
    </row>
    <row r="9" spans="1:11" x14ac:dyDescent="0.25">
      <c r="A9" s="12">
        <v>0.3125</v>
      </c>
      <c r="B9" s="93">
        <f t="shared" si="0"/>
        <v>45666</v>
      </c>
      <c r="C9" s="75">
        <v>0.35416666666666669</v>
      </c>
      <c r="D9" s="75">
        <v>0.52083333333333337</v>
      </c>
      <c r="E9" s="76">
        <v>0.5625</v>
      </c>
      <c r="F9" s="77">
        <v>0.70833333333333337</v>
      </c>
      <c r="G9" s="78">
        <f t="shared" si="1"/>
        <v>0.31250000000000006</v>
      </c>
      <c r="H9" s="79">
        <f t="shared" si="2"/>
        <v>5.5511151231257827E-17</v>
      </c>
      <c r="I9" s="78" t="str">
        <f t="shared" si="3"/>
        <v/>
      </c>
      <c r="J9" s="80">
        <f t="shared" si="4"/>
        <v>5.5511151231257827E-17</v>
      </c>
      <c r="K9" s="81"/>
    </row>
    <row r="10" spans="1:11" x14ac:dyDescent="0.25">
      <c r="A10" s="12">
        <v>0.3125</v>
      </c>
      <c r="B10" s="93">
        <f t="shared" si="0"/>
        <v>45667</v>
      </c>
      <c r="C10" s="75">
        <v>0.35416666666666669</v>
      </c>
      <c r="D10" s="75">
        <v>0.52083333333333337</v>
      </c>
      <c r="E10" s="76">
        <v>0.5625</v>
      </c>
      <c r="F10" s="77">
        <v>0.70833333333333337</v>
      </c>
      <c r="G10" s="78">
        <f t="shared" si="1"/>
        <v>0.31250000000000006</v>
      </c>
      <c r="H10" s="79">
        <f t="shared" si="2"/>
        <v>5.5511151231257827E-17</v>
      </c>
      <c r="I10" s="78" t="str">
        <f t="shared" si="3"/>
        <v/>
      </c>
      <c r="J10" s="80">
        <f t="shared" si="4"/>
        <v>5.5511151231257827E-17</v>
      </c>
      <c r="K10" s="81"/>
    </row>
    <row r="11" spans="1:11" x14ac:dyDescent="0.25">
      <c r="A11" s="12">
        <v>0.3125</v>
      </c>
      <c r="B11" s="93">
        <f t="shared" si="0"/>
        <v>45670</v>
      </c>
      <c r="C11" s="75">
        <v>0.35416666666666669</v>
      </c>
      <c r="D11" s="75">
        <v>0.52083333333333337</v>
      </c>
      <c r="E11" s="76">
        <v>0.5625</v>
      </c>
      <c r="F11" s="77">
        <v>0.70833333333333337</v>
      </c>
      <c r="G11" s="78">
        <f t="shared" si="1"/>
        <v>0.31250000000000006</v>
      </c>
      <c r="H11" s="79">
        <f t="shared" si="2"/>
        <v>5.5511151231257827E-17</v>
      </c>
      <c r="I11" s="78" t="str">
        <f t="shared" si="3"/>
        <v/>
      </c>
      <c r="J11" s="80">
        <f t="shared" si="4"/>
        <v>5.5511151231257827E-17</v>
      </c>
      <c r="K11" s="81"/>
    </row>
    <row r="12" spans="1:11" x14ac:dyDescent="0.25">
      <c r="A12" s="12">
        <v>0.33333333333333331</v>
      </c>
      <c r="B12" s="93">
        <f t="shared" si="0"/>
        <v>45671</v>
      </c>
      <c r="C12" s="75">
        <v>0.35416666666666669</v>
      </c>
      <c r="D12" s="75">
        <v>0.52083333333333337</v>
      </c>
      <c r="E12" s="77">
        <v>0.5625</v>
      </c>
      <c r="F12" s="77">
        <v>0.72916666666666663</v>
      </c>
      <c r="G12" s="78">
        <f t="shared" si="1"/>
        <v>0.33333333333333331</v>
      </c>
      <c r="H12" s="79" t="str">
        <f t="shared" si="2"/>
        <v/>
      </c>
      <c r="I12" s="78" t="str">
        <f t="shared" si="3"/>
        <v/>
      </c>
      <c r="J12" s="80" t="str">
        <f t="shared" si="4"/>
        <v/>
      </c>
      <c r="K12" s="81"/>
    </row>
    <row r="13" spans="1:11" x14ac:dyDescent="0.25">
      <c r="A13" s="37">
        <v>0.3125</v>
      </c>
      <c r="B13" s="93">
        <f>WORKDAY(B12,1,1)</f>
        <v>45672</v>
      </c>
      <c r="C13" s="75">
        <v>0.35416666666666669</v>
      </c>
      <c r="D13" s="75">
        <v>0.52083333333333337</v>
      </c>
      <c r="E13" s="76">
        <v>0.5625</v>
      </c>
      <c r="F13" s="77">
        <v>0.70833333333333337</v>
      </c>
      <c r="G13" s="78">
        <f t="shared" si="1"/>
        <v>0.31250000000000006</v>
      </c>
      <c r="H13" s="79">
        <f t="shared" si="2"/>
        <v>5.5511151231257827E-17</v>
      </c>
      <c r="I13" s="78" t="str">
        <f t="shared" si="3"/>
        <v/>
      </c>
      <c r="J13" s="80">
        <f t="shared" si="4"/>
        <v>5.5511151231257827E-17</v>
      </c>
      <c r="K13" s="81"/>
    </row>
    <row r="14" spans="1:11" x14ac:dyDescent="0.25">
      <c r="A14" s="27">
        <v>0.22916666666666666</v>
      </c>
      <c r="B14" s="93">
        <f t="shared" si="0"/>
        <v>45673</v>
      </c>
      <c r="C14" s="75">
        <v>0.375</v>
      </c>
      <c r="D14" s="75">
        <v>0.5</v>
      </c>
      <c r="E14" s="77">
        <v>0.5625</v>
      </c>
      <c r="F14" s="77">
        <v>0.66666666666666663</v>
      </c>
      <c r="G14" s="78">
        <f t="shared" si="1"/>
        <v>0.22916666666666663</v>
      </c>
      <c r="H14" s="79" t="str">
        <f t="shared" si="2"/>
        <v/>
      </c>
      <c r="I14" s="78">
        <f t="shared" si="3"/>
        <v>2.7755575615628914E-17</v>
      </c>
      <c r="J14" s="80" t="str">
        <f t="shared" si="4"/>
        <v/>
      </c>
      <c r="K14" s="81"/>
    </row>
    <row r="15" spans="1:11" x14ac:dyDescent="0.25">
      <c r="A15" s="27">
        <v>0.22916666666666666</v>
      </c>
      <c r="B15" s="93">
        <f t="shared" si="0"/>
        <v>45674</v>
      </c>
      <c r="C15" s="75">
        <v>0.375</v>
      </c>
      <c r="D15" s="75">
        <v>0.5</v>
      </c>
      <c r="E15" s="77">
        <v>0.5625</v>
      </c>
      <c r="F15" s="77">
        <v>0.66666666666666663</v>
      </c>
      <c r="G15" s="78">
        <f t="shared" si="1"/>
        <v>0.22916666666666663</v>
      </c>
      <c r="H15" s="79" t="str">
        <f t="shared" si="2"/>
        <v/>
      </c>
      <c r="I15" s="78">
        <f t="shared" si="3"/>
        <v>2.7755575615628914E-17</v>
      </c>
      <c r="J15" s="80" t="str">
        <f t="shared" si="4"/>
        <v/>
      </c>
      <c r="K15" s="81"/>
    </row>
    <row r="16" spans="1:11" x14ac:dyDescent="0.25">
      <c r="A16" s="27">
        <v>0.22916666666666666</v>
      </c>
      <c r="B16" s="93">
        <f t="shared" si="0"/>
        <v>45677</v>
      </c>
      <c r="C16" s="75">
        <v>0.375</v>
      </c>
      <c r="D16" s="75">
        <v>0.5</v>
      </c>
      <c r="E16" s="77">
        <v>0.5625</v>
      </c>
      <c r="F16" s="77">
        <v>0.66666666666666663</v>
      </c>
      <c r="G16" s="78">
        <f t="shared" si="1"/>
        <v>0.22916666666666663</v>
      </c>
      <c r="H16" s="79" t="str">
        <f t="shared" si="2"/>
        <v/>
      </c>
      <c r="I16" s="78">
        <f t="shared" si="3"/>
        <v>2.7755575615628914E-17</v>
      </c>
      <c r="J16" s="80" t="str">
        <f t="shared" si="4"/>
        <v/>
      </c>
      <c r="K16" s="81"/>
    </row>
    <row r="17" spans="1:11" x14ac:dyDescent="0.25">
      <c r="A17" s="27">
        <v>0.33333333333333331</v>
      </c>
      <c r="B17" s="93">
        <f t="shared" si="0"/>
        <v>45678</v>
      </c>
      <c r="C17" s="75">
        <v>0.35416666666666669</v>
      </c>
      <c r="D17" s="75">
        <v>0.52083333333333337</v>
      </c>
      <c r="E17" s="77">
        <v>0.5625</v>
      </c>
      <c r="F17" s="77">
        <v>0.72916666666666663</v>
      </c>
      <c r="G17" s="78">
        <f t="shared" si="1"/>
        <v>0.33333333333333331</v>
      </c>
      <c r="H17" s="79" t="str">
        <f t="shared" si="2"/>
        <v/>
      </c>
      <c r="I17" s="78" t="str">
        <f t="shared" si="3"/>
        <v/>
      </c>
      <c r="J17" s="80" t="str">
        <f t="shared" si="4"/>
        <v/>
      </c>
      <c r="K17" s="81"/>
    </row>
    <row r="18" spans="1:11" x14ac:dyDescent="0.25">
      <c r="A18" s="12">
        <v>0.3125</v>
      </c>
      <c r="B18" s="93">
        <f>WORKDAY(B17,1,1)</f>
        <v>45679</v>
      </c>
      <c r="C18" s="75">
        <v>0.35416666666666669</v>
      </c>
      <c r="D18" s="75">
        <v>0.52083333333333337</v>
      </c>
      <c r="E18" s="76">
        <v>0.5625</v>
      </c>
      <c r="F18" s="77">
        <v>0.70833333333333337</v>
      </c>
      <c r="G18" s="78">
        <f t="shared" si="1"/>
        <v>0.31250000000000006</v>
      </c>
      <c r="H18" s="79">
        <f t="shared" si="2"/>
        <v>5.5511151231257827E-17</v>
      </c>
      <c r="I18" s="78" t="str">
        <f t="shared" si="3"/>
        <v/>
      </c>
      <c r="J18" s="80">
        <f t="shared" si="4"/>
        <v>5.5511151231257827E-17</v>
      </c>
      <c r="K18" s="81"/>
    </row>
    <row r="19" spans="1:11" x14ac:dyDescent="0.25">
      <c r="A19" s="12">
        <v>0.3125</v>
      </c>
      <c r="B19" s="93">
        <f t="shared" si="0"/>
        <v>45680</v>
      </c>
      <c r="C19" s="75">
        <v>0.35416666666666669</v>
      </c>
      <c r="D19" s="75">
        <v>0.52083333333333337</v>
      </c>
      <c r="E19" s="76">
        <v>0.5625</v>
      </c>
      <c r="F19" s="77">
        <v>0.70833333333333337</v>
      </c>
      <c r="G19" s="78">
        <f t="shared" si="1"/>
        <v>0.31250000000000006</v>
      </c>
      <c r="H19" s="79">
        <f t="shared" si="2"/>
        <v>5.5511151231257827E-17</v>
      </c>
      <c r="I19" s="78" t="str">
        <f t="shared" si="3"/>
        <v/>
      </c>
      <c r="J19" s="80">
        <f t="shared" si="4"/>
        <v>5.5511151231257827E-17</v>
      </c>
      <c r="K19" s="81"/>
    </row>
    <row r="20" spans="1:11" x14ac:dyDescent="0.25">
      <c r="A20" s="12">
        <v>0.3125</v>
      </c>
      <c r="B20" s="93">
        <f t="shared" si="0"/>
        <v>45681</v>
      </c>
      <c r="C20" s="75">
        <v>0.35416666666666669</v>
      </c>
      <c r="D20" s="75">
        <v>0.52083333333333337</v>
      </c>
      <c r="E20" s="76">
        <v>0.5625</v>
      </c>
      <c r="F20" s="77">
        <v>0.70833333333333337</v>
      </c>
      <c r="G20" s="78">
        <f t="shared" si="1"/>
        <v>0.31250000000000006</v>
      </c>
      <c r="H20" s="79">
        <f t="shared" si="2"/>
        <v>5.5511151231257827E-17</v>
      </c>
      <c r="I20" s="78" t="str">
        <f t="shared" si="3"/>
        <v/>
      </c>
      <c r="J20" s="80">
        <f t="shared" si="4"/>
        <v>5.5511151231257827E-17</v>
      </c>
      <c r="K20" s="81"/>
    </row>
    <row r="21" spans="1:11" x14ac:dyDescent="0.25">
      <c r="A21" s="12">
        <v>0.3125</v>
      </c>
      <c r="B21" s="93">
        <f>WORKDAY(B20,1,1)</f>
        <v>45684</v>
      </c>
      <c r="C21" s="75">
        <v>0.35416666666666669</v>
      </c>
      <c r="D21" s="75">
        <v>0.52083333333333337</v>
      </c>
      <c r="E21" s="76">
        <v>0.5625</v>
      </c>
      <c r="F21" s="77">
        <v>0.70833333333333337</v>
      </c>
      <c r="G21" s="78">
        <f t="shared" si="1"/>
        <v>0.31250000000000006</v>
      </c>
      <c r="H21" s="79">
        <f t="shared" si="2"/>
        <v>5.5511151231257827E-17</v>
      </c>
      <c r="I21" s="78" t="str">
        <f t="shared" si="3"/>
        <v/>
      </c>
      <c r="J21" s="80">
        <f t="shared" si="4"/>
        <v>5.5511151231257827E-17</v>
      </c>
      <c r="K21" s="81"/>
    </row>
    <row r="22" spans="1:11" x14ac:dyDescent="0.25">
      <c r="A22" s="12">
        <v>0.33333333333333331</v>
      </c>
      <c r="B22" s="93">
        <f t="shared" si="0"/>
        <v>45685</v>
      </c>
      <c r="C22" s="75">
        <v>0.35416666666666669</v>
      </c>
      <c r="D22" s="75">
        <v>0.52083333333333337</v>
      </c>
      <c r="E22" s="77">
        <v>0.5625</v>
      </c>
      <c r="F22" s="77">
        <v>0.72916666666666663</v>
      </c>
      <c r="G22" s="78">
        <f t="shared" si="1"/>
        <v>0.33333333333333331</v>
      </c>
      <c r="H22" s="79" t="str">
        <f t="shared" si="2"/>
        <v/>
      </c>
      <c r="I22" s="78" t="str">
        <f t="shared" si="3"/>
        <v/>
      </c>
      <c r="J22" s="80" t="str">
        <f t="shared" si="4"/>
        <v/>
      </c>
      <c r="K22" s="81"/>
    </row>
    <row r="23" spans="1:11" x14ac:dyDescent="0.25">
      <c r="A23" s="12">
        <v>0.3125</v>
      </c>
      <c r="B23" s="93">
        <f>WORKDAY(B22,1,1)</f>
        <v>45686</v>
      </c>
      <c r="C23" s="75">
        <v>0.35416666666666669</v>
      </c>
      <c r="D23" s="75">
        <v>0.52083333333333337</v>
      </c>
      <c r="E23" s="76">
        <v>0.5625</v>
      </c>
      <c r="F23" s="77">
        <v>0.70833333333333337</v>
      </c>
      <c r="G23" s="78">
        <f t="shared" si="1"/>
        <v>0.31250000000000006</v>
      </c>
      <c r="H23" s="79">
        <f t="shared" si="2"/>
        <v>5.5511151231257827E-17</v>
      </c>
      <c r="I23" s="78" t="str">
        <f t="shared" si="3"/>
        <v/>
      </c>
      <c r="J23" s="80">
        <f t="shared" si="4"/>
        <v>5.5511151231257827E-17</v>
      </c>
      <c r="K23" s="81"/>
    </row>
    <row r="24" spans="1:11" x14ac:dyDescent="0.25">
      <c r="A24" s="12">
        <v>0.22916666666666666</v>
      </c>
      <c r="B24" s="93">
        <f t="shared" si="0"/>
        <v>45687</v>
      </c>
      <c r="C24" s="75">
        <v>0.375</v>
      </c>
      <c r="D24" s="75">
        <v>0.5</v>
      </c>
      <c r="E24" s="77">
        <v>0.5625</v>
      </c>
      <c r="F24" s="77">
        <v>0.66666666666666663</v>
      </c>
      <c r="G24" s="78">
        <f t="shared" si="1"/>
        <v>0.22916666666666663</v>
      </c>
      <c r="H24" s="79" t="str">
        <f t="shared" si="2"/>
        <v/>
      </c>
      <c r="I24" s="78">
        <f t="shared" si="3"/>
        <v>2.7755575615628914E-17</v>
      </c>
      <c r="J24" s="80" t="str">
        <f t="shared" si="4"/>
        <v/>
      </c>
      <c r="K24" s="81"/>
    </row>
    <row r="25" spans="1:11" x14ac:dyDescent="0.25">
      <c r="A25" s="12">
        <v>0.22916666666666666</v>
      </c>
      <c r="B25" s="93">
        <f t="shared" si="0"/>
        <v>45688</v>
      </c>
      <c r="C25" s="75">
        <v>0.375</v>
      </c>
      <c r="D25" s="75">
        <v>0.5</v>
      </c>
      <c r="E25" s="77">
        <v>0.5625</v>
      </c>
      <c r="F25" s="77">
        <v>0.66666666666666663</v>
      </c>
      <c r="G25" s="78">
        <f t="shared" ref="G25" si="5">IF(D25-C25+(F25-E25)=0,"",D25-C25+(F25-E25))</f>
        <v>0.22916666666666663</v>
      </c>
      <c r="H25" s="79" t="str">
        <f t="shared" ref="H25" si="6">IF(G25-A25&gt;0,G25-A25,"")</f>
        <v/>
      </c>
      <c r="I25" s="78">
        <f t="shared" ref="I25" si="7">IF(G25-A25&lt;0,A25-G25,"")</f>
        <v>2.7755575615628914E-17</v>
      </c>
      <c r="J25" s="80" t="str">
        <f t="shared" ref="J25" si="8">H25</f>
        <v/>
      </c>
      <c r="K25" s="81"/>
    </row>
    <row r="26" spans="1:11" x14ac:dyDescent="0.25">
      <c r="A26" s="12"/>
      <c r="B26" s="17"/>
      <c r="C26" s="13"/>
      <c r="D26" s="13"/>
      <c r="E26" s="14"/>
      <c r="F26" s="14"/>
      <c r="G26" s="15"/>
      <c r="H26" s="15"/>
      <c r="I26" s="15"/>
      <c r="J26" s="15"/>
      <c r="K26" s="56"/>
    </row>
    <row r="27" spans="1:11" x14ac:dyDescent="0.25">
      <c r="B27" s="11" t="s">
        <v>8</v>
      </c>
      <c r="C27" s="11"/>
      <c r="D27" s="11"/>
      <c r="E27" s="11"/>
      <c r="F27" s="11"/>
      <c r="G27" s="12">
        <f>SUM(G4:G24)-I27+H27</f>
        <v>6.0625000000000009</v>
      </c>
      <c r="H27" s="12">
        <f>SUM(H4:H24)</f>
        <v>5.5511151231257827E-16</v>
      </c>
      <c r="I27" s="12">
        <f>SUM(I4:I24)</f>
        <v>1.9428902930940239E-16</v>
      </c>
      <c r="J27" s="12">
        <f>SUM(J4:J24)</f>
        <v>5.5511151231257827E-16</v>
      </c>
      <c r="K27" s="57">
        <f>SUM(K3:K24)</f>
        <v>0</v>
      </c>
    </row>
    <row r="28" spans="1:11" x14ac:dyDescent="0.25">
      <c r="K28" s="55">
        <f>'12_24'!K26-'01_25'!K27</f>
        <v>30</v>
      </c>
    </row>
  </sheetData>
  <mergeCells count="4">
    <mergeCell ref="C1:D1"/>
    <mergeCell ref="E1:F1"/>
    <mergeCell ref="A1:B1"/>
    <mergeCell ref="C3:F3"/>
  </mergeCells>
  <phoneticPr fontId="2" type="noConversion"/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/>
  <dimension ref="A1:K26"/>
  <sheetViews>
    <sheetView zoomScaleNormal="100" workbookViewId="0">
      <selection activeCell="B3" sqref="B3:K23"/>
    </sheetView>
  </sheetViews>
  <sheetFormatPr baseColWidth="10" defaultRowHeight="15" x14ac:dyDescent="0.25"/>
  <cols>
    <col min="1" max="1" width="5.7109375" customWidth="1"/>
    <col min="2" max="2" width="12.7109375" customWidth="1"/>
    <col min="3" max="6" width="8.7109375" customWidth="1"/>
    <col min="7" max="7" width="11.7109375" customWidth="1"/>
    <col min="8" max="11" width="9.7109375" customWidth="1"/>
  </cols>
  <sheetData>
    <row r="1" spans="1:11" ht="45" x14ac:dyDescent="0.25">
      <c r="A1" s="66">
        <v>45689</v>
      </c>
      <c r="B1" s="67"/>
      <c r="C1" s="64" t="s">
        <v>0</v>
      </c>
      <c r="D1" s="65"/>
      <c r="E1" s="68" t="s">
        <v>1</v>
      </c>
      <c r="F1" s="68"/>
      <c r="G1" s="50" t="s">
        <v>2</v>
      </c>
      <c r="H1" s="50" t="s">
        <v>3</v>
      </c>
      <c r="I1" s="50" t="s">
        <v>6</v>
      </c>
      <c r="J1" s="50" t="s">
        <v>9</v>
      </c>
      <c r="K1" s="50" t="s">
        <v>4</v>
      </c>
    </row>
    <row r="2" spans="1:11" ht="13.5" customHeight="1" x14ac:dyDescent="0.25">
      <c r="B2" s="24">
        <v>45688</v>
      </c>
      <c r="C2" s="18"/>
      <c r="D2" s="19"/>
      <c r="E2" s="18"/>
      <c r="F2" s="20"/>
      <c r="G2" s="16"/>
      <c r="H2" s="16"/>
      <c r="I2" s="16"/>
      <c r="J2" s="16"/>
      <c r="K2" s="16"/>
    </row>
    <row r="3" spans="1:11" x14ac:dyDescent="0.25">
      <c r="A3" s="12">
        <v>0.22916666666666666</v>
      </c>
      <c r="B3" s="74">
        <f>WORKDAY(B2,1,1)</f>
        <v>45691</v>
      </c>
      <c r="C3" s="75">
        <v>0.375</v>
      </c>
      <c r="D3" s="75">
        <v>0.5</v>
      </c>
      <c r="E3" s="76">
        <v>0.5625</v>
      </c>
      <c r="F3" s="77">
        <v>0.66666666666666663</v>
      </c>
      <c r="G3" s="78">
        <f>IF(D3-C3+(F3-E3)=0,"",D3-C3+(F3-E3))</f>
        <v>0.22916666666666663</v>
      </c>
      <c r="H3" s="79" t="str">
        <f>IF(G3-A3&gt;0,G3-A3,"")</f>
        <v/>
      </c>
      <c r="I3" s="78">
        <f>IF(G3-A3&lt;0,A3-G3,"")</f>
        <v>2.7755575615628914E-17</v>
      </c>
      <c r="J3" s="80" t="str">
        <f>H3</f>
        <v/>
      </c>
      <c r="K3" s="81"/>
    </row>
    <row r="4" spans="1:11" x14ac:dyDescent="0.25">
      <c r="A4" s="12">
        <v>0.33333333333333331</v>
      </c>
      <c r="B4" s="74">
        <f t="shared" ref="B4:B23" si="0">WORKDAY(B3,1,1)</f>
        <v>45692</v>
      </c>
      <c r="C4" s="75">
        <v>0.35416666666666669</v>
      </c>
      <c r="D4" s="75">
        <v>0.52083333333333337</v>
      </c>
      <c r="E4" s="77">
        <v>0.5625</v>
      </c>
      <c r="F4" s="77">
        <v>0.72916666666666663</v>
      </c>
      <c r="G4" s="78">
        <f t="shared" ref="G4:G23" si="1">IF(D4-C4+(F4-E4)=0,"",D4-C4+(F4-E4))</f>
        <v>0.33333333333333331</v>
      </c>
      <c r="H4" s="79" t="str">
        <f t="shared" ref="H4:H23" si="2">IF(G4-A4&gt;0,G4-A4,"")</f>
        <v/>
      </c>
      <c r="I4" s="78" t="str">
        <f t="shared" ref="I4:I23" si="3">IF(G4-A4&lt;0,A4-G4,"")</f>
        <v/>
      </c>
      <c r="J4" s="80" t="str">
        <f t="shared" ref="J4:J23" si="4">H4</f>
        <v/>
      </c>
      <c r="K4" s="81"/>
    </row>
    <row r="5" spans="1:11" x14ac:dyDescent="0.25">
      <c r="A5" s="12">
        <v>0.3125</v>
      </c>
      <c r="B5" s="74">
        <f>WORKDAY(B4,1,1)</f>
        <v>45693</v>
      </c>
      <c r="C5" s="75">
        <v>0.35416666666666669</v>
      </c>
      <c r="D5" s="75">
        <v>0.52083333333333337</v>
      </c>
      <c r="E5" s="76">
        <v>0.5625</v>
      </c>
      <c r="F5" s="77">
        <v>0.70833333333333337</v>
      </c>
      <c r="G5" s="78">
        <f t="shared" si="1"/>
        <v>0.31250000000000006</v>
      </c>
      <c r="H5" s="79">
        <f t="shared" si="2"/>
        <v>5.5511151231257827E-17</v>
      </c>
      <c r="I5" s="78" t="str">
        <f t="shared" si="3"/>
        <v/>
      </c>
      <c r="J5" s="80">
        <f t="shared" si="4"/>
        <v>5.5511151231257827E-17</v>
      </c>
      <c r="K5" s="81"/>
    </row>
    <row r="6" spans="1:11" x14ac:dyDescent="0.25">
      <c r="A6" s="12">
        <v>0.3125</v>
      </c>
      <c r="B6" s="74">
        <f t="shared" si="0"/>
        <v>45694</v>
      </c>
      <c r="C6" s="75">
        <v>0.35416666666666669</v>
      </c>
      <c r="D6" s="75">
        <v>0.52083333333333337</v>
      </c>
      <c r="E6" s="76">
        <v>0.5625</v>
      </c>
      <c r="F6" s="77">
        <v>0.70833333333333337</v>
      </c>
      <c r="G6" s="78">
        <f t="shared" si="1"/>
        <v>0.31250000000000006</v>
      </c>
      <c r="H6" s="79">
        <f t="shared" si="2"/>
        <v>5.5511151231257827E-17</v>
      </c>
      <c r="I6" s="78" t="str">
        <f t="shared" si="3"/>
        <v/>
      </c>
      <c r="J6" s="80">
        <f t="shared" si="4"/>
        <v>5.5511151231257827E-17</v>
      </c>
      <c r="K6" s="81"/>
    </row>
    <row r="7" spans="1:11" x14ac:dyDescent="0.25">
      <c r="A7" s="12">
        <v>0.3125</v>
      </c>
      <c r="B7" s="74">
        <f t="shared" si="0"/>
        <v>45695</v>
      </c>
      <c r="C7" s="75">
        <v>0.35416666666666669</v>
      </c>
      <c r="D7" s="75">
        <v>0.52083333333333337</v>
      </c>
      <c r="E7" s="76">
        <v>0.5625</v>
      </c>
      <c r="F7" s="77">
        <v>0.70833333333333337</v>
      </c>
      <c r="G7" s="78">
        <f t="shared" si="1"/>
        <v>0.31250000000000006</v>
      </c>
      <c r="H7" s="79">
        <f t="shared" si="2"/>
        <v>5.5511151231257827E-17</v>
      </c>
      <c r="I7" s="78" t="str">
        <f t="shared" si="3"/>
        <v/>
      </c>
      <c r="J7" s="80">
        <f t="shared" si="4"/>
        <v>5.5511151231257827E-17</v>
      </c>
      <c r="K7" s="81"/>
    </row>
    <row r="8" spans="1:11" x14ac:dyDescent="0.25">
      <c r="A8" s="12">
        <v>0.3125</v>
      </c>
      <c r="B8" s="74">
        <f t="shared" si="0"/>
        <v>45698</v>
      </c>
      <c r="C8" s="75">
        <v>0.35416666666666669</v>
      </c>
      <c r="D8" s="75">
        <v>0.52083333333333337</v>
      </c>
      <c r="E8" s="76">
        <v>0.5625</v>
      </c>
      <c r="F8" s="77">
        <v>0.70833333333333337</v>
      </c>
      <c r="G8" s="78">
        <f t="shared" si="1"/>
        <v>0.31250000000000006</v>
      </c>
      <c r="H8" s="79">
        <f t="shared" si="2"/>
        <v>5.5511151231257827E-17</v>
      </c>
      <c r="I8" s="78" t="str">
        <f t="shared" si="3"/>
        <v/>
      </c>
      <c r="J8" s="80">
        <f t="shared" si="4"/>
        <v>5.5511151231257827E-17</v>
      </c>
      <c r="K8" s="81"/>
    </row>
    <row r="9" spans="1:11" x14ac:dyDescent="0.25">
      <c r="A9" s="12">
        <v>0.33333333333333331</v>
      </c>
      <c r="B9" s="74">
        <f t="shared" si="0"/>
        <v>45699</v>
      </c>
      <c r="C9" s="75">
        <v>0.35416666666666669</v>
      </c>
      <c r="D9" s="75">
        <v>0.52083333333333337</v>
      </c>
      <c r="E9" s="77">
        <v>0.5625</v>
      </c>
      <c r="F9" s="77">
        <v>0.72916666666666663</v>
      </c>
      <c r="G9" s="78">
        <f t="shared" si="1"/>
        <v>0.33333333333333331</v>
      </c>
      <c r="H9" s="79" t="str">
        <f t="shared" si="2"/>
        <v/>
      </c>
      <c r="I9" s="78" t="str">
        <f t="shared" si="3"/>
        <v/>
      </c>
      <c r="J9" s="80" t="str">
        <f t="shared" si="4"/>
        <v/>
      </c>
      <c r="K9" s="81"/>
    </row>
    <row r="10" spans="1:11" x14ac:dyDescent="0.25">
      <c r="A10" s="37">
        <v>0.3125</v>
      </c>
      <c r="B10" s="74">
        <f>WORKDAY(B9,1,1)</f>
        <v>45700</v>
      </c>
      <c r="C10" s="75">
        <v>0.35416666666666669</v>
      </c>
      <c r="D10" s="75">
        <v>0.52083333333333337</v>
      </c>
      <c r="E10" s="76">
        <v>0.5625</v>
      </c>
      <c r="F10" s="77">
        <v>0.70833333333333337</v>
      </c>
      <c r="G10" s="78">
        <f t="shared" si="1"/>
        <v>0.31250000000000006</v>
      </c>
      <c r="H10" s="79">
        <f t="shared" si="2"/>
        <v>5.5511151231257827E-17</v>
      </c>
      <c r="I10" s="78" t="str">
        <f t="shared" si="3"/>
        <v/>
      </c>
      <c r="J10" s="80">
        <f t="shared" si="4"/>
        <v>5.5511151231257827E-17</v>
      </c>
      <c r="K10" s="81"/>
    </row>
    <row r="11" spans="1:11" x14ac:dyDescent="0.25">
      <c r="A11" s="27">
        <v>0.22916666666666666</v>
      </c>
      <c r="B11" s="74">
        <f t="shared" si="0"/>
        <v>45701</v>
      </c>
      <c r="C11" s="75">
        <v>0.375</v>
      </c>
      <c r="D11" s="75">
        <v>0.5</v>
      </c>
      <c r="E11" s="77">
        <v>0.5625</v>
      </c>
      <c r="F11" s="77">
        <v>0.66666666666666663</v>
      </c>
      <c r="G11" s="78">
        <f t="shared" si="1"/>
        <v>0.22916666666666663</v>
      </c>
      <c r="H11" s="79" t="str">
        <f t="shared" si="2"/>
        <v/>
      </c>
      <c r="I11" s="78">
        <f t="shared" si="3"/>
        <v>2.7755575615628914E-17</v>
      </c>
      <c r="J11" s="80" t="str">
        <f t="shared" si="4"/>
        <v/>
      </c>
      <c r="K11" s="81"/>
    </row>
    <row r="12" spans="1:11" x14ac:dyDescent="0.25">
      <c r="A12" s="27">
        <v>0.22916666666666666</v>
      </c>
      <c r="B12" s="74">
        <f t="shared" si="0"/>
        <v>45702</v>
      </c>
      <c r="C12" s="75">
        <v>0.375</v>
      </c>
      <c r="D12" s="75">
        <v>0.5</v>
      </c>
      <c r="E12" s="77">
        <v>0.5625</v>
      </c>
      <c r="F12" s="77">
        <v>0.66666666666666663</v>
      </c>
      <c r="G12" s="78">
        <f t="shared" si="1"/>
        <v>0.22916666666666663</v>
      </c>
      <c r="H12" s="79" t="str">
        <f t="shared" si="2"/>
        <v/>
      </c>
      <c r="I12" s="78">
        <f t="shared" si="3"/>
        <v>2.7755575615628914E-17</v>
      </c>
      <c r="J12" s="80" t="str">
        <f t="shared" si="4"/>
        <v/>
      </c>
      <c r="K12" s="81"/>
    </row>
    <row r="13" spans="1:11" x14ac:dyDescent="0.25">
      <c r="A13" s="27">
        <v>0.22916666666666666</v>
      </c>
      <c r="B13" s="74">
        <f t="shared" si="0"/>
        <v>45705</v>
      </c>
      <c r="C13" s="75">
        <v>0.375</v>
      </c>
      <c r="D13" s="75">
        <v>0.5</v>
      </c>
      <c r="E13" s="77">
        <v>0.5625</v>
      </c>
      <c r="F13" s="77">
        <v>0.66666666666666663</v>
      </c>
      <c r="G13" s="78">
        <f t="shared" si="1"/>
        <v>0.22916666666666663</v>
      </c>
      <c r="H13" s="79" t="str">
        <f t="shared" si="2"/>
        <v/>
      </c>
      <c r="I13" s="78">
        <f t="shared" si="3"/>
        <v>2.7755575615628914E-17</v>
      </c>
      <c r="J13" s="80" t="str">
        <f t="shared" si="4"/>
        <v/>
      </c>
      <c r="K13" s="81"/>
    </row>
    <row r="14" spans="1:11" x14ac:dyDescent="0.25">
      <c r="A14" s="27">
        <v>0.33333333333333331</v>
      </c>
      <c r="B14" s="74">
        <f t="shared" si="0"/>
        <v>45706</v>
      </c>
      <c r="C14" s="75">
        <v>0.35416666666666669</v>
      </c>
      <c r="D14" s="75">
        <v>0.52083333333333337</v>
      </c>
      <c r="E14" s="77">
        <v>0.5625</v>
      </c>
      <c r="F14" s="77">
        <v>0.72916666666666663</v>
      </c>
      <c r="G14" s="78">
        <f t="shared" si="1"/>
        <v>0.33333333333333331</v>
      </c>
      <c r="H14" s="79" t="str">
        <f t="shared" si="2"/>
        <v/>
      </c>
      <c r="I14" s="78" t="str">
        <f t="shared" si="3"/>
        <v/>
      </c>
      <c r="J14" s="80" t="str">
        <f t="shared" si="4"/>
        <v/>
      </c>
      <c r="K14" s="81"/>
    </row>
    <row r="15" spans="1:11" x14ac:dyDescent="0.25">
      <c r="A15" s="12">
        <v>0.3125</v>
      </c>
      <c r="B15" s="74">
        <f>WORKDAY(B14,1,1)</f>
        <v>45707</v>
      </c>
      <c r="C15" s="75">
        <v>0.35416666666666669</v>
      </c>
      <c r="D15" s="75">
        <v>0.52083333333333337</v>
      </c>
      <c r="E15" s="76">
        <v>0.5625</v>
      </c>
      <c r="F15" s="77">
        <v>0.70833333333333337</v>
      </c>
      <c r="G15" s="78">
        <f t="shared" si="1"/>
        <v>0.31250000000000006</v>
      </c>
      <c r="H15" s="79">
        <f t="shared" si="2"/>
        <v>5.5511151231257827E-17</v>
      </c>
      <c r="I15" s="78" t="str">
        <f t="shared" si="3"/>
        <v/>
      </c>
      <c r="J15" s="80">
        <f t="shared" si="4"/>
        <v>5.5511151231257827E-17</v>
      </c>
      <c r="K15" s="81"/>
    </row>
    <row r="16" spans="1:11" x14ac:dyDescent="0.25">
      <c r="A16" s="12">
        <v>0.3125</v>
      </c>
      <c r="B16" s="74">
        <f t="shared" si="0"/>
        <v>45708</v>
      </c>
      <c r="C16" s="75">
        <v>0.35416666666666669</v>
      </c>
      <c r="D16" s="75">
        <v>0.52083333333333337</v>
      </c>
      <c r="E16" s="76">
        <v>0.5625</v>
      </c>
      <c r="F16" s="77">
        <v>0.70833333333333337</v>
      </c>
      <c r="G16" s="78">
        <f t="shared" si="1"/>
        <v>0.31250000000000006</v>
      </c>
      <c r="H16" s="79">
        <f t="shared" si="2"/>
        <v>5.5511151231257827E-17</v>
      </c>
      <c r="I16" s="78" t="str">
        <f t="shared" si="3"/>
        <v/>
      </c>
      <c r="J16" s="80">
        <f t="shared" si="4"/>
        <v>5.5511151231257827E-17</v>
      </c>
      <c r="K16" s="81"/>
    </row>
    <row r="17" spans="1:11" x14ac:dyDescent="0.25">
      <c r="A17" s="12">
        <v>0.3125</v>
      </c>
      <c r="B17" s="74">
        <f t="shared" si="0"/>
        <v>45709</v>
      </c>
      <c r="C17" s="75">
        <v>0.35416666666666669</v>
      </c>
      <c r="D17" s="75">
        <v>0.52083333333333337</v>
      </c>
      <c r="E17" s="76">
        <v>0.5625</v>
      </c>
      <c r="F17" s="77">
        <v>0.70833333333333337</v>
      </c>
      <c r="G17" s="78">
        <f t="shared" si="1"/>
        <v>0.31250000000000006</v>
      </c>
      <c r="H17" s="79">
        <f t="shared" si="2"/>
        <v>5.5511151231257827E-17</v>
      </c>
      <c r="I17" s="78" t="str">
        <f t="shared" si="3"/>
        <v/>
      </c>
      <c r="J17" s="80">
        <f t="shared" si="4"/>
        <v>5.5511151231257827E-17</v>
      </c>
      <c r="K17" s="81"/>
    </row>
    <row r="18" spans="1:11" x14ac:dyDescent="0.25">
      <c r="A18" s="12">
        <v>0.3125</v>
      </c>
      <c r="B18" s="74">
        <f t="shared" si="0"/>
        <v>45712</v>
      </c>
      <c r="C18" s="75">
        <v>0.35416666666666669</v>
      </c>
      <c r="D18" s="75">
        <v>0.52083333333333337</v>
      </c>
      <c r="E18" s="76">
        <v>0.5625</v>
      </c>
      <c r="F18" s="77">
        <v>0.70833333333333337</v>
      </c>
      <c r="G18" s="78">
        <f t="shared" si="1"/>
        <v>0.31250000000000006</v>
      </c>
      <c r="H18" s="79">
        <f t="shared" si="2"/>
        <v>5.5511151231257827E-17</v>
      </c>
      <c r="I18" s="78" t="str">
        <f t="shared" si="3"/>
        <v/>
      </c>
      <c r="J18" s="80">
        <f t="shared" si="4"/>
        <v>5.5511151231257827E-17</v>
      </c>
      <c r="K18" s="81"/>
    </row>
    <row r="19" spans="1:11" x14ac:dyDescent="0.25">
      <c r="A19" s="12">
        <v>0.33333333333333331</v>
      </c>
      <c r="B19" s="74">
        <f t="shared" si="0"/>
        <v>45713</v>
      </c>
      <c r="C19" s="75">
        <v>0.35416666666666669</v>
      </c>
      <c r="D19" s="75">
        <v>0.52083333333333337</v>
      </c>
      <c r="E19" s="77">
        <v>0.5625</v>
      </c>
      <c r="F19" s="77">
        <v>0.72916666666666663</v>
      </c>
      <c r="G19" s="78">
        <f t="shared" si="1"/>
        <v>0.33333333333333331</v>
      </c>
      <c r="H19" s="79" t="str">
        <f t="shared" si="2"/>
        <v/>
      </c>
      <c r="I19" s="78" t="str">
        <f t="shared" si="3"/>
        <v/>
      </c>
      <c r="J19" s="80" t="str">
        <f t="shared" si="4"/>
        <v/>
      </c>
      <c r="K19" s="81"/>
    </row>
    <row r="20" spans="1:11" x14ac:dyDescent="0.25">
      <c r="A20" s="12">
        <v>0.3125</v>
      </c>
      <c r="B20" s="74">
        <f>WORKDAY(B19,1,1)</f>
        <v>45714</v>
      </c>
      <c r="C20" s="75">
        <v>0.35416666666666669</v>
      </c>
      <c r="D20" s="75">
        <v>0.52083333333333337</v>
      </c>
      <c r="E20" s="76">
        <v>0.5625</v>
      </c>
      <c r="F20" s="77">
        <v>0.70833333333333337</v>
      </c>
      <c r="G20" s="78">
        <f t="shared" si="1"/>
        <v>0.31250000000000006</v>
      </c>
      <c r="H20" s="79">
        <f t="shared" si="2"/>
        <v>5.5511151231257827E-17</v>
      </c>
      <c r="I20" s="78" t="str">
        <f t="shared" si="3"/>
        <v/>
      </c>
      <c r="J20" s="80">
        <f t="shared" si="4"/>
        <v>5.5511151231257827E-17</v>
      </c>
      <c r="K20" s="81"/>
    </row>
    <row r="21" spans="1:11" x14ac:dyDescent="0.25">
      <c r="A21" s="27">
        <v>0.22916666666666666</v>
      </c>
      <c r="B21" s="74">
        <f>WORKDAY(B20,1,1)</f>
        <v>45715</v>
      </c>
      <c r="C21" s="75">
        <v>0.375</v>
      </c>
      <c r="D21" s="75">
        <v>0.5</v>
      </c>
      <c r="E21" s="77">
        <v>0.5625</v>
      </c>
      <c r="F21" s="77">
        <v>0.66666666666666663</v>
      </c>
      <c r="G21" s="78">
        <f t="shared" si="1"/>
        <v>0.22916666666666663</v>
      </c>
      <c r="H21" s="79" t="str">
        <f t="shared" si="2"/>
        <v/>
      </c>
      <c r="I21" s="78">
        <f t="shared" si="3"/>
        <v>2.7755575615628914E-17</v>
      </c>
      <c r="J21" s="80" t="str">
        <f t="shared" si="4"/>
        <v/>
      </c>
      <c r="K21" s="81"/>
    </row>
    <row r="22" spans="1:11" x14ac:dyDescent="0.25">
      <c r="A22" s="27">
        <v>0.22916666666666666</v>
      </c>
      <c r="B22" s="74">
        <f t="shared" si="0"/>
        <v>45716</v>
      </c>
      <c r="C22" s="75">
        <v>0.375</v>
      </c>
      <c r="D22" s="75">
        <v>0.5</v>
      </c>
      <c r="E22" s="77">
        <v>0.5625</v>
      </c>
      <c r="F22" s="77">
        <v>0.66666666666666663</v>
      </c>
      <c r="G22" s="78">
        <f t="shared" si="1"/>
        <v>0.22916666666666663</v>
      </c>
      <c r="H22" s="79" t="str">
        <f t="shared" si="2"/>
        <v/>
      </c>
      <c r="I22" s="78">
        <f t="shared" si="3"/>
        <v>2.7755575615628914E-17</v>
      </c>
      <c r="J22" s="80" t="str">
        <f t="shared" si="4"/>
        <v/>
      </c>
      <c r="K22" s="81"/>
    </row>
    <row r="23" spans="1:11" x14ac:dyDescent="0.25">
      <c r="A23" s="27">
        <v>0.22916666666666666</v>
      </c>
      <c r="B23" s="74">
        <f t="shared" si="0"/>
        <v>45719</v>
      </c>
      <c r="C23" s="75">
        <v>0.375</v>
      </c>
      <c r="D23" s="75">
        <v>0.5</v>
      </c>
      <c r="E23" s="77">
        <v>0.5625</v>
      </c>
      <c r="F23" s="77">
        <v>0.66666666666666663</v>
      </c>
      <c r="G23" s="78">
        <f t="shared" si="1"/>
        <v>0.22916666666666663</v>
      </c>
      <c r="H23" s="79" t="str">
        <f t="shared" si="2"/>
        <v/>
      </c>
      <c r="I23" s="78">
        <f t="shared" si="3"/>
        <v>2.7755575615628914E-17</v>
      </c>
      <c r="J23" s="80" t="str">
        <f t="shared" si="4"/>
        <v/>
      </c>
      <c r="K23" s="81"/>
    </row>
    <row r="24" spans="1:11" x14ac:dyDescent="0.25">
      <c r="A24" s="12"/>
    </row>
    <row r="25" spans="1:11" x14ac:dyDescent="0.25">
      <c r="A25" s="12"/>
      <c r="B25" t="s">
        <v>8</v>
      </c>
      <c r="G25" s="12">
        <f>SUM(G3:G23)-I25+H25</f>
        <v>6.0625000000000018</v>
      </c>
      <c r="H25" s="12">
        <f>SUM(H3:H23)</f>
        <v>5.5511151231257827E-16</v>
      </c>
      <c r="I25" s="12">
        <f>SUM(I3:I23)</f>
        <v>1.9428902930940239E-16</v>
      </c>
      <c r="J25" s="12">
        <f>SUM(J3:J23)</f>
        <v>5.5511151231257827E-16</v>
      </c>
      <c r="K25">
        <f>SUM(K3:K23)</f>
        <v>0</v>
      </c>
    </row>
    <row r="26" spans="1:11" x14ac:dyDescent="0.25">
      <c r="K26" s="55">
        <f>'01_25'!K28-'02_25'!K25</f>
        <v>30</v>
      </c>
    </row>
  </sheetData>
  <mergeCells count="3">
    <mergeCell ref="C1:D1"/>
    <mergeCell ref="E1:F1"/>
    <mergeCell ref="A1:B1"/>
  </mergeCells>
  <pageMargins left="0.11811023622047245" right="0.31496062992125984" top="0.35433070866141736" bottom="0.35433070866141736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"/>
  <dimension ref="A1:K26"/>
  <sheetViews>
    <sheetView zoomScaleNormal="100" workbookViewId="0">
      <selection activeCell="B3" sqref="B3:K23"/>
    </sheetView>
  </sheetViews>
  <sheetFormatPr baseColWidth="10" defaultRowHeight="15" x14ac:dyDescent="0.25"/>
  <cols>
    <col min="1" max="1" width="5.7109375" customWidth="1"/>
    <col min="2" max="2" width="12.7109375" customWidth="1"/>
    <col min="3" max="6" width="8.7109375" customWidth="1"/>
    <col min="7" max="7" width="11.7109375" customWidth="1"/>
    <col min="8" max="11" width="9.7109375" customWidth="1"/>
  </cols>
  <sheetData>
    <row r="1" spans="1:11" ht="45" x14ac:dyDescent="0.25">
      <c r="A1" s="66">
        <v>45717</v>
      </c>
      <c r="B1" s="67"/>
      <c r="C1" s="64" t="s">
        <v>0</v>
      </c>
      <c r="D1" s="65"/>
      <c r="E1" s="64" t="s">
        <v>1</v>
      </c>
      <c r="F1" s="65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8" customHeight="1" x14ac:dyDescent="0.25">
      <c r="B2" s="24">
        <v>45716</v>
      </c>
      <c r="C2" s="18"/>
      <c r="D2" s="19"/>
      <c r="E2" s="18"/>
      <c r="F2" s="19"/>
      <c r="G2" s="16"/>
      <c r="H2" s="16"/>
      <c r="I2" s="16"/>
      <c r="J2" s="16"/>
      <c r="K2" s="16"/>
    </row>
    <row r="3" spans="1:11" x14ac:dyDescent="0.25">
      <c r="A3" s="12">
        <v>0.3125</v>
      </c>
      <c r="B3" s="74">
        <f>WORKDAY(B2,1,1)</f>
        <v>45719</v>
      </c>
      <c r="C3" s="75">
        <v>0.35416666666666669</v>
      </c>
      <c r="D3" s="75">
        <v>0.5</v>
      </c>
      <c r="E3" s="77">
        <v>0.5625</v>
      </c>
      <c r="F3" s="77">
        <v>0.72916666666666663</v>
      </c>
      <c r="G3" s="78">
        <f>IF(D3-C3+(F3-E3)=0,"",D3-C3+(F3-E3))</f>
        <v>0.31249999999999994</v>
      </c>
      <c r="H3" s="79" t="str">
        <f>IF(G3-A3&gt;0,G3-A3,"")</f>
        <v/>
      </c>
      <c r="I3" s="78">
        <f>IF(G3-A3&lt;0,A3-G3,"")</f>
        <v>5.5511151231257827E-17</v>
      </c>
      <c r="J3" s="80" t="str">
        <f>H3</f>
        <v/>
      </c>
      <c r="K3" s="81"/>
    </row>
    <row r="4" spans="1:11" x14ac:dyDescent="0.25">
      <c r="A4" s="12">
        <v>0.3125</v>
      </c>
      <c r="B4" s="74">
        <f>WORKDAY(B3,1,1)</f>
        <v>45720</v>
      </c>
      <c r="C4" s="75">
        <v>0.35416666666666669</v>
      </c>
      <c r="D4" s="75">
        <v>0.52083333333333337</v>
      </c>
      <c r="E4" s="76">
        <v>0.5625</v>
      </c>
      <c r="F4" s="77">
        <v>0.70833333333333337</v>
      </c>
      <c r="G4" s="78">
        <f t="shared" ref="G4:G23" si="0">IF(D4-C4+(F4-E4)=0,"",D4-C4+(F4-E4))</f>
        <v>0.31250000000000006</v>
      </c>
      <c r="H4" s="79">
        <f t="shared" ref="H4:H23" si="1">IF(G4-A4&gt;0,G4-A4,"")</f>
        <v>5.5511151231257827E-17</v>
      </c>
      <c r="I4" s="78" t="str">
        <f t="shared" ref="I4:I23" si="2">IF(G4-A4&lt;0,A4-G4,"")</f>
        <v/>
      </c>
      <c r="J4" s="80">
        <f t="shared" ref="J4:J23" si="3">H4</f>
        <v>5.5511151231257827E-17</v>
      </c>
      <c r="K4" s="81"/>
    </row>
    <row r="5" spans="1:11" x14ac:dyDescent="0.25">
      <c r="A5" s="12">
        <v>0.3125</v>
      </c>
      <c r="B5" s="74">
        <f t="shared" ref="B5:B23" si="4">WORKDAY(B4,1,1)</f>
        <v>45721</v>
      </c>
      <c r="C5" s="75">
        <v>0.35416666666666669</v>
      </c>
      <c r="D5" s="75">
        <v>0.52083333333333337</v>
      </c>
      <c r="E5" s="76">
        <v>0.5625</v>
      </c>
      <c r="F5" s="77">
        <v>0.70833333333333337</v>
      </c>
      <c r="G5" s="78">
        <f t="shared" si="0"/>
        <v>0.31250000000000006</v>
      </c>
      <c r="H5" s="79">
        <f t="shared" si="1"/>
        <v>5.5511151231257827E-17</v>
      </c>
      <c r="I5" s="78" t="str">
        <f t="shared" si="2"/>
        <v/>
      </c>
      <c r="J5" s="80">
        <f t="shared" si="3"/>
        <v>5.5511151231257827E-17</v>
      </c>
      <c r="K5" s="81"/>
    </row>
    <row r="6" spans="1:11" x14ac:dyDescent="0.25">
      <c r="A6" s="12">
        <v>0.3125</v>
      </c>
      <c r="B6" s="74">
        <f t="shared" si="4"/>
        <v>45722</v>
      </c>
      <c r="C6" s="75">
        <v>0.35416666666666669</v>
      </c>
      <c r="D6" s="75">
        <v>0.52083333333333337</v>
      </c>
      <c r="E6" s="76">
        <v>0.5625</v>
      </c>
      <c r="F6" s="77">
        <v>0.70833333333333337</v>
      </c>
      <c r="G6" s="78">
        <f t="shared" si="0"/>
        <v>0.31250000000000006</v>
      </c>
      <c r="H6" s="79">
        <f t="shared" si="1"/>
        <v>5.5511151231257827E-17</v>
      </c>
      <c r="I6" s="78" t="str">
        <f t="shared" si="2"/>
        <v/>
      </c>
      <c r="J6" s="80">
        <f t="shared" si="3"/>
        <v>5.5511151231257827E-17</v>
      </c>
      <c r="K6" s="81"/>
    </row>
    <row r="7" spans="1:11" x14ac:dyDescent="0.25">
      <c r="A7" s="12">
        <v>0.3125</v>
      </c>
      <c r="B7" s="74">
        <f t="shared" si="4"/>
        <v>45723</v>
      </c>
      <c r="C7" s="75">
        <v>0.35416666666666669</v>
      </c>
      <c r="D7" s="75">
        <v>0.52083333333333337</v>
      </c>
      <c r="E7" s="76">
        <v>0.5625</v>
      </c>
      <c r="F7" s="77">
        <v>0.70833333333333337</v>
      </c>
      <c r="G7" s="78">
        <f t="shared" si="0"/>
        <v>0.31250000000000006</v>
      </c>
      <c r="H7" s="79">
        <f t="shared" si="1"/>
        <v>5.5511151231257827E-17</v>
      </c>
      <c r="I7" s="78" t="str">
        <f t="shared" si="2"/>
        <v/>
      </c>
      <c r="J7" s="80">
        <f t="shared" si="3"/>
        <v>5.5511151231257827E-17</v>
      </c>
      <c r="K7" s="81"/>
    </row>
    <row r="8" spans="1:11" x14ac:dyDescent="0.25">
      <c r="A8" s="12">
        <v>0.33333333333333331</v>
      </c>
      <c r="B8" s="74">
        <f t="shared" si="4"/>
        <v>45726</v>
      </c>
      <c r="C8" s="75">
        <v>0.35416666666666669</v>
      </c>
      <c r="D8" s="75">
        <v>0.52083333333333337</v>
      </c>
      <c r="E8" s="77">
        <v>0.5625</v>
      </c>
      <c r="F8" s="77">
        <v>0.72916666666666663</v>
      </c>
      <c r="G8" s="78">
        <f t="shared" si="0"/>
        <v>0.33333333333333331</v>
      </c>
      <c r="H8" s="79" t="str">
        <f t="shared" si="1"/>
        <v/>
      </c>
      <c r="I8" s="78" t="str">
        <f t="shared" si="2"/>
        <v/>
      </c>
      <c r="J8" s="80" t="str">
        <f t="shared" si="3"/>
        <v/>
      </c>
      <c r="K8" s="81"/>
    </row>
    <row r="9" spans="1:11" x14ac:dyDescent="0.25">
      <c r="A9" s="37">
        <v>0.3125</v>
      </c>
      <c r="B9" s="74">
        <f>WORKDAY(B8,1,1)</f>
        <v>45727</v>
      </c>
      <c r="C9" s="75">
        <v>0.35416666666666669</v>
      </c>
      <c r="D9" s="75">
        <v>0.52083333333333337</v>
      </c>
      <c r="E9" s="76">
        <v>0.5625</v>
      </c>
      <c r="F9" s="77">
        <v>0.70833333333333337</v>
      </c>
      <c r="G9" s="78">
        <f t="shared" si="0"/>
        <v>0.31250000000000006</v>
      </c>
      <c r="H9" s="79">
        <f t="shared" si="1"/>
        <v>5.5511151231257827E-17</v>
      </c>
      <c r="I9" s="78" t="str">
        <f t="shared" si="2"/>
        <v/>
      </c>
      <c r="J9" s="80">
        <f t="shared" si="3"/>
        <v>5.5511151231257827E-17</v>
      </c>
      <c r="K9" s="81"/>
    </row>
    <row r="10" spans="1:11" x14ac:dyDescent="0.25">
      <c r="A10" s="27">
        <v>0.22916666666666666</v>
      </c>
      <c r="B10" s="74">
        <f t="shared" si="4"/>
        <v>45728</v>
      </c>
      <c r="C10" s="75">
        <v>0.375</v>
      </c>
      <c r="D10" s="75">
        <v>0.5</v>
      </c>
      <c r="E10" s="77">
        <v>0.5625</v>
      </c>
      <c r="F10" s="77">
        <v>0.66666666666666663</v>
      </c>
      <c r="G10" s="78">
        <f t="shared" si="0"/>
        <v>0.22916666666666663</v>
      </c>
      <c r="H10" s="79" t="str">
        <f t="shared" si="1"/>
        <v/>
      </c>
      <c r="I10" s="78">
        <f t="shared" si="2"/>
        <v>2.7755575615628914E-17</v>
      </c>
      <c r="J10" s="80" t="str">
        <f t="shared" si="3"/>
        <v/>
      </c>
      <c r="K10" s="81"/>
    </row>
    <row r="11" spans="1:11" x14ac:dyDescent="0.25">
      <c r="A11" s="27">
        <v>0.22916666666666666</v>
      </c>
      <c r="B11" s="74">
        <f t="shared" si="4"/>
        <v>45729</v>
      </c>
      <c r="C11" s="75">
        <v>0.375</v>
      </c>
      <c r="D11" s="75">
        <v>0.5</v>
      </c>
      <c r="E11" s="77">
        <v>0.5625</v>
      </c>
      <c r="F11" s="77">
        <v>0.66666666666666663</v>
      </c>
      <c r="G11" s="78">
        <f t="shared" si="0"/>
        <v>0.22916666666666663</v>
      </c>
      <c r="H11" s="79" t="str">
        <f t="shared" si="1"/>
        <v/>
      </c>
      <c r="I11" s="78">
        <f t="shared" si="2"/>
        <v>2.7755575615628914E-17</v>
      </c>
      <c r="J11" s="80" t="str">
        <f t="shared" si="3"/>
        <v/>
      </c>
      <c r="K11" s="81"/>
    </row>
    <row r="12" spans="1:11" x14ac:dyDescent="0.25">
      <c r="A12" s="27">
        <v>0.22916666666666666</v>
      </c>
      <c r="B12" s="74">
        <f t="shared" si="4"/>
        <v>45730</v>
      </c>
      <c r="C12" s="75">
        <v>0.375</v>
      </c>
      <c r="D12" s="75">
        <v>0.5</v>
      </c>
      <c r="E12" s="77">
        <v>0.5625</v>
      </c>
      <c r="F12" s="77">
        <v>0.66666666666666663</v>
      </c>
      <c r="G12" s="78">
        <f t="shared" si="0"/>
        <v>0.22916666666666663</v>
      </c>
      <c r="H12" s="79" t="str">
        <f t="shared" si="1"/>
        <v/>
      </c>
      <c r="I12" s="78">
        <f t="shared" si="2"/>
        <v>2.7755575615628914E-17</v>
      </c>
      <c r="J12" s="80" t="str">
        <f t="shared" si="3"/>
        <v/>
      </c>
      <c r="K12" s="81"/>
    </row>
    <row r="13" spans="1:11" x14ac:dyDescent="0.25">
      <c r="A13" s="27">
        <v>0.33333333333333331</v>
      </c>
      <c r="B13" s="74">
        <f t="shared" si="4"/>
        <v>45733</v>
      </c>
      <c r="C13" s="75">
        <v>0.35416666666666669</v>
      </c>
      <c r="D13" s="75">
        <v>0.52083333333333337</v>
      </c>
      <c r="E13" s="77">
        <v>0.5625</v>
      </c>
      <c r="F13" s="77">
        <v>0.72916666666666663</v>
      </c>
      <c r="G13" s="78">
        <f t="shared" si="0"/>
        <v>0.33333333333333331</v>
      </c>
      <c r="H13" s="79" t="str">
        <f t="shared" si="1"/>
        <v/>
      </c>
      <c r="I13" s="78" t="str">
        <f t="shared" si="2"/>
        <v/>
      </c>
      <c r="J13" s="80" t="str">
        <f t="shared" si="3"/>
        <v/>
      </c>
      <c r="K13" s="81"/>
    </row>
    <row r="14" spans="1:11" x14ac:dyDescent="0.25">
      <c r="A14" s="12">
        <v>0.3125</v>
      </c>
      <c r="B14" s="74">
        <f>WORKDAY(B13,1,1)</f>
        <v>45734</v>
      </c>
      <c r="C14" s="75">
        <v>0.35416666666666669</v>
      </c>
      <c r="D14" s="75">
        <v>0.52083333333333337</v>
      </c>
      <c r="E14" s="76">
        <v>0.5625</v>
      </c>
      <c r="F14" s="77">
        <v>0.70833333333333337</v>
      </c>
      <c r="G14" s="78">
        <f t="shared" si="0"/>
        <v>0.31250000000000006</v>
      </c>
      <c r="H14" s="79">
        <f t="shared" si="1"/>
        <v>5.5511151231257827E-17</v>
      </c>
      <c r="I14" s="78" t="str">
        <f t="shared" si="2"/>
        <v/>
      </c>
      <c r="J14" s="80">
        <f t="shared" si="3"/>
        <v>5.5511151231257827E-17</v>
      </c>
      <c r="K14" s="81"/>
    </row>
    <row r="15" spans="1:11" x14ac:dyDescent="0.25">
      <c r="A15" s="12">
        <v>0.3125</v>
      </c>
      <c r="B15" s="74">
        <f t="shared" si="4"/>
        <v>45735</v>
      </c>
      <c r="C15" s="75">
        <v>0.35416666666666669</v>
      </c>
      <c r="D15" s="75">
        <v>0.52083333333333337</v>
      </c>
      <c r="E15" s="76">
        <v>0.5625</v>
      </c>
      <c r="F15" s="77">
        <v>0.70833333333333337</v>
      </c>
      <c r="G15" s="78">
        <f t="shared" si="0"/>
        <v>0.31250000000000006</v>
      </c>
      <c r="H15" s="79">
        <f t="shared" si="1"/>
        <v>5.5511151231257827E-17</v>
      </c>
      <c r="I15" s="78" t="str">
        <f t="shared" si="2"/>
        <v/>
      </c>
      <c r="J15" s="80">
        <f t="shared" si="3"/>
        <v>5.5511151231257827E-17</v>
      </c>
      <c r="K15" s="81"/>
    </row>
    <row r="16" spans="1:11" x14ac:dyDescent="0.25">
      <c r="A16" s="12">
        <v>0.3125</v>
      </c>
      <c r="B16" s="74">
        <f t="shared" si="4"/>
        <v>45736</v>
      </c>
      <c r="C16" s="75">
        <v>0.35416666666666669</v>
      </c>
      <c r="D16" s="75">
        <v>0.52083333333333337</v>
      </c>
      <c r="E16" s="76">
        <v>0.5625</v>
      </c>
      <c r="F16" s="77">
        <v>0.70833333333333337</v>
      </c>
      <c r="G16" s="78">
        <f t="shared" si="0"/>
        <v>0.31250000000000006</v>
      </c>
      <c r="H16" s="79">
        <f t="shared" si="1"/>
        <v>5.5511151231257827E-17</v>
      </c>
      <c r="I16" s="78" t="str">
        <f t="shared" si="2"/>
        <v/>
      </c>
      <c r="J16" s="80">
        <f t="shared" si="3"/>
        <v>5.5511151231257827E-17</v>
      </c>
      <c r="K16" s="81"/>
    </row>
    <row r="17" spans="1:11" x14ac:dyDescent="0.25">
      <c r="A17" s="12">
        <v>0.3125</v>
      </c>
      <c r="B17" s="74">
        <f t="shared" si="4"/>
        <v>45737</v>
      </c>
      <c r="C17" s="75">
        <v>0.35416666666666669</v>
      </c>
      <c r="D17" s="75">
        <v>0.52083333333333337</v>
      </c>
      <c r="E17" s="76">
        <v>0.5625</v>
      </c>
      <c r="F17" s="77">
        <v>0.70833333333333337</v>
      </c>
      <c r="G17" s="78">
        <f t="shared" si="0"/>
        <v>0.31250000000000006</v>
      </c>
      <c r="H17" s="79">
        <f t="shared" si="1"/>
        <v>5.5511151231257827E-17</v>
      </c>
      <c r="I17" s="78" t="str">
        <f t="shared" si="2"/>
        <v/>
      </c>
      <c r="J17" s="80">
        <f t="shared" si="3"/>
        <v>5.5511151231257827E-17</v>
      </c>
      <c r="K17" s="81"/>
    </row>
    <row r="18" spans="1:11" x14ac:dyDescent="0.25">
      <c r="A18" s="12">
        <v>0.33333333333333331</v>
      </c>
      <c r="B18" s="74">
        <f t="shared" si="4"/>
        <v>45740</v>
      </c>
      <c r="C18" s="75">
        <v>0.35416666666666669</v>
      </c>
      <c r="D18" s="75">
        <v>0.52083333333333337</v>
      </c>
      <c r="E18" s="77">
        <v>0.5625</v>
      </c>
      <c r="F18" s="77">
        <v>0.72916666666666663</v>
      </c>
      <c r="G18" s="78">
        <f t="shared" si="0"/>
        <v>0.33333333333333331</v>
      </c>
      <c r="H18" s="79" t="str">
        <f t="shared" si="1"/>
        <v/>
      </c>
      <c r="I18" s="78" t="str">
        <f t="shared" si="2"/>
        <v/>
      </c>
      <c r="J18" s="80" t="str">
        <f t="shared" si="3"/>
        <v/>
      </c>
      <c r="K18" s="81"/>
    </row>
    <row r="19" spans="1:11" x14ac:dyDescent="0.25">
      <c r="A19" s="37">
        <v>0.3125</v>
      </c>
      <c r="B19" s="74">
        <f>WORKDAY(B18,1,1)</f>
        <v>45741</v>
      </c>
      <c r="C19" s="75">
        <v>0.35416666666666669</v>
      </c>
      <c r="D19" s="75">
        <v>0.52083333333333337</v>
      </c>
      <c r="E19" s="76">
        <v>0.5625</v>
      </c>
      <c r="F19" s="77">
        <v>0.70833333333333337</v>
      </c>
      <c r="G19" s="78">
        <f t="shared" si="0"/>
        <v>0.31250000000000006</v>
      </c>
      <c r="H19" s="79">
        <f t="shared" si="1"/>
        <v>5.5511151231257827E-17</v>
      </c>
      <c r="I19" s="78" t="str">
        <f t="shared" si="2"/>
        <v/>
      </c>
      <c r="J19" s="80">
        <f t="shared" si="3"/>
        <v>5.5511151231257827E-17</v>
      </c>
      <c r="K19" s="81"/>
    </row>
    <row r="20" spans="1:11" x14ac:dyDescent="0.25">
      <c r="A20" s="27">
        <v>0.22916666666666666</v>
      </c>
      <c r="B20" s="74">
        <f t="shared" si="4"/>
        <v>45742</v>
      </c>
      <c r="C20" s="75">
        <v>0.375</v>
      </c>
      <c r="D20" s="75">
        <v>0.5</v>
      </c>
      <c r="E20" s="77">
        <v>0.5625</v>
      </c>
      <c r="F20" s="77">
        <v>0.66666666666666663</v>
      </c>
      <c r="G20" s="78">
        <f t="shared" si="0"/>
        <v>0.22916666666666663</v>
      </c>
      <c r="H20" s="79" t="str">
        <f t="shared" si="1"/>
        <v/>
      </c>
      <c r="I20" s="78">
        <f t="shared" si="2"/>
        <v>2.7755575615628914E-17</v>
      </c>
      <c r="J20" s="80" t="str">
        <f t="shared" si="3"/>
        <v/>
      </c>
      <c r="K20" s="81"/>
    </row>
    <row r="21" spans="1:11" x14ac:dyDescent="0.25">
      <c r="A21" s="27">
        <v>0.22916666666666666</v>
      </c>
      <c r="B21" s="74">
        <f t="shared" si="4"/>
        <v>45743</v>
      </c>
      <c r="C21" s="75">
        <v>0.375</v>
      </c>
      <c r="D21" s="75">
        <v>0.5</v>
      </c>
      <c r="E21" s="77">
        <v>0.5625</v>
      </c>
      <c r="F21" s="77">
        <v>0.66666666666666663</v>
      </c>
      <c r="G21" s="78">
        <f t="shared" si="0"/>
        <v>0.22916666666666663</v>
      </c>
      <c r="H21" s="79" t="str">
        <f t="shared" si="1"/>
        <v/>
      </c>
      <c r="I21" s="78">
        <f t="shared" si="2"/>
        <v>2.7755575615628914E-17</v>
      </c>
      <c r="J21" s="80" t="str">
        <f t="shared" si="3"/>
        <v/>
      </c>
      <c r="K21" s="81"/>
    </row>
    <row r="22" spans="1:11" x14ac:dyDescent="0.25">
      <c r="A22" s="27">
        <v>0.22916666666666666</v>
      </c>
      <c r="B22" s="74">
        <f t="shared" si="4"/>
        <v>45744</v>
      </c>
      <c r="C22" s="75">
        <v>0.375</v>
      </c>
      <c r="D22" s="75">
        <v>0.5</v>
      </c>
      <c r="E22" s="77">
        <v>0.5625</v>
      </c>
      <c r="F22" s="77">
        <v>0.66666666666666663</v>
      </c>
      <c r="G22" s="78">
        <f t="shared" si="0"/>
        <v>0.22916666666666663</v>
      </c>
      <c r="H22" s="79" t="str">
        <f t="shared" si="1"/>
        <v/>
      </c>
      <c r="I22" s="78">
        <f t="shared" si="2"/>
        <v>2.7755575615628914E-17</v>
      </c>
      <c r="J22" s="80" t="str">
        <f t="shared" si="3"/>
        <v/>
      </c>
      <c r="K22" s="81"/>
    </row>
    <row r="23" spans="1:11" x14ac:dyDescent="0.25">
      <c r="A23" s="27">
        <v>0.33333333333333331</v>
      </c>
      <c r="B23" s="74">
        <f t="shared" si="4"/>
        <v>45747</v>
      </c>
      <c r="C23" s="75">
        <v>0.35416666666666669</v>
      </c>
      <c r="D23" s="75">
        <v>0.52083333333333337</v>
      </c>
      <c r="E23" s="77">
        <v>0.5625</v>
      </c>
      <c r="F23" s="77">
        <v>0.72916666666666663</v>
      </c>
      <c r="G23" s="78">
        <f t="shared" si="0"/>
        <v>0.33333333333333331</v>
      </c>
      <c r="H23" s="79" t="str">
        <f t="shared" si="1"/>
        <v/>
      </c>
      <c r="I23" s="78" t="str">
        <f t="shared" si="2"/>
        <v/>
      </c>
      <c r="J23" s="80" t="str">
        <f t="shared" si="3"/>
        <v/>
      </c>
      <c r="K23" s="81"/>
    </row>
    <row r="24" spans="1:11" x14ac:dyDescent="0.25">
      <c r="A24" s="12"/>
    </row>
    <row r="25" spans="1:11" x14ac:dyDescent="0.25">
      <c r="A25" s="12"/>
      <c r="B25" t="s">
        <v>8</v>
      </c>
      <c r="G25" s="12">
        <f>SUM(G3:G23)-I25+H25</f>
        <v>6.1458333333333348</v>
      </c>
      <c r="H25" s="12">
        <f>SUM(H3:H23)</f>
        <v>5.5511151231257827E-16</v>
      </c>
      <c r="I25" s="12">
        <f>SUM(I3:I23)</f>
        <v>2.2204460492503131E-16</v>
      </c>
      <c r="J25" s="12">
        <f>SUM(J3:J23)</f>
        <v>5.5511151231257827E-16</v>
      </c>
      <c r="K25">
        <f>SUM(K3:K23)</f>
        <v>0</v>
      </c>
    </row>
    <row r="26" spans="1:11" x14ac:dyDescent="0.25">
      <c r="K26" s="55">
        <f>'02_25'!K26-'03_25'!K25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4"/>
  <dimension ref="A1:K27"/>
  <sheetViews>
    <sheetView zoomScaleNormal="100" workbookViewId="0">
      <selection activeCell="B3" sqref="B3:K24"/>
    </sheetView>
  </sheetViews>
  <sheetFormatPr baseColWidth="10" defaultRowHeight="15" x14ac:dyDescent="0.25"/>
  <cols>
    <col min="1" max="1" width="5.7109375" customWidth="1"/>
    <col min="2" max="2" width="12.7109375" customWidth="1"/>
    <col min="3" max="6" width="8.7109375" customWidth="1"/>
    <col min="7" max="7" width="11.7109375" customWidth="1"/>
    <col min="8" max="11" width="9.7109375" customWidth="1"/>
  </cols>
  <sheetData>
    <row r="1" spans="1:11" ht="45" x14ac:dyDescent="0.25">
      <c r="A1" s="66">
        <v>45748</v>
      </c>
      <c r="B1" s="67"/>
      <c r="C1" s="68" t="s">
        <v>0</v>
      </c>
      <c r="D1" s="68"/>
      <c r="E1" s="68" t="s">
        <v>1</v>
      </c>
      <c r="F1" s="68"/>
      <c r="G1" s="50" t="s">
        <v>2</v>
      </c>
      <c r="H1" s="50" t="s">
        <v>5</v>
      </c>
      <c r="I1" s="50" t="s">
        <v>6</v>
      </c>
      <c r="J1" s="50" t="s">
        <v>9</v>
      </c>
      <c r="K1" s="50" t="s">
        <v>4</v>
      </c>
    </row>
    <row r="2" spans="1:11" ht="12.75" customHeight="1" x14ac:dyDescent="0.25">
      <c r="B2" s="24">
        <v>45746</v>
      </c>
      <c r="C2" s="20"/>
      <c r="D2" s="20"/>
      <c r="E2" s="20"/>
      <c r="F2" s="20"/>
      <c r="G2" s="16"/>
      <c r="H2" s="16"/>
      <c r="I2" s="16"/>
      <c r="J2" s="16"/>
      <c r="K2" s="16"/>
    </row>
    <row r="3" spans="1:11" x14ac:dyDescent="0.25">
      <c r="A3" s="12">
        <v>0.3125</v>
      </c>
      <c r="B3" s="74">
        <f>WORKDAY(B2,1,1)</f>
        <v>45747</v>
      </c>
      <c r="C3" s="75">
        <v>0.35416666666666669</v>
      </c>
      <c r="D3" s="75">
        <v>0.52083333333333337</v>
      </c>
      <c r="E3" s="76">
        <v>0.5625</v>
      </c>
      <c r="F3" s="77">
        <v>0.70833333333333337</v>
      </c>
      <c r="G3" s="78">
        <f>IF(D3-C3+(F3-E3)=0,"",D3-C3+(F3-E3))</f>
        <v>0.31250000000000006</v>
      </c>
      <c r="H3" s="79">
        <f>IF(G3-A3&gt;0,G3-A3,"")</f>
        <v>5.5511151231257827E-17</v>
      </c>
      <c r="I3" s="78" t="str">
        <f>IF(G3-A3&lt;0,A3-G3,"")</f>
        <v/>
      </c>
      <c r="J3" s="80">
        <f>H3</f>
        <v>5.5511151231257827E-17</v>
      </c>
      <c r="K3" s="81"/>
    </row>
    <row r="4" spans="1:11" x14ac:dyDescent="0.25">
      <c r="A4" s="12">
        <v>0.3125</v>
      </c>
      <c r="B4" s="74">
        <f t="shared" ref="B4:B24" si="0">WORKDAY(B3,1,1)</f>
        <v>45748</v>
      </c>
      <c r="C4" s="75">
        <v>0.35416666666666669</v>
      </c>
      <c r="D4" s="75">
        <v>0.52083333333333337</v>
      </c>
      <c r="E4" s="76">
        <v>0.5625</v>
      </c>
      <c r="F4" s="77">
        <v>0.70833333333333337</v>
      </c>
      <c r="G4" s="78">
        <f t="shared" ref="G4:G24" si="1">IF(D4-C4+(F4-E4)=0,"",D4-C4+(F4-E4))</f>
        <v>0.31250000000000006</v>
      </c>
      <c r="H4" s="79">
        <f t="shared" ref="H4:H24" si="2">IF(G4-A4&gt;0,G4-A4,"")</f>
        <v>5.5511151231257827E-17</v>
      </c>
      <c r="I4" s="78" t="str">
        <f t="shared" ref="I4:I24" si="3">IF(G4-A4&lt;0,A4-G4,"")</f>
        <v/>
      </c>
      <c r="J4" s="80">
        <f t="shared" ref="J4:J24" si="4">H4</f>
        <v>5.5511151231257827E-17</v>
      </c>
      <c r="K4" s="81"/>
    </row>
    <row r="5" spans="1:11" x14ac:dyDescent="0.25">
      <c r="A5" s="12">
        <v>0.3125</v>
      </c>
      <c r="B5" s="74">
        <f t="shared" si="0"/>
        <v>45749</v>
      </c>
      <c r="C5" s="75">
        <v>0.35416666666666669</v>
      </c>
      <c r="D5" s="75">
        <v>0.52083333333333337</v>
      </c>
      <c r="E5" s="76">
        <v>0.5625</v>
      </c>
      <c r="F5" s="77">
        <v>0.70833333333333337</v>
      </c>
      <c r="G5" s="78">
        <f t="shared" si="1"/>
        <v>0.31250000000000006</v>
      </c>
      <c r="H5" s="79">
        <f t="shared" si="2"/>
        <v>5.5511151231257827E-17</v>
      </c>
      <c r="I5" s="78" t="str">
        <f t="shared" si="3"/>
        <v/>
      </c>
      <c r="J5" s="80">
        <f t="shared" si="4"/>
        <v>5.5511151231257827E-17</v>
      </c>
      <c r="K5" s="81"/>
    </row>
    <row r="6" spans="1:11" x14ac:dyDescent="0.25">
      <c r="A6" s="12">
        <v>0.3125</v>
      </c>
      <c r="B6" s="74">
        <f t="shared" si="0"/>
        <v>45750</v>
      </c>
      <c r="C6" s="75">
        <v>0.35416666666666669</v>
      </c>
      <c r="D6" s="75">
        <v>0.52083333333333337</v>
      </c>
      <c r="E6" s="76">
        <v>0.5625</v>
      </c>
      <c r="F6" s="77">
        <v>0.70833333333333337</v>
      </c>
      <c r="G6" s="78">
        <f t="shared" si="1"/>
        <v>0.31250000000000006</v>
      </c>
      <c r="H6" s="79">
        <f t="shared" si="2"/>
        <v>5.5511151231257827E-17</v>
      </c>
      <c r="I6" s="78" t="str">
        <f t="shared" si="3"/>
        <v/>
      </c>
      <c r="J6" s="80">
        <f t="shared" si="4"/>
        <v>5.5511151231257827E-17</v>
      </c>
      <c r="K6" s="81"/>
    </row>
    <row r="7" spans="1:11" x14ac:dyDescent="0.25">
      <c r="A7" s="12">
        <v>0.33333333333333331</v>
      </c>
      <c r="B7" s="74">
        <f t="shared" si="0"/>
        <v>45751</v>
      </c>
      <c r="C7" s="75">
        <v>0.35416666666666669</v>
      </c>
      <c r="D7" s="75">
        <v>0.52083333333333337</v>
      </c>
      <c r="E7" s="77">
        <v>0.5625</v>
      </c>
      <c r="F7" s="77">
        <v>0.72916666666666663</v>
      </c>
      <c r="G7" s="78">
        <f t="shared" si="1"/>
        <v>0.33333333333333331</v>
      </c>
      <c r="H7" s="79" t="str">
        <f t="shared" si="2"/>
        <v/>
      </c>
      <c r="I7" s="78" t="str">
        <f t="shared" si="3"/>
        <v/>
      </c>
      <c r="J7" s="80" t="str">
        <f t="shared" si="4"/>
        <v/>
      </c>
      <c r="K7" s="81"/>
    </row>
    <row r="8" spans="1:11" x14ac:dyDescent="0.25">
      <c r="A8" s="12"/>
      <c r="B8" s="74">
        <f>WORKDAY(B7,1,1)</f>
        <v>45754</v>
      </c>
      <c r="C8" s="86" t="s">
        <v>7</v>
      </c>
      <c r="D8" s="87"/>
      <c r="E8" s="87"/>
      <c r="F8" s="87"/>
      <c r="G8" s="78"/>
      <c r="H8" s="79" t="str">
        <f t="shared" si="2"/>
        <v/>
      </c>
      <c r="I8" s="78" t="str">
        <f t="shared" si="3"/>
        <v/>
      </c>
      <c r="J8" s="80" t="str">
        <f t="shared" si="4"/>
        <v/>
      </c>
      <c r="K8" s="94"/>
    </row>
    <row r="9" spans="1:11" x14ac:dyDescent="0.25">
      <c r="A9" s="27">
        <v>0.22916666666666666</v>
      </c>
      <c r="B9" s="74">
        <f t="shared" si="0"/>
        <v>45755</v>
      </c>
      <c r="C9" s="75">
        <v>0.375</v>
      </c>
      <c r="D9" s="75">
        <v>0.5</v>
      </c>
      <c r="E9" s="77">
        <v>0.5625</v>
      </c>
      <c r="F9" s="77">
        <v>0.66666666666666663</v>
      </c>
      <c r="G9" s="78">
        <f t="shared" si="1"/>
        <v>0.22916666666666663</v>
      </c>
      <c r="H9" s="79" t="str">
        <f t="shared" si="2"/>
        <v/>
      </c>
      <c r="I9" s="78">
        <f t="shared" si="3"/>
        <v>2.7755575615628914E-17</v>
      </c>
      <c r="J9" s="80" t="str">
        <f t="shared" si="4"/>
        <v/>
      </c>
      <c r="K9" s="81"/>
    </row>
    <row r="10" spans="1:11" x14ac:dyDescent="0.25">
      <c r="A10" s="27">
        <v>0.22916666666666666</v>
      </c>
      <c r="B10" s="74">
        <f t="shared" si="0"/>
        <v>45756</v>
      </c>
      <c r="C10" s="75">
        <v>0.375</v>
      </c>
      <c r="D10" s="75">
        <v>0.5</v>
      </c>
      <c r="E10" s="77">
        <v>0.5625</v>
      </c>
      <c r="F10" s="77">
        <v>0.66666666666666663</v>
      </c>
      <c r="G10" s="78">
        <f t="shared" si="1"/>
        <v>0.22916666666666663</v>
      </c>
      <c r="H10" s="79" t="str">
        <f t="shared" si="2"/>
        <v/>
      </c>
      <c r="I10" s="78">
        <f t="shared" si="3"/>
        <v>2.7755575615628914E-17</v>
      </c>
      <c r="J10" s="80" t="str">
        <f t="shared" si="4"/>
        <v/>
      </c>
      <c r="K10" s="81"/>
    </row>
    <row r="11" spans="1:11" x14ac:dyDescent="0.25">
      <c r="A11" s="27">
        <v>0.22916666666666666</v>
      </c>
      <c r="B11" s="74">
        <f t="shared" si="0"/>
        <v>45757</v>
      </c>
      <c r="C11" s="75">
        <v>0.375</v>
      </c>
      <c r="D11" s="75">
        <v>0.5</v>
      </c>
      <c r="E11" s="77">
        <v>0.5625</v>
      </c>
      <c r="F11" s="77">
        <v>0.66666666666666663</v>
      </c>
      <c r="G11" s="78">
        <f t="shared" si="1"/>
        <v>0.22916666666666663</v>
      </c>
      <c r="H11" s="79" t="str">
        <f t="shared" si="2"/>
        <v/>
      </c>
      <c r="I11" s="78">
        <f t="shared" si="3"/>
        <v>2.7755575615628914E-17</v>
      </c>
      <c r="J11" s="80" t="str">
        <f t="shared" si="4"/>
        <v/>
      </c>
      <c r="K11" s="81"/>
    </row>
    <row r="12" spans="1:11" x14ac:dyDescent="0.25">
      <c r="A12" s="27">
        <v>0.33333333333333331</v>
      </c>
      <c r="B12" s="74">
        <f t="shared" si="0"/>
        <v>45758</v>
      </c>
      <c r="C12" s="75">
        <v>0.35416666666666669</v>
      </c>
      <c r="D12" s="75">
        <v>0.52083333333333337</v>
      </c>
      <c r="E12" s="77">
        <v>0.5625</v>
      </c>
      <c r="F12" s="77">
        <v>0.72916666666666663</v>
      </c>
      <c r="G12" s="78">
        <f t="shared" si="1"/>
        <v>0.33333333333333331</v>
      </c>
      <c r="H12" s="79" t="str">
        <f t="shared" si="2"/>
        <v/>
      </c>
      <c r="I12" s="78" t="str">
        <f t="shared" si="3"/>
        <v/>
      </c>
      <c r="J12" s="80" t="str">
        <f t="shared" si="4"/>
        <v/>
      </c>
      <c r="K12" s="81"/>
    </row>
    <row r="13" spans="1:11" x14ac:dyDescent="0.25">
      <c r="A13" s="12">
        <v>0.3125</v>
      </c>
      <c r="B13" s="74">
        <f>WORKDAY(B12,1,1)</f>
        <v>45761</v>
      </c>
      <c r="C13" s="75">
        <v>0.35416666666666669</v>
      </c>
      <c r="D13" s="75">
        <v>0.52083333333333337</v>
      </c>
      <c r="E13" s="76">
        <v>0.5625</v>
      </c>
      <c r="F13" s="77">
        <v>0.70833333333333337</v>
      </c>
      <c r="G13" s="78">
        <f t="shared" si="1"/>
        <v>0.31250000000000006</v>
      </c>
      <c r="H13" s="79">
        <f t="shared" si="2"/>
        <v>5.5511151231257827E-17</v>
      </c>
      <c r="I13" s="78" t="str">
        <f t="shared" si="3"/>
        <v/>
      </c>
      <c r="J13" s="80">
        <f t="shared" si="4"/>
        <v>5.5511151231257827E-17</v>
      </c>
      <c r="K13" s="81"/>
    </row>
    <row r="14" spans="1:11" x14ac:dyDescent="0.25">
      <c r="A14" s="12">
        <v>0.3125</v>
      </c>
      <c r="B14" s="74">
        <f t="shared" si="0"/>
        <v>45762</v>
      </c>
      <c r="C14" s="75">
        <v>0.35416666666666669</v>
      </c>
      <c r="D14" s="75">
        <v>0.52083333333333337</v>
      </c>
      <c r="E14" s="76">
        <v>0.5625</v>
      </c>
      <c r="F14" s="77">
        <v>0.70833333333333337</v>
      </c>
      <c r="G14" s="78">
        <f t="shared" si="1"/>
        <v>0.31250000000000006</v>
      </c>
      <c r="H14" s="79">
        <f t="shared" si="2"/>
        <v>5.5511151231257827E-17</v>
      </c>
      <c r="I14" s="78" t="str">
        <f t="shared" si="3"/>
        <v/>
      </c>
      <c r="J14" s="80">
        <f t="shared" si="4"/>
        <v>5.5511151231257827E-17</v>
      </c>
      <c r="K14" s="81"/>
    </row>
    <row r="15" spans="1:11" x14ac:dyDescent="0.25">
      <c r="A15" s="12">
        <v>0.3125</v>
      </c>
      <c r="B15" s="74">
        <f t="shared" si="0"/>
        <v>45763</v>
      </c>
      <c r="C15" s="75">
        <v>0.35416666666666669</v>
      </c>
      <c r="D15" s="75">
        <v>0.52083333333333337</v>
      </c>
      <c r="E15" s="76">
        <v>0.5625</v>
      </c>
      <c r="F15" s="77">
        <v>0.70833333333333337</v>
      </c>
      <c r="G15" s="78">
        <f t="shared" si="1"/>
        <v>0.31250000000000006</v>
      </c>
      <c r="H15" s="79">
        <f t="shared" si="2"/>
        <v>5.5511151231257827E-17</v>
      </c>
      <c r="I15" s="78" t="str">
        <f t="shared" si="3"/>
        <v/>
      </c>
      <c r="J15" s="80">
        <f t="shared" si="4"/>
        <v>5.5511151231257827E-17</v>
      </c>
      <c r="K15" s="81"/>
    </row>
    <row r="16" spans="1:11" x14ac:dyDescent="0.25">
      <c r="A16" s="12">
        <v>0.3125</v>
      </c>
      <c r="B16" s="74">
        <f t="shared" si="0"/>
        <v>45764</v>
      </c>
      <c r="C16" s="75">
        <v>0.35416666666666669</v>
      </c>
      <c r="D16" s="75">
        <v>0.52083333333333337</v>
      </c>
      <c r="E16" s="76">
        <v>0.5625</v>
      </c>
      <c r="F16" s="77">
        <v>0.70833333333333337</v>
      </c>
      <c r="G16" s="78">
        <f t="shared" si="1"/>
        <v>0.31250000000000006</v>
      </c>
      <c r="H16" s="79">
        <f t="shared" si="2"/>
        <v>5.5511151231257827E-17</v>
      </c>
      <c r="I16" s="78" t="str">
        <f t="shared" si="3"/>
        <v/>
      </c>
      <c r="J16" s="80">
        <f t="shared" si="4"/>
        <v>5.5511151231257827E-17</v>
      </c>
      <c r="K16" s="81"/>
    </row>
    <row r="17" spans="1:11" x14ac:dyDescent="0.25">
      <c r="A17" s="12">
        <v>0.33333333333333331</v>
      </c>
      <c r="B17" s="74">
        <f t="shared" si="0"/>
        <v>45765</v>
      </c>
      <c r="C17" s="75">
        <v>0.35416666666666669</v>
      </c>
      <c r="D17" s="75">
        <v>0.52083333333333337</v>
      </c>
      <c r="E17" s="77">
        <v>0.5625</v>
      </c>
      <c r="F17" s="77">
        <v>0.72916666666666663</v>
      </c>
      <c r="G17" s="78">
        <f t="shared" si="1"/>
        <v>0.33333333333333331</v>
      </c>
      <c r="H17" s="79" t="str">
        <f t="shared" si="2"/>
        <v/>
      </c>
      <c r="I17" s="78" t="str">
        <f t="shared" si="3"/>
        <v/>
      </c>
      <c r="J17" s="80" t="str">
        <f t="shared" si="4"/>
        <v/>
      </c>
      <c r="K17" s="81"/>
    </row>
    <row r="18" spans="1:11" x14ac:dyDescent="0.25">
      <c r="A18" s="37">
        <v>0.3125</v>
      </c>
      <c r="B18" s="74">
        <f>WORKDAY(B17,1,1)</f>
        <v>45768</v>
      </c>
      <c r="C18" s="75">
        <v>0.35416666666666669</v>
      </c>
      <c r="D18" s="75">
        <v>0.52083333333333337</v>
      </c>
      <c r="E18" s="76">
        <v>0.5625</v>
      </c>
      <c r="F18" s="77">
        <v>0.70833333333333337</v>
      </c>
      <c r="G18" s="78">
        <f t="shared" si="1"/>
        <v>0.31250000000000006</v>
      </c>
      <c r="H18" s="79">
        <f t="shared" si="2"/>
        <v>5.5511151231257827E-17</v>
      </c>
      <c r="I18" s="78" t="str">
        <f t="shared" si="3"/>
        <v/>
      </c>
      <c r="J18" s="80">
        <f t="shared" si="4"/>
        <v>5.5511151231257827E-17</v>
      </c>
      <c r="K18" s="81"/>
    </row>
    <row r="19" spans="1:11" x14ac:dyDescent="0.25">
      <c r="A19" s="27">
        <v>0.22916666666666666</v>
      </c>
      <c r="B19" s="74">
        <f t="shared" si="0"/>
        <v>45769</v>
      </c>
      <c r="C19" s="75">
        <v>0.375</v>
      </c>
      <c r="D19" s="75">
        <v>0.5</v>
      </c>
      <c r="E19" s="77">
        <v>0.5625</v>
      </c>
      <c r="F19" s="77">
        <v>0.66666666666666663</v>
      </c>
      <c r="G19" s="78">
        <f t="shared" si="1"/>
        <v>0.22916666666666663</v>
      </c>
      <c r="H19" s="79" t="str">
        <f t="shared" si="2"/>
        <v/>
      </c>
      <c r="I19" s="78">
        <f t="shared" si="3"/>
        <v>2.7755575615628914E-17</v>
      </c>
      <c r="J19" s="80" t="str">
        <f t="shared" si="4"/>
        <v/>
      </c>
      <c r="K19" s="81"/>
    </row>
    <row r="20" spans="1:11" x14ac:dyDescent="0.25">
      <c r="A20" s="27">
        <v>0.22916666666666666</v>
      </c>
      <c r="B20" s="74">
        <f t="shared" si="0"/>
        <v>45770</v>
      </c>
      <c r="C20" s="75">
        <v>0.375</v>
      </c>
      <c r="D20" s="75">
        <v>0.5</v>
      </c>
      <c r="E20" s="77">
        <v>0.5625</v>
      </c>
      <c r="F20" s="77">
        <v>0.66666666666666663</v>
      </c>
      <c r="G20" s="78">
        <f t="shared" si="1"/>
        <v>0.22916666666666663</v>
      </c>
      <c r="H20" s="79" t="str">
        <f t="shared" si="2"/>
        <v/>
      </c>
      <c r="I20" s="78">
        <f t="shared" si="3"/>
        <v>2.7755575615628914E-17</v>
      </c>
      <c r="J20" s="80" t="str">
        <f t="shared" si="4"/>
        <v/>
      </c>
      <c r="K20" s="81"/>
    </row>
    <row r="21" spans="1:11" x14ac:dyDescent="0.25">
      <c r="A21" s="27">
        <v>0.22916666666666666</v>
      </c>
      <c r="B21" s="74">
        <f t="shared" si="0"/>
        <v>45771</v>
      </c>
      <c r="C21" s="75">
        <v>0.375</v>
      </c>
      <c r="D21" s="75">
        <v>0.5</v>
      </c>
      <c r="E21" s="77">
        <v>0.5625</v>
      </c>
      <c r="F21" s="77">
        <v>0.66666666666666663</v>
      </c>
      <c r="G21" s="78">
        <f t="shared" si="1"/>
        <v>0.22916666666666663</v>
      </c>
      <c r="H21" s="79" t="str">
        <f t="shared" si="2"/>
        <v/>
      </c>
      <c r="I21" s="78">
        <f t="shared" si="3"/>
        <v>2.7755575615628914E-17</v>
      </c>
      <c r="J21" s="80" t="str">
        <f t="shared" si="4"/>
        <v/>
      </c>
      <c r="K21" s="81"/>
    </row>
    <row r="22" spans="1:11" x14ac:dyDescent="0.25">
      <c r="A22" s="27">
        <v>0.33333333333333331</v>
      </c>
      <c r="B22" s="74">
        <f t="shared" si="0"/>
        <v>45772</v>
      </c>
      <c r="C22" s="75">
        <v>0.35416666666666669</v>
      </c>
      <c r="D22" s="75">
        <v>0.52083333333333337</v>
      </c>
      <c r="E22" s="77">
        <v>0.5625</v>
      </c>
      <c r="F22" s="77">
        <v>0.72916666666666663</v>
      </c>
      <c r="G22" s="78">
        <f t="shared" si="1"/>
        <v>0.33333333333333331</v>
      </c>
      <c r="H22" s="79" t="str">
        <f t="shared" si="2"/>
        <v/>
      </c>
      <c r="I22" s="78" t="str">
        <f t="shared" si="3"/>
        <v/>
      </c>
      <c r="J22" s="80" t="str">
        <f t="shared" si="4"/>
        <v/>
      </c>
      <c r="K22" s="81"/>
    </row>
    <row r="23" spans="1:11" x14ac:dyDescent="0.25">
      <c r="A23" s="12">
        <v>0.3125</v>
      </c>
      <c r="B23" s="74">
        <f>WORKDAY(B22,1,1)</f>
        <v>45775</v>
      </c>
      <c r="C23" s="75">
        <v>0.35416666666666669</v>
      </c>
      <c r="D23" s="75">
        <v>0.52083333333333337</v>
      </c>
      <c r="E23" s="76">
        <v>0.5625</v>
      </c>
      <c r="F23" s="77">
        <v>0.70833333333333337</v>
      </c>
      <c r="G23" s="78">
        <f t="shared" si="1"/>
        <v>0.31250000000000006</v>
      </c>
      <c r="H23" s="79">
        <f t="shared" si="2"/>
        <v>5.5511151231257827E-17</v>
      </c>
      <c r="I23" s="78" t="str">
        <f t="shared" si="3"/>
        <v/>
      </c>
      <c r="J23" s="80">
        <f t="shared" si="4"/>
        <v>5.5511151231257827E-17</v>
      </c>
      <c r="K23" s="81"/>
    </row>
    <row r="24" spans="1:11" x14ac:dyDescent="0.25">
      <c r="A24" s="12">
        <v>0.3125</v>
      </c>
      <c r="B24" s="74">
        <f t="shared" si="0"/>
        <v>45776</v>
      </c>
      <c r="C24" s="75">
        <v>0.35416666666666669</v>
      </c>
      <c r="D24" s="75">
        <v>0.52083333333333337</v>
      </c>
      <c r="E24" s="76">
        <v>0.5625</v>
      </c>
      <c r="F24" s="77">
        <v>0.70833333333333337</v>
      </c>
      <c r="G24" s="78">
        <f t="shared" si="1"/>
        <v>0.31250000000000006</v>
      </c>
      <c r="H24" s="79">
        <f t="shared" si="2"/>
        <v>5.5511151231257827E-17</v>
      </c>
      <c r="I24" s="78" t="str">
        <f t="shared" si="3"/>
        <v/>
      </c>
      <c r="J24" s="80">
        <f t="shared" si="4"/>
        <v>5.5511151231257827E-17</v>
      </c>
      <c r="K24" s="81"/>
    </row>
    <row r="25" spans="1:11" x14ac:dyDescent="0.25">
      <c r="A25" s="12"/>
    </row>
    <row r="26" spans="1:11" x14ac:dyDescent="0.25">
      <c r="B26" t="s">
        <v>8</v>
      </c>
      <c r="G26" s="12">
        <f>SUM(G4:G24)-I26+H26</f>
        <v>5.8333333333333348</v>
      </c>
      <c r="H26" s="12">
        <f>SUM(H4:H24)</f>
        <v>5.5511151231257827E-16</v>
      </c>
      <c r="I26" s="12">
        <f>SUM(I4:I24)</f>
        <v>1.6653345369377348E-16</v>
      </c>
      <c r="J26" s="12">
        <f>SUM(J4:J24)</f>
        <v>5.5511151231257827E-16</v>
      </c>
      <c r="K26">
        <f>SUM(K3:K24)</f>
        <v>0</v>
      </c>
    </row>
    <row r="27" spans="1:11" x14ac:dyDescent="0.25">
      <c r="K27" s="55">
        <f>'03_25'!K26-'04_25'!K26</f>
        <v>30</v>
      </c>
    </row>
  </sheetData>
  <mergeCells count="3">
    <mergeCell ref="C1:D1"/>
    <mergeCell ref="E1:F1"/>
    <mergeCell ref="A1:B1"/>
  </mergeCells>
  <pageMargins left="0.11811023622047245" right="0.11811023622047245" top="0.35433070866141736" bottom="0.35433070866141736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05_24</vt:lpstr>
      <vt:lpstr>06_24</vt:lpstr>
      <vt:lpstr>07_24</vt:lpstr>
      <vt:lpstr>08_24</vt:lpstr>
      <vt:lpstr>09_24</vt:lpstr>
      <vt:lpstr>10_24</vt:lpstr>
      <vt:lpstr>11_24</vt:lpstr>
      <vt:lpstr>12_24</vt:lpstr>
      <vt:lpstr>01_25</vt:lpstr>
      <vt:lpstr>02_25</vt:lpstr>
      <vt:lpstr>03_25</vt:lpstr>
      <vt:lpstr>04_25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Rose Alisée Couteau</cp:lastModifiedBy>
  <cp:lastPrinted>2022-12-01T12:21:33Z</cp:lastPrinted>
  <dcterms:created xsi:type="dcterms:W3CDTF">2021-06-04T11:10:30Z</dcterms:created>
  <dcterms:modified xsi:type="dcterms:W3CDTF">2023-04-10T14:04:39Z</dcterms:modified>
</cp:coreProperties>
</file>