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8A8A3B20-9323-46B4-B457-92215A94A87B}" xr6:coauthVersionLast="47" xr6:coauthVersionMax="47" xr10:uidLastSave="{00000000-0000-0000-0000-000000000000}"/>
  <bookViews>
    <workbookView xWindow="-108" yWindow="-108" windowWidth="23256" windowHeight="12576" xr2:uid="{57834C46-78C9-4C52-AD00-2D633D10E016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1" l="1"/>
  <c r="H33" i="1"/>
  <c r="H32" i="1"/>
  <c r="H31" i="1"/>
  <c r="H30" i="1"/>
  <c r="H29" i="1"/>
  <c r="G33" i="1"/>
  <c r="G32" i="1"/>
  <c r="G31" i="1"/>
  <c r="G30" i="1"/>
  <c r="G29" i="1"/>
  <c r="F33" i="1"/>
  <c r="F32" i="1"/>
  <c r="F31" i="1"/>
  <c r="F30" i="1"/>
  <c r="F29" i="1"/>
  <c r="E33" i="1"/>
  <c r="E32" i="1"/>
  <c r="E31" i="1"/>
  <c r="E30" i="1"/>
  <c r="E29" i="1"/>
  <c r="D33" i="1"/>
  <c r="D32" i="1"/>
  <c r="D31" i="1"/>
  <c r="D30" i="1"/>
  <c r="G1" i="1" a="1"/>
  <c r="G1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<sst xmlns="http://schemas.openxmlformats.org/spreadsheetml/2006/main" count="7" uniqueCount="7">
  <si>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t>X</t>
  </si>
  <si>
    <t>Y</t>
  </si>
  <si>
    <t>XY</t>
  </si>
  <si>
    <t xml:space="preserve">N </t>
  </si>
  <si>
    <t xml:space="preserve">E </t>
  </si>
  <si>
    <t xml:space="preserve">XY_M </t>
  </si>
  <si>
    <t xml:space="preserve">XY_D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</si>
</sst>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&quot;±&quot;\ 0.00"/>
  </numFmts>
  <fonts count="7" x14ac:knownFonts="1">
    <font>
      <sz val="10"/>
      <color theme="1"/>
      <name val="Arial"/>
      <family val="2"/>
    </font>
    <font>
      <sz val="10"/>
      <name val="Arial"/>
      <family val="2"/>
    </font>
    <font>
      <b/>
      <sz val="18"/>
      <color rgb="FFFF000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0" xfId="0" applyNumberFormat="1"/>
    <xf numFmtId="164" fontId="3" fillId="2" borderId="1" xfId="0" applyNumberFormat="1" applyFont="1" applyFill="1" applyBorder="1"/>
    <xf numFmtId="164" fontId="4" fillId="3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/>
    </xf>
    <xf numFmtId="2" fontId="6" fillId="3" borderId="1" xfId="1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" fontId="6" fillId="0" borderId="0" xfId="1" applyNumberFormat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</cellXfs>
  <cellStyles count="2">
    <cellStyle name="Normal" xfId="0" builtinId="0"/>
    <cellStyle name="Normal 2" xfId="1" xr:uid="{E864E512-4E1C-47F3-B7A7-3EFDE734E651}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21B24-D7A9-49D3-B5E7-159BC0F5D2F8}">
  <sheetPr codeName="Feuil1"/>
  <dimension ref="A1:H33"/>
  <sheetViews>
    <sheetView tabSelected="1" workbookViewId="0">
      <selection activeCell="G2" sqref="G2"/>
    </sheetView>
  </sheetViews>
  <sheetFormatPr baseColWidth="10" defaultRowHeight="13.2" x14ac:dyDescent="0.25"/>
  <cols>
    <col min="4" max="8" width="16.6640625" customWidth="1"/>
  </cols>
  <sheetData>
    <row r="1" spans="1:8" ht="22.8" x14ac:dyDescent="0.25">
      <c r="G1" s="11" t="str" cm="1">
        <f t="array" aca="1" ref="G1" ca="1">IF(SUM(IF(f_getCouleurPlage(D14:H18)=255,1,0))=0,"CONFORME","NON CONFORME")</f>
        <v>CONFORME</v>
      </c>
      <c r="H1" s="12"/>
    </row>
    <row r="7" spans="1:8" x14ac:dyDescent="0.25">
      <c r="B7" s="6">
        <v>50</v>
      </c>
      <c r="C7" s="7">
        <v>50.000239999999998</v>
      </c>
      <c r="D7" s="5">
        <v>50.000219999999999</v>
      </c>
      <c r="E7" s="5">
        <v>50.001159999999999</v>
      </c>
      <c r="F7" s="5">
        <v>50.001269999999998</v>
      </c>
      <c r="G7" s="5">
        <v>50.000720000000001</v>
      </c>
      <c r="H7" s="5">
        <v>50.001269999999998</v>
      </c>
    </row>
    <row r="8" spans="1:8" x14ac:dyDescent="0.25">
      <c r="D8" s="10"/>
      <c r="E8" s="10"/>
      <c r="F8" s="10"/>
      <c r="G8" s="10"/>
      <c r="H8" s="10"/>
    </row>
    <row r="11" spans="1:8" x14ac:dyDescent="0.25">
      <c r="B11" s="6">
        <v>110</v>
      </c>
      <c r="C11" s="7">
        <v>110.00038000000001</v>
      </c>
      <c r="D11" s="5">
        <v>110.00176</v>
      </c>
      <c r="E11" s="5">
        <v>110.00281</v>
      </c>
      <c r="F11" s="5">
        <v>110.00313</v>
      </c>
      <c r="G11" s="5">
        <v>110.00304</v>
      </c>
      <c r="H11" s="5">
        <v>110.00281</v>
      </c>
    </row>
    <row r="13" spans="1:8" s="1" customFormat="1" ht="10.5" customHeight="1" x14ac:dyDescent="0.25">
      <c r="A13"/>
      <c r="B13"/>
      <c r="C13"/>
      <c r="D13" s="10"/>
      <c r="E13" s="10"/>
      <c r="F13" s="10"/>
      <c r="G13" s="10"/>
      <c r="H13" s="10"/>
    </row>
    <row r="15" spans="1:8" x14ac:dyDescent="0.25">
      <c r="B15" s="6">
        <v>210</v>
      </c>
      <c r="C15" s="7">
        <v>210.00071</v>
      </c>
      <c r="D15" s="5">
        <v>210.00505000000001</v>
      </c>
      <c r="E15" s="5">
        <v>210.00538</v>
      </c>
      <c r="F15" s="5">
        <v>210.00619</v>
      </c>
      <c r="G15" s="5">
        <v>210.00601</v>
      </c>
      <c r="H15" s="5">
        <v>210.00619</v>
      </c>
    </row>
    <row r="17" spans="1:8" x14ac:dyDescent="0.25">
      <c r="D17" s="10"/>
      <c r="E17" s="10"/>
      <c r="F17" s="10"/>
      <c r="G17" s="10"/>
      <c r="H17" s="10"/>
    </row>
    <row r="19" spans="1:8" x14ac:dyDescent="0.25">
      <c r="B19" s="6">
        <v>290</v>
      </c>
      <c r="C19" s="7">
        <v>290.00115</v>
      </c>
      <c r="D19" s="5">
        <v>290.00751000000002</v>
      </c>
      <c r="E19" s="5">
        <v>290.00738999999999</v>
      </c>
      <c r="F19" s="5">
        <v>290.00876</v>
      </c>
      <c r="G19" s="5">
        <v>290.00889999999998</v>
      </c>
      <c r="H19" s="5">
        <v>290.00751000000002</v>
      </c>
    </row>
    <row r="21" spans="1:8" x14ac:dyDescent="0.25">
      <c r="D21" s="10"/>
      <c r="E21" s="10"/>
      <c r="F21" s="10"/>
      <c r="G21" s="10"/>
      <c r="H21" s="10"/>
    </row>
    <row r="23" spans="1:8" x14ac:dyDescent="0.25">
      <c r="B23" s="9">
        <v>350</v>
      </c>
      <c r="C23" s="7">
        <v>350.00137000000001</v>
      </c>
      <c r="D23" s="5">
        <v>350.00806</v>
      </c>
      <c r="E23" s="5">
        <v>350.00873999999999</v>
      </c>
      <c r="F23" s="5">
        <v>350.01015999999998</v>
      </c>
      <c r="G23" s="5">
        <v>350.01053000000002</v>
      </c>
      <c r="H23" s="5">
        <v>350.00873999999999</v>
      </c>
    </row>
    <row r="24" spans="1:8" ht="7.5" customHeight="1" x14ac:dyDescent="0.25"/>
    <row r="25" spans="1:8" x14ac:dyDescent="0.25">
      <c r="D25" s="8">
        <v>22.5</v>
      </c>
      <c r="E25" s="8">
        <v>22</v>
      </c>
      <c r="F25" s="8">
        <v>22.3</v>
      </c>
      <c r="G25" s="8">
        <v>22.4</v>
      </c>
      <c r="H25" s="8">
        <v>22.3</v>
      </c>
    </row>
    <row r="28" spans="1:8" ht="20.25" customHeight="1" x14ac:dyDescent="0.25">
      <c r="A28" s="1" t="s">
        <v>3</v>
      </c>
      <c r="B28" s="1" t="s">
        <v>4</v>
      </c>
      <c r="C28" s="1"/>
      <c r="D28" s="2" t="s">
        <v>0</v>
      </c>
      <c r="E28" s="2" t="s">
        <v>1</v>
      </c>
      <c r="F28" s="2" t="s">
        <v>2</v>
      </c>
      <c r="G28" s="2" t="s">
        <v>5</v>
      </c>
      <c r="H28" s="2" t="s">
        <v>6</v>
      </c>
    </row>
    <row r="29" spans="1:8" x14ac:dyDescent="0.25">
      <c r="A29">
        <v>50.000239999999998</v>
      </c>
      <c r="B29" s="3">
        <v>3.67500084</v>
      </c>
      <c r="D29" s="4">
        <f>(D7-(($D$25-20)*0.00000115*$B7)-$C7)*1000</f>
        <v>-0.16374999999868578</v>
      </c>
      <c r="E29" s="4">
        <f>(E7-(($E$25-20)*0.00000115*$B7)-$C7)*1000</f>
        <v>0.8049999999997226</v>
      </c>
      <c r="F29" s="4">
        <f>(F7-(($F$25-20)*0.00000115*$B7)-$C7)*1000</f>
        <v>0.89775000000003047</v>
      </c>
      <c r="G29" s="4">
        <f>(G7-(($G$25-20)*0.00000115*$B7)-$C7)*1000</f>
        <v>0.34200000000339514</v>
      </c>
      <c r="H29" s="4">
        <f>(H7-(($H$25-20)*0.00000115*$B7)-$C7)*1000</f>
        <v>0.89775000000003047</v>
      </c>
    </row>
    <row r="30" spans="1:8" x14ac:dyDescent="0.25">
      <c r="A30">
        <v>110.00038000000001</v>
      </c>
      <c r="B30" s="3">
        <v>3.8850013300000001</v>
      </c>
      <c r="D30" s="4">
        <f>(D11-(($D$25-20)*0.00000115*$B11)-$C11)*1000</f>
        <v>1.063750000000141</v>
      </c>
      <c r="E30" s="4">
        <f>(E11-(($E$25-20)*0.00000115*$B11)-$C11)*1000</f>
        <v>2.1769999999889933</v>
      </c>
      <c r="F30" s="4">
        <f>(F11-(($F$25-20)*0.00000115*$B11)-$C11)*1000</f>
        <v>2.4590499999987969</v>
      </c>
      <c r="G30" s="4">
        <f>(G11-(($G$25-20)*0.00000115*$B11)-$C11)*1000</f>
        <v>2.3563999999964835</v>
      </c>
      <c r="H30" s="4">
        <f>(H11-(($H$25-20)*0.00000115*$B11)-$C11)*1000</f>
        <v>2.1390499999967005</v>
      </c>
    </row>
    <row r="31" spans="1:8" x14ac:dyDescent="0.25">
      <c r="A31">
        <v>210.00071</v>
      </c>
      <c r="B31" s="3">
        <v>4.2350024849999999</v>
      </c>
      <c r="D31" s="4">
        <f>(D15-(($D$25-20)*0.00000115*$B15)-$C15)*1000</f>
        <v>3.7362500000028831</v>
      </c>
      <c r="E31" s="4">
        <f>(E15-(($E$25-20)*0.00000115*$B15)-$C15)*1000</f>
        <v>4.1870000000017171</v>
      </c>
      <c r="F31" s="4">
        <f>(F15-(($F$25-20)*0.00000115*$B15)-$C15)*1000</f>
        <v>4.9245499999983622</v>
      </c>
      <c r="G31" s="4">
        <f>(G15-(($G$25-20)*0.00000115*$B15)-$C15)*1000</f>
        <v>4.7203999999965163</v>
      </c>
      <c r="H31" s="4">
        <f>(H15-(($H$25-20)*0.00000115*$B15)-$C15)*1000</f>
        <v>4.9245499999983622</v>
      </c>
    </row>
    <row r="32" spans="1:8" x14ac:dyDescent="0.25">
      <c r="A32">
        <v>290.00115</v>
      </c>
      <c r="B32" s="3">
        <v>4.5150040249999996</v>
      </c>
      <c r="D32" s="4">
        <f>(D19-(($D$25-20)*0.00000115*$B19)-$C19)*1000</f>
        <v>5.5262500000026193</v>
      </c>
      <c r="E32" s="4">
        <f>(E19-(($E$25-20)*0.00000115*$B19)-$C19)*1000</f>
        <v>5.5729999999698521</v>
      </c>
      <c r="F32" s="4">
        <f>(F19-(($F$25-20)*0.00000115*$B19)-$C19)*1000</f>
        <v>6.8429500000206644</v>
      </c>
      <c r="G32" s="4">
        <f>(G19-(($G$25-20)*0.00000115*$B19)-$C19)*1000</f>
        <v>6.9495999999844571</v>
      </c>
      <c r="H32" s="4">
        <f>(H19-(($H$25-20)*0.00000115*$B19)-$C19)*1000</f>
        <v>5.592950000050223</v>
      </c>
    </row>
    <row r="33" spans="1:8" x14ac:dyDescent="0.25">
      <c r="A33">
        <v>350.00137000000001</v>
      </c>
      <c r="B33" s="3">
        <v>4.7250047950000003</v>
      </c>
      <c r="D33" s="4">
        <f>(D23-(($D$25-20)*0.00000115*$B23)-$C23)*1000</f>
        <v>5.683750000002874</v>
      </c>
      <c r="E33" s="4">
        <f>(E23-(($E$25-20)*0.00000115*$B23)-$C23)*1000</f>
        <v>6.5649999999664033</v>
      </c>
      <c r="F33" s="4">
        <f>(F23-(($F$25-20)*0.00000115*$B23)-$C23)*1000</f>
        <v>7.8642499999546089</v>
      </c>
      <c r="G33" s="4">
        <f>(G23-(($G$25-20)*0.00000115*$B23)-$C23)*1000</f>
        <v>8.1940000000031432</v>
      </c>
      <c r="H33" s="4">
        <f>(H23-(($H$25-20)*0.00000115*$B23)-$C23)*1000</f>
        <v>6.4442499999586289</v>
      </c>
    </row>
  </sheetData>
  <mergeCells count="1">
    <mergeCell ref="G1:H1"/>
  </mergeCells>
  <conditionalFormatting sqref="D29:H29">
    <cfRule type="cellIs" dxfId="4" priority="5" operator="notBetween">
      <formula>-$B$29</formula>
      <formula>$B$29</formula>
    </cfRule>
  </conditionalFormatting>
  <conditionalFormatting sqref="D30:H30">
    <cfRule type="cellIs" dxfId="3" priority="4" operator="notBetween">
      <formula>-$B$30</formula>
      <formula>$B$30</formula>
    </cfRule>
  </conditionalFormatting>
  <conditionalFormatting sqref="D31:H31">
    <cfRule type="cellIs" dxfId="2" priority="3" operator="notBetween">
      <formula>-$B$31</formula>
      <formula>$B$31</formula>
    </cfRule>
  </conditionalFormatting>
  <conditionalFormatting sqref="D32:H32">
    <cfRule type="cellIs" dxfId="1" priority="2" operator="notBetween">
      <formula>-$B$32</formula>
      <formula>$B$32</formula>
    </cfRule>
  </conditionalFormatting>
  <conditionalFormatting sqref="D33:H33">
    <cfRule type="cellIs" dxfId="0" priority="1" operator="notBetween">
      <formula>-$B$33</formula>
      <formula>$B$33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PALOMBO</dc:creator>
  <cp:lastModifiedBy>Lucien PALOMBO</cp:lastModifiedBy>
  <dcterms:created xsi:type="dcterms:W3CDTF">2023-08-16T09:05:29Z</dcterms:created>
  <dcterms:modified xsi:type="dcterms:W3CDTF">2023-08-16T16:59:41Z</dcterms:modified>
</cp:coreProperties>
</file>