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F129091A-5A1F-4E0B-A3F4-B64749741D19}" xr6:coauthVersionLast="47" xr6:coauthVersionMax="47" xr10:uidLastSave="{00000000-0000-0000-0000-000000000000}"/>
  <bookViews>
    <workbookView xWindow="1170" yWindow="1170" windowWidth="20625" windowHeight="11265" xr2:uid="{A3B01004-2413-47B9-9A3F-8ACBF02FC9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3" i="1"/>
  <c r="L4" i="1"/>
  <c r="L16" i="1"/>
  <c r="L5" i="1"/>
  <c r="L6" i="1"/>
  <c r="L7" i="1"/>
  <c r="L19" i="1"/>
  <c r="L31" i="1"/>
  <c r="L23" i="1"/>
  <c r="L13" i="1"/>
  <c r="L15" i="1"/>
  <c r="L29" i="1"/>
  <c r="L8" i="1"/>
  <c r="L20" i="1"/>
  <c r="L32" i="1"/>
  <c r="L12" i="1"/>
  <c r="L25" i="1"/>
  <c r="L27" i="1"/>
  <c r="L9" i="1"/>
  <c r="L21" i="1"/>
  <c r="L33" i="1"/>
  <c r="L22" i="1"/>
  <c r="L11" i="1"/>
  <c r="L24" i="1"/>
  <c r="L14" i="1"/>
  <c r="L28" i="1"/>
  <c r="L30" i="1"/>
  <c r="L10" i="1"/>
  <c r="L18" i="1"/>
  <c r="L17" i="1"/>
  <c r="L26" i="1"/>
  <c r="L3" i="1"/>
  <c r="M33" i="1" a="1"/>
  <c r="M33" i="1" s="1"/>
  <c r="K33" i="1" s="1"/>
  <c r="A32" i="1"/>
  <c r="A29" i="1"/>
  <c r="A26" i="1"/>
  <c r="A25" i="1"/>
  <c r="A24" i="1"/>
  <c r="A20" i="1"/>
  <c r="A18" i="1"/>
  <c r="A17" i="1"/>
  <c r="A16" i="1"/>
  <c r="A14" i="1"/>
  <c r="A12" i="1"/>
  <c r="A11" i="1"/>
  <c r="A9" i="1"/>
  <c r="A8" i="1"/>
  <c r="A4" i="1"/>
  <c r="M10" i="1" l="1" a="1"/>
  <c r="M10" i="1" s="1"/>
  <c r="K10" i="1" s="1"/>
  <c r="M5" i="1" a="1"/>
  <c r="M5" i="1" s="1"/>
  <c r="K5" i="1" s="1"/>
  <c r="M15" i="1" a="1"/>
  <c r="M15" i="1" s="1"/>
  <c r="K15" i="1" s="1"/>
  <c r="M12" i="1" a="1"/>
  <c r="M12" i="1" s="1"/>
  <c r="K12" i="1" s="1"/>
  <c r="M11" i="1" a="1"/>
  <c r="M11" i="1" s="1"/>
  <c r="K11" i="1" s="1"/>
  <c r="M22" i="1" a="1"/>
  <c r="M22" i="1" s="1"/>
  <c r="K22" i="1" s="1"/>
  <c r="M21" i="1" a="1"/>
  <c r="M21" i="1" s="1"/>
  <c r="K21" i="1" s="1"/>
  <c r="M9" i="1" a="1"/>
  <c r="M9" i="1" s="1"/>
  <c r="K9" i="1" s="1"/>
  <c r="M4" i="1" a="1"/>
  <c r="M4" i="1" s="1"/>
  <c r="K4" i="1" s="1"/>
  <c r="M13" i="1" a="1"/>
  <c r="M13" i="1" s="1"/>
  <c r="K13" i="1" s="1"/>
  <c r="M8" i="1" a="1"/>
  <c r="M8" i="1" s="1"/>
  <c r="K8" i="1" s="1"/>
  <c r="M19" i="1" a="1"/>
  <c r="M19" i="1" s="1"/>
  <c r="K19" i="1" s="1"/>
  <c r="M7" i="1" a="1"/>
  <c r="M7" i="1" s="1"/>
  <c r="K7" i="1" s="1"/>
  <c r="M17" i="1" a="1"/>
  <c r="M17" i="1" s="1"/>
  <c r="K17" i="1" s="1"/>
  <c r="M16" i="1" a="1"/>
  <c r="M16" i="1" s="1"/>
  <c r="K16" i="1" s="1"/>
  <c r="M14" i="1" a="1"/>
  <c r="M14" i="1" s="1"/>
  <c r="K14" i="1" s="1"/>
  <c r="M23" i="1" a="1"/>
  <c r="M23" i="1" s="1"/>
  <c r="K23" i="1" s="1"/>
  <c r="M20" i="1" a="1"/>
  <c r="M20" i="1" s="1"/>
  <c r="K20" i="1" s="1"/>
  <c r="M18" i="1" a="1"/>
  <c r="M18" i="1" s="1"/>
  <c r="K18" i="1" s="1"/>
  <c r="M6" i="1" a="1"/>
  <c r="M6" i="1" s="1"/>
  <c r="K6" i="1" s="1"/>
  <c r="M30" i="1" a="1"/>
  <c r="M30" i="1" s="1"/>
  <c r="K30" i="1" s="1"/>
  <c r="M25" i="1" a="1"/>
  <c r="M25" i="1" s="1"/>
  <c r="K25" i="1" s="1"/>
  <c r="M32" i="1" a="1"/>
  <c r="M32" i="1" s="1"/>
  <c r="K32" i="1" s="1"/>
  <c r="M28" i="1" a="1"/>
  <c r="M28" i="1" s="1"/>
  <c r="K28" i="1" s="1"/>
  <c r="M24" i="1" a="1"/>
  <c r="M24" i="1" s="1"/>
  <c r="K24" i="1" s="1"/>
  <c r="M31" i="1" a="1"/>
  <c r="M31" i="1" s="1"/>
  <c r="K31" i="1" s="1"/>
  <c r="M29" i="1" a="1"/>
  <c r="M29" i="1" s="1"/>
  <c r="K29" i="1" s="1"/>
  <c r="M27" i="1" a="1"/>
  <c r="M27" i="1" s="1"/>
  <c r="K27" i="1" s="1"/>
  <c r="M26" i="1" a="1"/>
  <c r="M26" i="1" s="1"/>
  <c r="K26" i="1" s="1"/>
  <c r="M3" i="1" a="1"/>
  <c r="M3" i="1" s="1"/>
  <c r="K3" i="1" s="1"/>
  <c r="J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<sst xmlns="http://schemas.openxmlformats.org/spreadsheetml/2006/main" count="5" uniqueCount="5">
  <si>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Brut</t>
  </si>
  <si>
    <t>Net</t>
  </si>
  <si>
    <t>"=somme des valeurs négatives dans les additions dans la colonne A</t>
  </si>
  <si>
    <t>Contenant des nombres négatifs</t>
  </si>
  <si>
    <t>"ce qui devrait donner -346,91 puique en A20 (-254,10) et A32(-92,81) il y a un nombre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</si>
</sst>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0.00"/>
    <numFmt numFmtId="165" formatCode="#,##0.00&quot; 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2" fillId="0" borderId="1" xfId="1" applyNumberFormat="1" applyFont="1" applyBorder="1" applyAlignment="1">
      <alignment horizontal="center" vertical="center" wrapText="1"/>
    </xf>
    <xf numFmtId="165" fontId="3" fillId="2" borderId="2" xfId="1" applyNumberFormat="1" applyFont="1" applyFill="1" applyBorder="1"/>
    <xf numFmtId="165" fontId="3" fillId="0" borderId="2" xfId="1" applyNumberFormat="1" applyFont="1" applyBorder="1"/>
    <xf numFmtId="165" fontId="3" fillId="3" borderId="2" xfId="1" applyNumberFormat="1" applyFont="1" applyFill="1" applyBorder="1"/>
    <xf numFmtId="0" fontId="0" fillId="3" borderId="0" xfId="0" applyFill="1"/>
    <xf numFmtId="0" fontId="4" fillId="4" borderId="0" xfId="0" applyFont="1" applyFill="1"/>
  </cellXfs>
  <cellStyles count="2">
    <cellStyle name="Normal" xfId="0" builtinId="0"/>
    <cellStyle name="Normal 2 4" xfId="1" xr:uid="{C4005681-EFDE-4B07-95E5-5CE09B1AF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3343-EAA2-42B3-9109-98A4793AF9EF}">
  <dimension ref="A2:R33"/>
  <sheetViews>
    <sheetView tabSelected="1" workbookViewId="0">
      <selection activeCell="A13" sqref="A13"/>
    </sheetView>
  </sheetViews>
  <sheetFormatPr baseColWidth="10" defaultRowHeight="15" x14ac:dyDescent="0.25"/>
  <cols>
    <col min="12" max="12" width="22.7109375" customWidth="1"/>
  </cols>
  <sheetData>
    <row r="2" spans="1:17" ht="16.5" thickBot="1" x14ac:dyDescent="0.3">
      <c r="A2" s="1" t="s">
        <v>0</v>
      </c>
      <c r="B2" s="1" t="s">
        <v>1</v>
      </c>
    </row>
    <row r="3" spans="1:17" ht="21" x14ac:dyDescent="0.35">
      <c r="A3" s="2">
        <f>250+62.5</f>
        <v>312.5</v>
      </c>
      <c r="B3" s="2"/>
      <c r="D3" t="s">
        <v>2</v>
      </c>
      <c r="J3" s="6">
        <f ca="1">SUM(K:K)</f>
        <v>-346.90999999999997</v>
      </c>
      <c r="K3" s="5">
        <f ca="1">SUMIF(M3:XFD3,"&lt;0",M3:XFD3)</f>
        <v>0</v>
      </c>
      <c r="L3" s="5" t="str">
        <f ca="1">IFERROR(SUBSTITUTE(_xlfn.FORMULATEXT(A3),"-","+-"),"")</f>
        <v>=250+62,5</v>
      </c>
      <c r="M3" s="5" cm="1">
        <f t="array" aca="1" ref="M3:N3" ca="1">TRANSPOSE(_xlfn.FILTERXML("&lt;M&gt;&lt;R&gt;"&amp;SUBSTITUTE(RIGHT(L3,LEN(L3)-1),"+","&lt;/R&gt;&lt;R&gt;")&amp;"&lt;/R&gt;&lt;/M&gt;","//R"))</f>
        <v>250</v>
      </c>
      <c r="N3">
        <f ca="1"/>
        <v>62.5</v>
      </c>
    </row>
    <row r="4" spans="1:17" ht="15.75" x14ac:dyDescent="0.25">
      <c r="A4" s="3">
        <f>88.65+135.5</f>
        <v>224.15</v>
      </c>
      <c r="B4" s="3"/>
      <c r="D4" t="s">
        <v>4</v>
      </c>
      <c r="K4" s="5">
        <f t="shared" ref="K4:K33" ca="1" si="0">SUMIF(M4:XFD4,"&lt;0",M4:XFD4)</f>
        <v>0</v>
      </c>
      <c r="L4" s="5" t="str">
        <f t="shared" ref="L4:L33" ca="1" si="1">IFERROR(SUBSTITUTE(_xlfn.FORMULATEXT(A4),"-","+-"),"")</f>
        <v>=88,65+135,5</v>
      </c>
      <c r="M4" s="5" cm="1">
        <f t="array" aca="1" ref="M4:N4" ca="1">TRANSPOSE(_xlfn.FILTERXML("&lt;M&gt;&lt;R&gt;"&amp;SUBSTITUTE(RIGHT(L4,LEN(L4)-1),"+","&lt;/R&gt;&lt;R&gt;")&amp;"&lt;/R&gt;&lt;/M&gt;","//R"))</f>
        <v>88.65</v>
      </c>
      <c r="N4">
        <f ca="1"/>
        <v>135.5</v>
      </c>
    </row>
    <row r="5" spans="1:17" ht="15.75" x14ac:dyDescent="0.25">
      <c r="A5" s="2">
        <v>343.85</v>
      </c>
      <c r="B5" s="2"/>
      <c r="K5" s="5">
        <f t="shared" ca="1" si="0"/>
        <v>0</v>
      </c>
      <c r="L5" s="5" t="str">
        <f t="shared" ca="1" si="1"/>
        <v/>
      </c>
      <c r="M5" s="5" t="e" cm="1">
        <f t="array" aca="1" ref="M5" ca="1">TRANSPOSE(_xlfn.FILTERXML("&lt;M&gt;&lt;R&gt;"&amp;SUBSTITUTE(RIGHT(L5,LEN(L5)-1),"+","&lt;/R&gt;&lt;R&gt;")&amp;"&lt;/R&gt;&lt;/M&gt;","//R"))</f>
        <v>#VALUE!</v>
      </c>
    </row>
    <row r="6" spans="1:17" ht="15.75" x14ac:dyDescent="0.25">
      <c r="A6" s="3">
        <v>370.45</v>
      </c>
      <c r="B6" s="3"/>
      <c r="D6" s="5" t="s">
        <v>3</v>
      </c>
      <c r="E6" s="5"/>
      <c r="F6" s="5"/>
      <c r="K6" s="5">
        <f t="shared" ca="1" si="0"/>
        <v>0</v>
      </c>
      <c r="L6" s="5" t="str">
        <f t="shared" ca="1" si="1"/>
        <v/>
      </c>
      <c r="M6" s="5" t="e" cm="1">
        <f t="array" aca="1" ref="M6" ca="1">TRANSPOSE(_xlfn.FILTERXML("&lt;M&gt;&lt;R&gt;"&amp;SUBSTITUTE(RIGHT(L6,LEN(L6)-1),"+","&lt;/R&gt;&lt;R&gt;")&amp;"&lt;/R&gt;&lt;/M&gt;","//R"))</f>
        <v>#VALUE!</v>
      </c>
    </row>
    <row r="7" spans="1:17" ht="15.75" x14ac:dyDescent="0.25">
      <c r="A7" s="2">
        <v>240</v>
      </c>
      <c r="B7" s="2"/>
      <c r="K7" s="5">
        <f t="shared" ca="1" si="0"/>
        <v>0</v>
      </c>
      <c r="L7" s="5" t="str">
        <f t="shared" ca="1" si="1"/>
        <v/>
      </c>
      <c r="M7" s="5" t="e" cm="1">
        <f t="array" aca="1" ref="M7" ca="1">TRANSPOSE(_xlfn.FILTERXML("&lt;M&gt;&lt;R&gt;"&amp;SUBSTITUTE(RIGHT(L7,LEN(L7)-1),"+","&lt;/R&gt;&lt;R&gt;")&amp;"&lt;/R&gt;&lt;/M&gt;","//R"))</f>
        <v>#VALUE!</v>
      </c>
    </row>
    <row r="8" spans="1:17" ht="15.75" x14ac:dyDescent="0.25">
      <c r="A8" s="3">
        <f>98.45+103.85+256.55</f>
        <v>458.85</v>
      </c>
      <c r="B8" s="3"/>
      <c r="K8" s="5">
        <f t="shared" ca="1" si="0"/>
        <v>0</v>
      </c>
      <c r="L8" s="5" t="str">
        <f t="shared" ca="1" si="1"/>
        <v>=98,45+103,85+256,55</v>
      </c>
      <c r="M8" s="5" cm="1">
        <f t="array" aca="1" ref="M8:O8" ca="1">TRANSPOSE(_xlfn.FILTERXML("&lt;M&gt;&lt;R&gt;"&amp;SUBSTITUTE(RIGHT(L8,LEN(L8)-1),"+","&lt;/R&gt;&lt;R&gt;")&amp;"&lt;/R&gt;&lt;/M&gt;","//R"))</f>
        <v>98.45</v>
      </c>
      <c r="N8">
        <f ca="1"/>
        <v>103.85</v>
      </c>
      <c r="O8">
        <f ca="1"/>
        <v>256.55</v>
      </c>
    </row>
    <row r="9" spans="1:17" ht="15.75" x14ac:dyDescent="0.25">
      <c r="A9" s="2">
        <f>117.45+120</f>
        <v>237.45</v>
      </c>
      <c r="B9" s="2"/>
      <c r="K9" s="5">
        <f t="shared" ca="1" si="0"/>
        <v>0</v>
      </c>
      <c r="L9" s="5" t="str">
        <f t="shared" ca="1" si="1"/>
        <v>=117,45+120</v>
      </c>
      <c r="M9" s="5" cm="1">
        <f t="array" aca="1" ref="M9:N9" ca="1">TRANSPOSE(_xlfn.FILTERXML("&lt;M&gt;&lt;R&gt;"&amp;SUBSTITUTE(RIGHT(L9,LEN(L9)-1),"+","&lt;/R&gt;&lt;R&gt;")&amp;"&lt;/R&gt;&lt;/M&gt;","//R"))</f>
        <v>117.45</v>
      </c>
      <c r="N9">
        <f ca="1"/>
        <v>120</v>
      </c>
    </row>
    <row r="10" spans="1:17" ht="15.75" x14ac:dyDescent="0.25">
      <c r="A10" s="3"/>
      <c r="B10" s="3"/>
      <c r="K10" s="5">
        <f t="shared" ca="1" si="0"/>
        <v>0</v>
      </c>
      <c r="L10" s="5" t="str">
        <f t="shared" ca="1" si="1"/>
        <v/>
      </c>
      <c r="M10" s="5" t="e" cm="1">
        <f t="array" aca="1" ref="M10" ca="1">TRANSPOSE(_xlfn.FILTERXML("&lt;M&gt;&lt;R&gt;"&amp;SUBSTITUTE(RIGHT(L10,LEN(L10)-1),"+","&lt;/R&gt;&lt;R&gt;")&amp;"&lt;/R&gt;&lt;/M&gt;","//R"))</f>
        <v>#VALUE!</v>
      </c>
    </row>
    <row r="11" spans="1:17" ht="15.75" x14ac:dyDescent="0.25">
      <c r="A11" s="2">
        <f>65.85+1031.55</f>
        <v>1097.3999999999999</v>
      </c>
      <c r="B11" s="2"/>
      <c r="K11" s="5">
        <f t="shared" ca="1" si="0"/>
        <v>0</v>
      </c>
      <c r="L11" s="5" t="str">
        <f t="shared" ca="1" si="1"/>
        <v>=65,85+1031,55</v>
      </c>
      <c r="M11" s="5" cm="1">
        <f t="array" aca="1" ref="M11:N11" ca="1">TRANSPOSE(_xlfn.FILTERXML("&lt;M&gt;&lt;R&gt;"&amp;SUBSTITUTE(RIGHT(L11,LEN(L11)-1),"+","&lt;/R&gt;&lt;R&gt;")&amp;"&lt;/R&gt;&lt;/M&gt;","//R"))</f>
        <v>65.849999999999994</v>
      </c>
      <c r="N11">
        <f ca="1"/>
        <v>1031.55</v>
      </c>
    </row>
    <row r="12" spans="1:17" ht="15.75" x14ac:dyDescent="0.25">
      <c r="A12" s="3">
        <f>105+65.85</f>
        <v>170.85</v>
      </c>
      <c r="B12" s="3"/>
      <c r="K12" s="5">
        <f t="shared" ca="1" si="0"/>
        <v>0</v>
      </c>
      <c r="L12" s="5" t="str">
        <f t="shared" ca="1" si="1"/>
        <v>=105+65,85</v>
      </c>
      <c r="M12" s="5" cm="1">
        <f t="array" aca="1" ref="M12:N12" ca="1">TRANSPOSE(_xlfn.FILTERXML("&lt;M&gt;&lt;R&gt;"&amp;SUBSTITUTE(RIGHT(L12,LEN(L12)-1),"+","&lt;/R&gt;&lt;R&gt;")&amp;"&lt;/R&gt;&lt;/M&gt;","//R"))</f>
        <v>105</v>
      </c>
      <c r="N12">
        <f ca="1"/>
        <v>65.849999999999994</v>
      </c>
    </row>
    <row r="13" spans="1:17" ht="15.75" x14ac:dyDescent="0.25">
      <c r="A13" s="2">
        <f>281.7+343.85+104.65</f>
        <v>730.19999999999993</v>
      </c>
      <c r="B13" s="2"/>
      <c r="K13" s="5">
        <f t="shared" ca="1" si="0"/>
        <v>0</v>
      </c>
      <c r="L13" s="5" t="str">
        <f t="shared" ca="1" si="1"/>
        <v>=281,7+343,85+104,65</v>
      </c>
      <c r="M13" s="5" cm="1">
        <f t="array" aca="1" ref="M13:O13" ca="1">TRANSPOSE(_xlfn.FILTERXML("&lt;M&gt;&lt;R&gt;"&amp;SUBSTITUTE(RIGHT(L13,LEN(L13)-1),"+","&lt;/R&gt;&lt;R&gt;")&amp;"&lt;/R&gt;&lt;/M&gt;","//R"))</f>
        <v>281.7</v>
      </c>
      <c r="N13">
        <f ca="1"/>
        <v>343.85</v>
      </c>
      <c r="O13">
        <f ca="1"/>
        <v>104.65</v>
      </c>
    </row>
    <row r="14" spans="1:17" ht="15.75" x14ac:dyDescent="0.25">
      <c r="A14" s="3">
        <f>189.2+113.35+69.7+113.35+65.85</f>
        <v>551.44999999999993</v>
      </c>
      <c r="B14" s="3"/>
      <c r="K14" s="5">
        <f t="shared" ca="1" si="0"/>
        <v>0</v>
      </c>
      <c r="L14" s="5" t="str">
        <f t="shared" ca="1" si="1"/>
        <v>=189,2+113,35+69,7+113,35+65,85</v>
      </c>
      <c r="M14" s="5" cm="1">
        <f t="array" aca="1" ref="M14:Q14" ca="1">TRANSPOSE(_xlfn.FILTERXML("&lt;M&gt;&lt;R&gt;"&amp;SUBSTITUTE(RIGHT(L14,LEN(L14)-1),"+","&lt;/R&gt;&lt;R&gt;")&amp;"&lt;/R&gt;&lt;/M&gt;","//R"))</f>
        <v>189.2</v>
      </c>
      <c r="N14">
        <f ca="1"/>
        <v>113.35</v>
      </c>
      <c r="O14">
        <f ca="1"/>
        <v>69.7</v>
      </c>
      <c r="P14">
        <f ca="1"/>
        <v>113.35</v>
      </c>
      <c r="Q14">
        <f ca="1"/>
        <v>65.849999999999994</v>
      </c>
    </row>
    <row r="15" spans="1:17" ht="15.75" x14ac:dyDescent="0.25">
      <c r="A15" s="2">
        <v>73.849999999999994</v>
      </c>
      <c r="B15" s="2"/>
      <c r="K15" s="5">
        <f t="shared" ca="1" si="0"/>
        <v>0</v>
      </c>
      <c r="L15" s="5" t="str">
        <f t="shared" ca="1" si="1"/>
        <v/>
      </c>
      <c r="M15" s="5" t="e" cm="1">
        <f t="array" aca="1" ref="M15" ca="1">TRANSPOSE(_xlfn.FILTERXML("&lt;M&gt;&lt;R&gt;"&amp;SUBSTITUTE(RIGHT(L15,LEN(L15)-1),"+","&lt;/R&gt;&lt;R&gt;")&amp;"&lt;/R&gt;&lt;/M&gt;","//R"))</f>
        <v>#VALUE!</v>
      </c>
    </row>
    <row r="16" spans="1:17" ht="15.75" x14ac:dyDescent="0.25">
      <c r="A16" s="3">
        <f>113.35+307.25</f>
        <v>420.6</v>
      </c>
      <c r="B16" s="3"/>
      <c r="K16" s="5">
        <f t="shared" ca="1" si="0"/>
        <v>0</v>
      </c>
      <c r="L16" s="5" t="str">
        <f t="shared" ca="1" si="1"/>
        <v>=113,35+307,25</v>
      </c>
      <c r="M16" s="5" cm="1">
        <f t="array" aca="1" ref="M16:N16" ca="1">TRANSPOSE(_xlfn.FILTERXML("&lt;M&gt;&lt;R&gt;"&amp;SUBSTITUTE(RIGHT(L16,LEN(L16)-1),"+","&lt;/R&gt;&lt;R&gt;")&amp;"&lt;/R&gt;&lt;/M&gt;","//R"))</f>
        <v>113.35</v>
      </c>
      <c r="N16">
        <f ca="1"/>
        <v>307.25</v>
      </c>
    </row>
    <row r="17" spans="1:18" ht="15.75" x14ac:dyDescent="0.25">
      <c r="A17" s="2">
        <f>113.35+107.65</f>
        <v>221</v>
      </c>
      <c r="B17" s="2"/>
      <c r="K17" s="5">
        <f t="shared" ca="1" si="0"/>
        <v>0</v>
      </c>
      <c r="L17" s="5" t="str">
        <f t="shared" ca="1" si="1"/>
        <v>=113,35+107,65</v>
      </c>
      <c r="M17" s="5" cm="1">
        <f t="array" aca="1" ref="M17:N17" ca="1">TRANSPOSE(_xlfn.FILTERXML("&lt;M&gt;&lt;R&gt;"&amp;SUBSTITUTE(RIGHT(L17,LEN(L17)-1),"+","&lt;/R&gt;&lt;R&gt;")&amp;"&lt;/R&gt;&lt;/M&gt;","//R"))</f>
        <v>113.35</v>
      </c>
      <c r="N17">
        <f ca="1"/>
        <v>107.65</v>
      </c>
    </row>
    <row r="18" spans="1:18" ht="15.75" x14ac:dyDescent="0.25">
      <c r="A18" s="3">
        <f>1144.9+121.25</f>
        <v>1266.1500000000001</v>
      </c>
      <c r="B18" s="3"/>
      <c r="K18" s="5">
        <f t="shared" ca="1" si="0"/>
        <v>0</v>
      </c>
      <c r="L18" s="5" t="str">
        <f t="shared" ca="1" si="1"/>
        <v>=1144,9+121,25</v>
      </c>
      <c r="M18" s="5" cm="1">
        <f t="array" aca="1" ref="M18:N18" ca="1">TRANSPOSE(_xlfn.FILTERXML("&lt;M&gt;&lt;R&gt;"&amp;SUBSTITUTE(RIGHT(L18,LEN(L18)-1),"+","&lt;/R&gt;&lt;R&gt;")&amp;"&lt;/R&gt;&lt;/M&gt;","//R"))</f>
        <v>1144.9000000000001</v>
      </c>
      <c r="N18">
        <f ca="1"/>
        <v>121.25</v>
      </c>
    </row>
    <row r="19" spans="1:18" ht="15.75" x14ac:dyDescent="0.25">
      <c r="A19" s="2">
        <v>103.7</v>
      </c>
      <c r="B19" s="2"/>
      <c r="K19" s="5">
        <f t="shared" ca="1" si="0"/>
        <v>0</v>
      </c>
      <c r="L19" s="5" t="str">
        <f t="shared" ca="1" si="1"/>
        <v/>
      </c>
      <c r="M19" s="5" t="e" cm="1">
        <f t="array" aca="1" ref="M19" ca="1">TRANSPOSE(_xlfn.FILTERXML("&lt;M&gt;&lt;R&gt;"&amp;SUBSTITUTE(RIGHT(L19,LEN(L19)-1),"+","&lt;/R&gt;&lt;R&gt;")&amp;"&lt;/R&gt;&lt;/M&gt;","//R"))</f>
        <v>#VALUE!</v>
      </c>
    </row>
    <row r="20" spans="1:18" ht="15.75" x14ac:dyDescent="0.25">
      <c r="A20" s="4">
        <f>-254.1+190.3</f>
        <v>-63.799999999999983</v>
      </c>
      <c r="B20" s="3"/>
      <c r="K20" s="5">
        <f t="shared" ca="1" si="0"/>
        <v>-254.1</v>
      </c>
      <c r="L20" s="5" t="str">
        <f t="shared" ca="1" si="1"/>
        <v>=+-254,1+190,3</v>
      </c>
      <c r="M20" s="5" t="e" cm="1">
        <f t="array" aca="1" ref="M20:O20" ca="1">TRANSPOSE(_xlfn.FILTERXML("&lt;M&gt;&lt;R&gt;"&amp;SUBSTITUTE(RIGHT(L20,LEN(L20)-1),"+","&lt;/R&gt;&lt;R&gt;")&amp;"&lt;/R&gt;&lt;/M&gt;","//R"))</f>
        <v>#VALUE!</v>
      </c>
      <c r="N20">
        <f ca="1"/>
        <v>-254.1</v>
      </c>
      <c r="O20">
        <f ca="1"/>
        <v>190.3</v>
      </c>
    </row>
    <row r="21" spans="1:18" ht="15.75" x14ac:dyDescent="0.25">
      <c r="A21" s="2">
        <v>65.849999999999994</v>
      </c>
      <c r="B21" s="2"/>
      <c r="K21" s="5">
        <f t="shared" ca="1" si="0"/>
        <v>0</v>
      </c>
      <c r="L21" s="5" t="str">
        <f t="shared" ca="1" si="1"/>
        <v/>
      </c>
      <c r="M21" s="5" t="e" cm="1">
        <f t="array" aca="1" ref="M21" ca="1">TRANSPOSE(_xlfn.FILTERXML("&lt;M&gt;&lt;R&gt;"&amp;SUBSTITUTE(RIGHT(L21,LEN(L21)-1),"+","&lt;/R&gt;&lt;R&gt;")&amp;"&lt;/R&gt;&lt;/M&gt;","//R"))</f>
        <v>#VALUE!</v>
      </c>
    </row>
    <row r="22" spans="1:18" ht="15.75" x14ac:dyDescent="0.25">
      <c r="A22" s="3">
        <v>170</v>
      </c>
      <c r="B22" s="3"/>
      <c r="K22" s="5">
        <f t="shared" ca="1" si="0"/>
        <v>0</v>
      </c>
      <c r="L22" s="5" t="str">
        <f t="shared" ca="1" si="1"/>
        <v/>
      </c>
      <c r="M22" s="5" t="e" cm="1">
        <f t="array" aca="1" ref="M22" ca="1">TRANSPOSE(_xlfn.FILTERXML("&lt;M&gt;&lt;R&gt;"&amp;SUBSTITUTE(RIGHT(L22,LEN(L22)-1),"+","&lt;/R&gt;&lt;R&gt;")&amp;"&lt;/R&gt;&lt;/M&gt;","//R"))</f>
        <v>#VALUE!</v>
      </c>
    </row>
    <row r="23" spans="1:18" ht="15.75" x14ac:dyDescent="0.25">
      <c r="A23" s="2"/>
      <c r="B23" s="2"/>
      <c r="K23" s="5">
        <f t="shared" ca="1" si="0"/>
        <v>0</v>
      </c>
      <c r="L23" s="5" t="str">
        <f t="shared" ca="1" si="1"/>
        <v/>
      </c>
      <c r="M23" s="5" t="e" cm="1">
        <f t="array" aca="1" ref="M23" ca="1">TRANSPOSE(_xlfn.FILTERXML("&lt;M&gt;&lt;R&gt;"&amp;SUBSTITUTE(RIGHT(L23,LEN(L23)-1),"+","&lt;/R&gt;&lt;R&gt;")&amp;"&lt;/R&gt;&lt;/M&gt;","//R"))</f>
        <v>#VALUE!</v>
      </c>
    </row>
    <row r="24" spans="1:18" ht="15.75" x14ac:dyDescent="0.25">
      <c r="A24" s="3">
        <f>240+131.4+67.75+405.3+312.87</f>
        <v>1157.3200000000002</v>
      </c>
      <c r="B24" s="3"/>
      <c r="K24" s="5">
        <f t="shared" ca="1" si="0"/>
        <v>0</v>
      </c>
      <c r="L24" s="5" t="str">
        <f t="shared" ca="1" si="1"/>
        <v>=240+131,4+67,75+405,3+312,87</v>
      </c>
      <c r="M24" s="5" cm="1">
        <f t="array" aca="1" ref="M24:Q24" ca="1">TRANSPOSE(_xlfn.FILTERXML("&lt;M&gt;&lt;R&gt;"&amp;SUBSTITUTE(RIGHT(L24,LEN(L24)-1),"+","&lt;/R&gt;&lt;R&gt;")&amp;"&lt;/R&gt;&lt;/M&gt;","//R"))</f>
        <v>240</v>
      </c>
      <c r="N24">
        <f ca="1"/>
        <v>131.4</v>
      </c>
      <c r="O24">
        <f ca="1"/>
        <v>67.75</v>
      </c>
      <c r="P24">
        <f ca="1"/>
        <v>405.3</v>
      </c>
      <c r="Q24">
        <f ca="1"/>
        <v>312.87</v>
      </c>
    </row>
    <row r="25" spans="1:18" ht="15.75" x14ac:dyDescent="0.25">
      <c r="A25" s="2">
        <f>90.85+517.7</f>
        <v>608.55000000000007</v>
      </c>
      <c r="B25" s="2"/>
      <c r="K25" s="5">
        <f t="shared" ca="1" si="0"/>
        <v>0</v>
      </c>
      <c r="L25" s="5" t="str">
        <f t="shared" ca="1" si="1"/>
        <v>=90,85+517,7</v>
      </c>
      <c r="M25" s="5" cm="1">
        <f t="array" aca="1" ref="M25:N25" ca="1">TRANSPOSE(_xlfn.FILTERXML("&lt;M&gt;&lt;R&gt;"&amp;SUBSTITUTE(RIGHT(L25,LEN(L25)-1),"+","&lt;/R&gt;&lt;R&gt;")&amp;"&lt;/R&gt;&lt;/M&gt;","//R"))</f>
        <v>90.85</v>
      </c>
      <c r="N25">
        <f ca="1"/>
        <v>517.70000000000005</v>
      </c>
    </row>
    <row r="26" spans="1:18" ht="15.75" x14ac:dyDescent="0.25">
      <c r="A26" s="3">
        <f>92.81+241.5+147.8+61.4</f>
        <v>543.51</v>
      </c>
      <c r="B26" s="3"/>
      <c r="K26" s="5">
        <f t="shared" ca="1" si="0"/>
        <v>0</v>
      </c>
      <c r="L26" s="5" t="str">
        <f t="shared" ca="1" si="1"/>
        <v>=92,81+241,5+147,8+61,4</v>
      </c>
      <c r="M26" s="5" cm="1">
        <f t="array" aca="1" ref="M26:P26" ca="1">TRANSPOSE(_xlfn.FILTERXML("&lt;M&gt;&lt;R&gt;"&amp;SUBSTITUTE(RIGHT(L26,LEN(L26)-1),"+","&lt;/R&gt;&lt;R&gt;")&amp;"&lt;/R&gt;&lt;/M&gt;","//R"))</f>
        <v>92.81</v>
      </c>
      <c r="N26">
        <f ca="1"/>
        <v>241.5</v>
      </c>
      <c r="O26">
        <f ca="1"/>
        <v>147.80000000000001</v>
      </c>
      <c r="P26">
        <f ca="1"/>
        <v>61.4</v>
      </c>
    </row>
    <row r="27" spans="1:18" ht="15.75" x14ac:dyDescent="0.25">
      <c r="A27" s="2"/>
      <c r="B27" s="2"/>
      <c r="K27" s="5">
        <f t="shared" ca="1" si="0"/>
        <v>0</v>
      </c>
      <c r="L27" s="5" t="str">
        <f t="shared" ca="1" si="1"/>
        <v/>
      </c>
      <c r="M27" s="5" t="e" cm="1">
        <f t="array" aca="1" ref="M27" ca="1">TRANSPOSE(_xlfn.FILTERXML("&lt;M&gt;&lt;R&gt;"&amp;SUBSTITUTE(RIGHT(L27,LEN(L27)-1),"+","&lt;/R&gt;&lt;R&gt;")&amp;"&lt;/R&gt;&lt;/M&gt;","//R"))</f>
        <v>#VALUE!</v>
      </c>
    </row>
    <row r="28" spans="1:18" ht="15.75" x14ac:dyDescent="0.25">
      <c r="A28" s="3">
        <v>252.3</v>
      </c>
      <c r="B28" s="3"/>
      <c r="K28" s="5">
        <f t="shared" ca="1" si="0"/>
        <v>0</v>
      </c>
      <c r="L28" s="5" t="str">
        <f t="shared" ca="1" si="1"/>
        <v/>
      </c>
      <c r="M28" s="5" t="e" cm="1">
        <f t="array" aca="1" ref="M28" ca="1">TRANSPOSE(_xlfn.FILTERXML("&lt;M&gt;&lt;R&gt;"&amp;SUBSTITUTE(RIGHT(L28,LEN(L28)-1),"+","&lt;/R&gt;&lt;R&gt;")&amp;"&lt;/R&gt;&lt;/M&gt;","//R"))</f>
        <v>#VALUE!</v>
      </c>
    </row>
    <row r="29" spans="1:18" ht="15.75" x14ac:dyDescent="0.25">
      <c r="A29" s="2">
        <f>62.5+113.35</f>
        <v>175.85</v>
      </c>
      <c r="B29" s="2"/>
      <c r="K29" s="5">
        <f t="shared" ca="1" si="0"/>
        <v>0</v>
      </c>
      <c r="L29" s="5" t="str">
        <f t="shared" ca="1" si="1"/>
        <v>=62,5+113,35</v>
      </c>
      <c r="M29" s="5" cm="1">
        <f t="array" aca="1" ref="M29:N29" ca="1">TRANSPOSE(_xlfn.FILTERXML("&lt;M&gt;&lt;R&gt;"&amp;SUBSTITUTE(RIGHT(L29,LEN(L29)-1),"+","&lt;/R&gt;&lt;R&gt;")&amp;"&lt;/R&gt;&lt;/M&gt;","//R"))</f>
        <v>62.5</v>
      </c>
      <c r="N29">
        <f ca="1"/>
        <v>113.35</v>
      </c>
    </row>
    <row r="30" spans="1:18" ht="15.75" x14ac:dyDescent="0.25">
      <c r="A30" s="3"/>
      <c r="B30" s="3"/>
      <c r="K30" s="5">
        <f t="shared" ca="1" si="0"/>
        <v>0</v>
      </c>
      <c r="L30" s="5" t="str">
        <f t="shared" ca="1" si="1"/>
        <v/>
      </c>
      <c r="M30" s="5" t="e" cm="1">
        <f t="array" aca="1" ref="M30" ca="1">TRANSPOSE(_xlfn.FILTERXML("&lt;M&gt;&lt;R&gt;"&amp;SUBSTITUTE(RIGHT(L30,LEN(L30)-1),"+","&lt;/R&gt;&lt;R&gt;")&amp;"&lt;/R&gt;&lt;/M&gt;","//R"))</f>
        <v>#VALUE!</v>
      </c>
    </row>
    <row r="31" spans="1:18" ht="15.75" x14ac:dyDescent="0.25">
      <c r="A31" s="2"/>
      <c r="B31" s="2"/>
      <c r="K31" s="5">
        <f t="shared" ca="1" si="0"/>
        <v>0</v>
      </c>
      <c r="L31" s="5" t="str">
        <f t="shared" ca="1" si="1"/>
        <v/>
      </c>
      <c r="M31" s="5" t="e" cm="1">
        <f t="array" aca="1" ref="M31" ca="1">TRANSPOSE(_xlfn.FILTERXML("&lt;M&gt;&lt;R&gt;"&amp;SUBSTITUTE(RIGHT(L31,LEN(L31)-1),"+","&lt;/R&gt;&lt;R&gt;")&amp;"&lt;/R&gt;&lt;/M&gt;","//R"))</f>
        <v>#VALUE!</v>
      </c>
    </row>
    <row r="32" spans="1:18" ht="15.75" x14ac:dyDescent="0.25">
      <c r="A32" s="4">
        <f>-92.81+94.7+87.5+97.3+62.5</f>
        <v>249.19</v>
      </c>
      <c r="B32" s="3"/>
      <c r="K32" s="5">
        <f t="shared" ca="1" si="0"/>
        <v>-92.81</v>
      </c>
      <c r="L32" s="5" t="str">
        <f t="shared" ca="1" si="1"/>
        <v>=+-92,81+94,7+87,5+97,3+62,5</v>
      </c>
      <c r="M32" s="5" t="e" cm="1">
        <f t="array" aca="1" ref="M32:R32" ca="1">TRANSPOSE(_xlfn.FILTERXML("&lt;M&gt;&lt;R&gt;"&amp;SUBSTITUTE(RIGHT(L32,LEN(L32)-1),"+","&lt;/R&gt;&lt;R&gt;")&amp;"&lt;/R&gt;&lt;/M&gt;","//R"))</f>
        <v>#VALUE!</v>
      </c>
      <c r="N32">
        <f ca="1"/>
        <v>-92.81</v>
      </c>
      <c r="O32">
        <f ca="1"/>
        <v>94.7</v>
      </c>
      <c r="P32">
        <f ca="1"/>
        <v>87.5</v>
      </c>
      <c r="Q32">
        <f ca="1"/>
        <v>97.3</v>
      </c>
      <c r="R32">
        <f ca="1"/>
        <v>62.5</v>
      </c>
    </row>
    <row r="33" spans="1:13" ht="15.75" x14ac:dyDescent="0.25">
      <c r="A33" s="2"/>
      <c r="B33" s="2"/>
      <c r="K33" s="5">
        <f t="shared" ca="1" si="0"/>
        <v>0</v>
      </c>
      <c r="L33" s="5" t="str">
        <f t="shared" ca="1" si="1"/>
        <v/>
      </c>
      <c r="M33" s="5" t="e" cm="1">
        <f t="array" aca="1" ref="M33" ca="1">TRANSPOSE(_xlfn.FILTERXML("&lt;M&gt;&lt;R&gt;"&amp;SUBSTITUTE(RIGHT(L33,LEN(L33)-1),"+","&lt;/R&gt;&lt;R&gt;")&amp;"&lt;/R&gt;&lt;/M&gt;","//R"))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MULOT Jessy - IBIS Vitre Centre GM</dc:creator>
  <cp:lastModifiedBy>Daniel Colardelle</cp:lastModifiedBy>
  <dcterms:created xsi:type="dcterms:W3CDTF">2024-02-09T08:35:23Z</dcterms:created>
  <dcterms:modified xsi:type="dcterms:W3CDTF">2024-02-09T11:37:39Z</dcterms:modified>
</cp:coreProperties>
</file>