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33DA3BF6-B156-4D22-82BC-2BE5C5999F5F}" xr6:coauthVersionLast="47" xr6:coauthVersionMax="47" xr10:uidLastSave="{00000000-0000-0000-0000-000000000000}"/>
  <bookViews>
    <workbookView xWindow="-120" yWindow="-120" windowWidth="29040" windowHeight="15720" activeTab="2" xr2:uid="{8701729E-DB46-4974-9473-539CA300AC1D}"/>
  </bookViews>
  <sheets>
    <sheet name="panneau par toiture" sheetId="1" r:id="rId1"/>
    <sheet name="résumé par toiture" sheetId="2" r:id="rId2"/>
    <sheet name="résumé proje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3" l="1" a="1"/>
  <c r="G3" i="3" s="1"/>
  <c r="G4" i="3" s="1" a="1"/>
  <c r="G4" i="3" s="1"/>
  <c r="B3" i="3" a="1"/>
  <c r="B3" i="3" s="1"/>
  <c r="B4" i="3" s="1" a="1"/>
  <c r="B4" i="3" s="1"/>
  <c r="A219" i="2" a="1"/>
  <c r="A219" i="2" s="1"/>
  <c r="A195" i="2" a="1"/>
  <c r="A195" i="2" s="1"/>
  <c r="A171" i="2" a="1"/>
  <c r="A171" i="2" s="1"/>
  <c r="A148" i="2" a="1"/>
  <c r="A148" i="2" s="1"/>
  <c r="A147" i="2" a="1"/>
  <c r="A147" i="2" s="1"/>
  <c r="A124" i="2" a="1"/>
  <c r="A124" i="2" s="1"/>
  <c r="A123" i="2" a="1"/>
  <c r="A123" i="2" s="1"/>
  <c r="A99" i="2" a="1"/>
  <c r="A99" i="2" s="1"/>
  <c r="A76" i="2" a="1"/>
  <c r="A76" i="2" s="1"/>
  <c r="A75" i="2" a="1"/>
  <c r="A75" i="2" s="1"/>
  <c r="A52" i="2" a="1"/>
  <c r="A52" i="2" s="1"/>
  <c r="A51" i="2" a="1"/>
  <c r="A51" i="2" s="1"/>
  <c r="A27" i="2" a="1"/>
  <c r="A27" i="2" s="1"/>
  <c r="A3" i="2" a="1"/>
  <c r="A3" i="2" s="1"/>
  <c r="A4" i="2" s="1" a="1"/>
  <c r="A4" i="2" s="1"/>
  <c r="B220" i="2"/>
  <c r="C220" i="2" s="1"/>
  <c r="B221" i="2"/>
  <c r="C221" i="2" s="1"/>
  <c r="B222" i="2"/>
  <c r="C222" i="2" s="1"/>
  <c r="B223" i="2"/>
  <c r="C223" i="2" s="1"/>
  <c r="B224" i="2"/>
  <c r="C224" i="2" s="1"/>
  <c r="B225" i="2"/>
  <c r="C225" i="2" s="1"/>
  <c r="B226" i="2"/>
  <c r="B227" i="2"/>
  <c r="C227" i="2" s="1"/>
  <c r="B228" i="2"/>
  <c r="C228" i="2" s="1"/>
  <c r="B229" i="2"/>
  <c r="C229" i="2" s="1"/>
  <c r="B230" i="2"/>
  <c r="C230" i="2" s="1"/>
  <c r="B231" i="2"/>
  <c r="C231" i="2" s="1"/>
  <c r="B232" i="2"/>
  <c r="C232" i="2" s="1"/>
  <c r="B233" i="2"/>
  <c r="C233" i="2" s="1"/>
  <c r="B234" i="2"/>
  <c r="B235" i="2"/>
  <c r="C235" i="2" s="1"/>
  <c r="B236" i="2"/>
  <c r="B237" i="2"/>
  <c r="B238" i="2"/>
  <c r="B196" i="2"/>
  <c r="C196" i="2" s="1"/>
  <c r="B197" i="2"/>
  <c r="C197" i="2" s="1"/>
  <c r="B198" i="2"/>
  <c r="B199" i="2"/>
  <c r="C199" i="2" s="1"/>
  <c r="B200" i="2"/>
  <c r="C200" i="2" s="1"/>
  <c r="B201" i="2"/>
  <c r="C201" i="2" s="1"/>
  <c r="B202" i="2"/>
  <c r="C202" i="2" s="1"/>
  <c r="B203" i="2"/>
  <c r="C203" i="2" s="1"/>
  <c r="B204" i="2"/>
  <c r="B205" i="2"/>
  <c r="B206" i="2"/>
  <c r="B207" i="2"/>
  <c r="C207" i="2" s="1"/>
  <c r="B208" i="2"/>
  <c r="C208" i="2" s="1"/>
  <c r="B209" i="2"/>
  <c r="C209" i="2" s="1"/>
  <c r="B210" i="2"/>
  <c r="C210" i="2" s="1"/>
  <c r="B211" i="2"/>
  <c r="C211" i="2" s="1"/>
  <c r="B212" i="2"/>
  <c r="C212" i="2" s="1"/>
  <c r="B213" i="2"/>
  <c r="B214" i="2"/>
  <c r="B172" i="2"/>
  <c r="B173" i="2"/>
  <c r="B174" i="2"/>
  <c r="C174" i="2" s="1"/>
  <c r="B175" i="2"/>
  <c r="C175" i="2" s="1"/>
  <c r="B176" i="2"/>
  <c r="B177" i="2"/>
  <c r="B178" i="2"/>
  <c r="C178" i="2" s="1"/>
  <c r="B179" i="2"/>
  <c r="C179" i="2" s="1"/>
  <c r="B180" i="2"/>
  <c r="B181" i="2"/>
  <c r="B182" i="2"/>
  <c r="C182" i="2" s="1"/>
  <c r="B183" i="2"/>
  <c r="C183" i="2" s="1"/>
  <c r="B184" i="2"/>
  <c r="C184" i="2" s="1"/>
  <c r="B185" i="2"/>
  <c r="B186" i="2"/>
  <c r="C186" i="2" s="1"/>
  <c r="B187" i="2"/>
  <c r="C187" i="2" s="1"/>
  <c r="B188" i="2"/>
  <c r="B189" i="2"/>
  <c r="B190" i="2"/>
  <c r="C190" i="2" s="1"/>
  <c r="B100" i="2"/>
  <c r="B101" i="2"/>
  <c r="C101" i="2" s="1"/>
  <c r="B102" i="2"/>
  <c r="C102" i="2" s="1"/>
  <c r="B103" i="2"/>
  <c r="C103" i="2" s="1"/>
  <c r="B104" i="2"/>
  <c r="C104" i="2" s="1"/>
  <c r="B105" i="2"/>
  <c r="C105" i="2" s="1"/>
  <c r="B106" i="2"/>
  <c r="B107" i="2"/>
  <c r="C107" i="2" s="1"/>
  <c r="B108" i="2"/>
  <c r="C108" i="2" s="1"/>
  <c r="B109" i="2"/>
  <c r="C109" i="2" s="1"/>
  <c r="B110" i="2"/>
  <c r="B111" i="2"/>
  <c r="C111" i="2" s="1"/>
  <c r="B112" i="2"/>
  <c r="C112" i="2" s="1"/>
  <c r="B113" i="2"/>
  <c r="C113" i="2" s="1"/>
  <c r="B114" i="2"/>
  <c r="C114" i="2" s="1"/>
  <c r="B115" i="2"/>
  <c r="C115" i="2" s="1"/>
  <c r="B116" i="2"/>
  <c r="C116" i="2" s="1"/>
  <c r="B117" i="2"/>
  <c r="C117" i="2" s="1"/>
  <c r="B118" i="2"/>
  <c r="C118" i="2" s="1"/>
  <c r="C100" i="2"/>
  <c r="C106" i="2"/>
  <c r="C110" i="2"/>
  <c r="C172" i="2"/>
  <c r="C173" i="2"/>
  <c r="C176" i="2"/>
  <c r="C177" i="2"/>
  <c r="C180" i="2"/>
  <c r="C181" i="2"/>
  <c r="C185" i="2"/>
  <c r="C188" i="2"/>
  <c r="C189" i="2"/>
  <c r="C198" i="2"/>
  <c r="C204" i="2"/>
  <c r="C205" i="2"/>
  <c r="C206" i="2"/>
  <c r="C213" i="2"/>
  <c r="C214" i="2"/>
  <c r="C226" i="2"/>
  <c r="C234" i="2"/>
  <c r="C236" i="2"/>
  <c r="C237" i="2"/>
  <c r="C238" i="2"/>
  <c r="H7" i="1"/>
  <c r="H274" i="1"/>
  <c r="H278" i="1"/>
  <c r="H277" i="1"/>
  <c r="H276" i="1"/>
  <c r="H275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G279" i="1"/>
  <c r="G251" i="1"/>
  <c r="G223" i="1"/>
  <c r="G195" i="1"/>
  <c r="G167" i="1"/>
  <c r="G139" i="1"/>
  <c r="G111" i="1"/>
  <c r="G83" i="1"/>
  <c r="G55" i="1"/>
  <c r="G27" i="1"/>
  <c r="G5" i="3" l="1" a="1"/>
  <c r="G5" i="3" s="1"/>
  <c r="B5" i="3" a="1"/>
  <c r="B5" i="3" s="1"/>
  <c r="B148" i="2"/>
  <c r="C148" i="2" s="1"/>
  <c r="A149" i="2" a="1"/>
  <c r="A149" i="2" s="1"/>
  <c r="B149" i="2" s="1"/>
  <c r="C149" i="2" s="1"/>
  <c r="A125" i="2" a="1"/>
  <c r="A125" i="2" s="1"/>
  <c r="B125" i="2" s="1"/>
  <c r="C125" i="2" s="1"/>
  <c r="B124" i="2"/>
  <c r="C124" i="2" s="1"/>
  <c r="A77" i="2" a="1"/>
  <c r="A77" i="2" s="1"/>
  <c r="A53" i="2" a="1"/>
  <c r="A53" i="2" s="1"/>
  <c r="A28" i="2" a="1"/>
  <c r="A28" i="2" s="1"/>
  <c r="B28" i="2" s="1"/>
  <c r="B27" i="2"/>
  <c r="A5" i="2" a="1"/>
  <c r="A5" i="2" s="1"/>
  <c r="C4" i="2"/>
  <c r="C3" i="2"/>
  <c r="B3" i="2"/>
  <c r="H251" i="1"/>
  <c r="H167" i="1"/>
  <c r="H139" i="1"/>
  <c r="H111" i="1"/>
  <c r="H195" i="1"/>
  <c r="H223" i="1"/>
  <c r="H279" i="1"/>
  <c r="H83" i="1"/>
  <c r="H55" i="1"/>
  <c r="H27" i="1"/>
  <c r="G6" i="3" l="1" a="1"/>
  <c r="G6" i="3" s="1"/>
  <c r="B6" i="3" a="1"/>
  <c r="B6" i="3" s="1"/>
  <c r="A150" i="2" a="1"/>
  <c r="A150" i="2" s="1"/>
  <c r="B150" i="2" s="1"/>
  <c r="C150" i="2" s="1"/>
  <c r="A126" i="2" a="1"/>
  <c r="A126" i="2" s="1"/>
  <c r="B126" i="2" s="1"/>
  <c r="C126" i="2" s="1"/>
  <c r="A78" i="2" a="1"/>
  <c r="A78" i="2" s="1"/>
  <c r="A54" i="2" a="1"/>
  <c r="A54" i="2" s="1"/>
  <c r="B52" i="2"/>
  <c r="C52" i="2" s="1"/>
  <c r="A29" i="2" a="1"/>
  <c r="A29" i="2" s="1"/>
  <c r="B29" i="2" s="1"/>
  <c r="C29" i="2"/>
  <c r="C5" i="2"/>
  <c r="B4" i="2"/>
  <c r="C28" i="2"/>
  <c r="G7" i="3" l="1" a="1"/>
  <c r="G7" i="3" s="1"/>
  <c r="B7" i="3" a="1"/>
  <c r="B7" i="3" s="1"/>
  <c r="C7" i="3" s="1"/>
  <c r="D7" i="3" s="1"/>
  <c r="A151" i="2" a="1"/>
  <c r="A151" i="2" s="1"/>
  <c r="B151" i="2" s="1"/>
  <c r="C151" i="2" s="1"/>
  <c r="A127" i="2" a="1"/>
  <c r="A127" i="2" s="1"/>
  <c r="B127" i="2" s="1"/>
  <c r="C127" i="2" s="1"/>
  <c r="A79" i="2" a="1"/>
  <c r="A79" i="2" s="1"/>
  <c r="A55" i="2" a="1"/>
  <c r="A55" i="2" s="1"/>
  <c r="B53" i="2"/>
  <c r="C53" i="2" s="1"/>
  <c r="A30" i="2" a="1"/>
  <c r="A30" i="2" s="1"/>
  <c r="B5" i="2"/>
  <c r="A6" i="2" a="1"/>
  <c r="A6" i="2" s="1"/>
  <c r="B6" i="2" s="1"/>
  <c r="G8" i="3" l="1" a="1"/>
  <c r="G8" i="3" s="1"/>
  <c r="B8" i="3" a="1"/>
  <c r="B8" i="3" s="1"/>
  <c r="C8" i="3" s="1"/>
  <c r="D8" i="3" s="1"/>
  <c r="A152" i="2" a="1"/>
  <c r="A152" i="2" s="1"/>
  <c r="B152" i="2" s="1"/>
  <c r="C152" i="2" s="1"/>
  <c r="A128" i="2" a="1"/>
  <c r="A128" i="2" s="1"/>
  <c r="B128" i="2" s="1"/>
  <c r="C128" i="2" s="1"/>
  <c r="A80" i="2" a="1"/>
  <c r="A80" i="2" s="1"/>
  <c r="A56" i="2" a="1"/>
  <c r="A56" i="2" s="1"/>
  <c r="B54" i="2"/>
  <c r="C54" i="2" s="1"/>
  <c r="A31" i="2" a="1"/>
  <c r="A31" i="2" s="1"/>
  <c r="B31" i="2" s="1"/>
  <c r="B30" i="2"/>
  <c r="C30" i="2" s="1"/>
  <c r="A7" i="2" a="1"/>
  <c r="A7" i="2" s="1"/>
  <c r="B7" i="2" s="1"/>
  <c r="G9" i="3" l="1" a="1"/>
  <c r="G9" i="3" s="1"/>
  <c r="B9" i="3" a="1"/>
  <c r="B9" i="3" s="1"/>
  <c r="C9" i="3" s="1"/>
  <c r="D9" i="3" s="1"/>
  <c r="A153" i="2" a="1"/>
  <c r="A153" i="2" s="1"/>
  <c r="B153" i="2" s="1"/>
  <c r="C153" i="2" s="1"/>
  <c r="A129" i="2" a="1"/>
  <c r="A129" i="2" s="1"/>
  <c r="B129" i="2" s="1"/>
  <c r="C129" i="2" s="1"/>
  <c r="A81" i="2" a="1"/>
  <c r="A81" i="2" s="1"/>
  <c r="A82" i="2" s="1" a="1"/>
  <c r="A82" i="2" s="1"/>
  <c r="A83" i="2" s="1" a="1"/>
  <c r="A83" i="2" s="1"/>
  <c r="A84" i="2" s="1" a="1"/>
  <c r="A84" i="2" s="1"/>
  <c r="A85" i="2" s="1" a="1"/>
  <c r="A85" i="2" s="1"/>
  <c r="A86" i="2" s="1" a="1"/>
  <c r="A86" i="2" s="1"/>
  <c r="A87" i="2" s="1" a="1"/>
  <c r="A87" i="2" s="1"/>
  <c r="A88" i="2" s="1" a="1"/>
  <c r="A88" i="2" s="1"/>
  <c r="A89" i="2" s="1" a="1"/>
  <c r="A89" i="2" s="1"/>
  <c r="A90" i="2" s="1" a="1"/>
  <c r="A90" i="2" s="1"/>
  <c r="A91" i="2" s="1" a="1"/>
  <c r="A91" i="2" s="1"/>
  <c r="A92" i="2" s="1" a="1"/>
  <c r="A92" i="2" s="1"/>
  <c r="A93" i="2" s="1" a="1"/>
  <c r="A93" i="2" s="1"/>
  <c r="A94" i="2" s="1" a="1"/>
  <c r="A94" i="2" s="1"/>
  <c r="A57" i="2" a="1"/>
  <c r="A57" i="2" s="1"/>
  <c r="A58" i="2" s="1" a="1"/>
  <c r="A58" i="2" s="1"/>
  <c r="B55" i="2"/>
  <c r="C55" i="2" s="1"/>
  <c r="A32" i="2" a="1"/>
  <c r="A32" i="2" s="1"/>
  <c r="B32" i="2" s="1"/>
  <c r="C32" i="2" s="1"/>
  <c r="C31" i="2"/>
  <c r="A8" i="2" a="1"/>
  <c r="A8" i="2" s="1"/>
  <c r="B8" i="2" s="1"/>
  <c r="C7" i="2"/>
  <c r="G10" i="3" l="1" a="1"/>
  <c r="G10" i="3" s="1"/>
  <c r="B10" i="3" a="1"/>
  <c r="B10" i="3" s="1"/>
  <c r="C10" i="3" s="1"/>
  <c r="D10" i="3" s="1"/>
  <c r="A154" i="2" a="1"/>
  <c r="A154" i="2" s="1"/>
  <c r="A130" i="2" a="1"/>
  <c r="A130" i="2" s="1"/>
  <c r="A59" i="2" a="1"/>
  <c r="A59" i="2" s="1"/>
  <c r="B56" i="2"/>
  <c r="C56" i="2" s="1"/>
  <c r="A33" i="2" a="1"/>
  <c r="A33" i="2" s="1"/>
  <c r="B33" i="2" s="1"/>
  <c r="C33" i="2" s="1"/>
  <c r="A9" i="2" a="1"/>
  <c r="A9" i="2" s="1"/>
  <c r="B9" i="2" s="1"/>
  <c r="C8" i="2"/>
  <c r="G11" i="3" l="1" a="1"/>
  <c r="G11" i="3" s="1"/>
  <c r="B11" i="3" a="1"/>
  <c r="B11" i="3" s="1"/>
  <c r="C11" i="3" s="1"/>
  <c r="D11" i="3" s="1"/>
  <c r="B154" i="2"/>
  <c r="C154" i="2" s="1"/>
  <c r="A155" i="2" a="1"/>
  <c r="A155" i="2" s="1"/>
  <c r="B130" i="2"/>
  <c r="C130" i="2" s="1"/>
  <c r="A131" i="2" a="1"/>
  <c r="A131" i="2" s="1"/>
  <c r="A60" i="2" a="1"/>
  <c r="A60" i="2" s="1"/>
  <c r="B57" i="2"/>
  <c r="C57" i="2" s="1"/>
  <c r="A34" i="2" a="1"/>
  <c r="A34" i="2" s="1"/>
  <c r="B34" i="2" s="1"/>
  <c r="C34" i="2" s="1"/>
  <c r="A10" i="2" a="1"/>
  <c r="A10" i="2" s="1"/>
  <c r="B10" i="2" s="1"/>
  <c r="C9" i="2"/>
  <c r="G12" i="3" l="1" a="1"/>
  <c r="G12" i="3" s="1"/>
  <c r="G13" i="3" s="1" a="1"/>
  <c r="G13" i="3" s="1"/>
  <c r="B12" i="3" a="1"/>
  <c r="B12" i="3" s="1"/>
  <c r="C12" i="3" s="1"/>
  <c r="D12" i="3" s="1"/>
  <c r="B155" i="2"/>
  <c r="C155" i="2" s="1"/>
  <c r="A156" i="2" a="1"/>
  <c r="A156" i="2" s="1"/>
  <c r="B131" i="2"/>
  <c r="C131" i="2" s="1"/>
  <c r="A132" i="2" a="1"/>
  <c r="A132" i="2" s="1"/>
  <c r="A61" i="2" a="1"/>
  <c r="A61" i="2" s="1"/>
  <c r="B58" i="2"/>
  <c r="C58" i="2" s="1"/>
  <c r="A35" i="2" a="1"/>
  <c r="A35" i="2" s="1"/>
  <c r="B35" i="2" s="1"/>
  <c r="C35" i="2" s="1"/>
  <c r="A11" i="2" a="1"/>
  <c r="A11" i="2" s="1"/>
  <c r="B11" i="2" s="1"/>
  <c r="G14" i="3" l="1" a="1"/>
  <c r="G14" i="3" s="1"/>
  <c r="B13" i="3" a="1"/>
  <c r="B13" i="3" s="1"/>
  <c r="C13" i="3" s="1"/>
  <c r="D13" i="3" s="1"/>
  <c r="B156" i="2"/>
  <c r="C156" i="2" s="1"/>
  <c r="A157" i="2" a="1"/>
  <c r="A157" i="2" s="1"/>
  <c r="B132" i="2"/>
  <c r="C132" i="2" s="1"/>
  <c r="A133" i="2" a="1"/>
  <c r="A133" i="2" s="1"/>
  <c r="A62" i="2" a="1"/>
  <c r="A62" i="2" s="1"/>
  <c r="B59" i="2"/>
  <c r="C59" i="2" s="1"/>
  <c r="B60" i="2"/>
  <c r="C60" i="2" s="1"/>
  <c r="A36" i="2" a="1"/>
  <c r="A36" i="2" s="1"/>
  <c r="B36" i="2" s="1"/>
  <c r="C36" i="2" s="1"/>
  <c r="A12" i="2" a="1"/>
  <c r="A12" i="2" s="1"/>
  <c r="C11" i="2"/>
  <c r="C10" i="2"/>
  <c r="G15" i="3" l="1" a="1"/>
  <c r="G15" i="3" s="1"/>
  <c r="B14" i="3" a="1"/>
  <c r="B14" i="3" s="1"/>
  <c r="C14" i="3" s="1"/>
  <c r="D14" i="3" s="1"/>
  <c r="B157" i="2"/>
  <c r="C157" i="2" s="1"/>
  <c r="A158" i="2" a="1"/>
  <c r="A158" i="2" s="1"/>
  <c r="B133" i="2"/>
  <c r="C133" i="2" s="1"/>
  <c r="A134" i="2" a="1"/>
  <c r="A134" i="2" s="1"/>
  <c r="A63" i="2" a="1"/>
  <c r="A63" i="2" s="1"/>
  <c r="A64" i="2" s="1" a="1"/>
  <c r="A64" i="2" s="1"/>
  <c r="B61" i="2"/>
  <c r="C61" i="2" s="1"/>
  <c r="A37" i="2" a="1"/>
  <c r="A37" i="2" s="1"/>
  <c r="B37" i="2" s="1"/>
  <c r="C37" i="2" s="1"/>
  <c r="A13" i="2" a="1"/>
  <c r="A13" i="2" s="1"/>
  <c r="B13" i="2" s="1"/>
  <c r="B12" i="2"/>
  <c r="C12" i="2" s="1"/>
  <c r="G16" i="3" l="1" a="1"/>
  <c r="G16" i="3" s="1"/>
  <c r="B15" i="3" a="1"/>
  <c r="B15" i="3" s="1"/>
  <c r="C15" i="3" s="1"/>
  <c r="D15" i="3" s="1"/>
  <c r="B158" i="2"/>
  <c r="C158" i="2" s="1"/>
  <c r="A159" i="2" a="1"/>
  <c r="A159" i="2" s="1"/>
  <c r="B134" i="2"/>
  <c r="C134" i="2" s="1"/>
  <c r="A135" i="2" a="1"/>
  <c r="A135" i="2" s="1"/>
  <c r="A65" i="2" a="1"/>
  <c r="A65" i="2" s="1"/>
  <c r="B62" i="2"/>
  <c r="C62" i="2" s="1"/>
  <c r="A38" i="2" a="1"/>
  <c r="A38" i="2" s="1"/>
  <c r="B38" i="2" s="1"/>
  <c r="C38" i="2" s="1"/>
  <c r="A14" i="2" a="1"/>
  <c r="A14" i="2" s="1"/>
  <c r="B14" i="2" s="1"/>
  <c r="C13" i="2"/>
  <c r="G17" i="3" l="1" a="1"/>
  <c r="G17" i="3" s="1"/>
  <c r="B16" i="3" a="1"/>
  <c r="B16" i="3" s="1"/>
  <c r="C16" i="3" s="1"/>
  <c r="D16" i="3" s="1"/>
  <c r="B159" i="2"/>
  <c r="C159" i="2" s="1"/>
  <c r="A160" i="2" a="1"/>
  <c r="A160" i="2" s="1"/>
  <c r="B135" i="2"/>
  <c r="C135" i="2" s="1"/>
  <c r="A136" i="2" a="1"/>
  <c r="A136" i="2" s="1"/>
  <c r="A66" i="2" a="1"/>
  <c r="A66" i="2" s="1"/>
  <c r="B63" i="2"/>
  <c r="C63" i="2" s="1"/>
  <c r="A39" i="2" a="1"/>
  <c r="A39" i="2" s="1"/>
  <c r="B39" i="2" s="1"/>
  <c r="C39" i="2" s="1"/>
  <c r="A15" i="2" a="1"/>
  <c r="A15" i="2" s="1"/>
  <c r="B15" i="2" s="1"/>
  <c r="C14" i="2"/>
  <c r="G18" i="3" l="1" a="1"/>
  <c r="G18" i="3" s="1"/>
  <c r="G19" i="3" s="1" a="1"/>
  <c r="G19" i="3" s="1"/>
  <c r="B17" i="3" a="1"/>
  <c r="B17" i="3" s="1"/>
  <c r="C17" i="3" s="1"/>
  <c r="D17" i="3" s="1"/>
  <c r="B160" i="2"/>
  <c r="C160" i="2" s="1"/>
  <c r="A161" i="2" a="1"/>
  <c r="A161" i="2" s="1"/>
  <c r="B136" i="2"/>
  <c r="C136" i="2" s="1"/>
  <c r="A137" i="2" a="1"/>
  <c r="A137" i="2" s="1"/>
  <c r="A67" i="2" a="1"/>
  <c r="A67" i="2" s="1"/>
  <c r="B64" i="2"/>
  <c r="C64" i="2" s="1"/>
  <c r="A40" i="2" a="1"/>
  <c r="A40" i="2" s="1"/>
  <c r="B40" i="2" s="1"/>
  <c r="C40" i="2" s="1"/>
  <c r="A16" i="2" a="1"/>
  <c r="A16" i="2" s="1"/>
  <c r="C15" i="2"/>
  <c r="G20" i="3" l="1" a="1"/>
  <c r="G20" i="3" s="1"/>
  <c r="G21" i="3" s="1" a="1"/>
  <c r="G21" i="3" s="1"/>
  <c r="B18" i="3" a="1"/>
  <c r="B18" i="3" s="1"/>
  <c r="C18" i="3" s="1"/>
  <c r="D18" i="3" s="1"/>
  <c r="B161" i="2"/>
  <c r="C161" i="2" s="1"/>
  <c r="A162" i="2" a="1"/>
  <c r="A162" i="2" s="1"/>
  <c r="B137" i="2"/>
  <c r="C137" i="2" s="1"/>
  <c r="A138" i="2" a="1"/>
  <c r="A138" i="2" s="1"/>
  <c r="A68" i="2" a="1"/>
  <c r="A68" i="2" s="1"/>
  <c r="B65" i="2"/>
  <c r="C65" i="2" s="1"/>
  <c r="A41" i="2" a="1"/>
  <c r="A41" i="2" s="1"/>
  <c r="B41" i="2" s="1"/>
  <c r="C41" i="2" s="1"/>
  <c r="A17" i="2" a="1"/>
  <c r="A17" i="2" s="1"/>
  <c r="B17" i="2" s="1"/>
  <c r="B16" i="2"/>
  <c r="C16" i="2" s="1"/>
  <c r="G22" i="3" l="1" a="1"/>
  <c r="G22" i="3" s="1"/>
  <c r="B19" i="3" a="1"/>
  <c r="B19" i="3" s="1"/>
  <c r="C19" i="3" s="1"/>
  <c r="D19" i="3" s="1"/>
  <c r="B162" i="2"/>
  <c r="C162" i="2" s="1"/>
  <c r="A163" i="2" a="1"/>
  <c r="A163" i="2" s="1"/>
  <c r="B138" i="2"/>
  <c r="C138" i="2" s="1"/>
  <c r="A139" i="2" a="1"/>
  <c r="A139" i="2" s="1"/>
  <c r="A69" i="2" a="1"/>
  <c r="A69" i="2" s="1"/>
  <c r="A70" i="2" s="1" a="1"/>
  <c r="A70" i="2" s="1"/>
  <c r="B66" i="2"/>
  <c r="C66" i="2" s="1"/>
  <c r="A42" i="2" a="1"/>
  <c r="A42" i="2" s="1"/>
  <c r="B42" i="2" s="1"/>
  <c r="C42" i="2" s="1"/>
  <c r="A18" i="2" a="1"/>
  <c r="A18" i="2" s="1"/>
  <c r="C17" i="2"/>
  <c r="B20" i="3" l="1" a="1"/>
  <c r="B20" i="3" s="1"/>
  <c r="C20" i="3" s="1"/>
  <c r="D20" i="3" s="1"/>
  <c r="B163" i="2"/>
  <c r="C163" i="2" s="1"/>
  <c r="A164" i="2" a="1"/>
  <c r="A164" i="2" s="1"/>
  <c r="B139" i="2"/>
  <c r="C139" i="2" s="1"/>
  <c r="A140" i="2" a="1"/>
  <c r="A140" i="2" s="1"/>
  <c r="B67" i="2"/>
  <c r="C67" i="2" s="1"/>
  <c r="A43" i="2" a="1"/>
  <c r="A43" i="2" s="1"/>
  <c r="B43" i="2" s="1"/>
  <c r="C43" i="2" s="1"/>
  <c r="A19" i="2" a="1"/>
  <c r="A19" i="2" s="1"/>
  <c r="B19" i="2" s="1"/>
  <c r="B18" i="2"/>
  <c r="C18" i="2" s="1"/>
  <c r="B21" i="3" l="1" a="1"/>
  <c r="B21" i="3" s="1"/>
  <c r="C21" i="3" s="1"/>
  <c r="D21" i="3" s="1"/>
  <c r="B164" i="2"/>
  <c r="C164" i="2" s="1"/>
  <c r="A165" i="2" a="1"/>
  <c r="A165" i="2" s="1"/>
  <c r="B140" i="2"/>
  <c r="C140" i="2" s="1"/>
  <c r="A141" i="2" a="1"/>
  <c r="A141" i="2" s="1"/>
  <c r="B68" i="2"/>
  <c r="C68" i="2" s="1"/>
  <c r="A44" i="2" a="1"/>
  <c r="A44" i="2" s="1"/>
  <c r="B44" i="2" s="1"/>
  <c r="C44" i="2" s="1"/>
  <c r="A20" i="2" a="1"/>
  <c r="A20" i="2" s="1"/>
  <c r="C19" i="2"/>
  <c r="B22" i="3" l="1" a="1"/>
  <c r="B22" i="3" s="1"/>
  <c r="C22" i="3" s="1"/>
  <c r="D22" i="3" s="1"/>
  <c r="B165" i="2"/>
  <c r="C165" i="2" s="1"/>
  <c r="A166" i="2" a="1"/>
  <c r="A166" i="2" s="1"/>
  <c r="B166" i="2" s="1"/>
  <c r="C166" i="2" s="1"/>
  <c r="B141" i="2"/>
  <c r="C141" i="2" s="1"/>
  <c r="A142" i="2" a="1"/>
  <c r="A142" i="2" s="1"/>
  <c r="B142" i="2" s="1"/>
  <c r="C142" i="2" s="1"/>
  <c r="B69" i="2"/>
  <c r="C69" i="2" s="1"/>
  <c r="A45" i="2" a="1"/>
  <c r="A45" i="2" s="1"/>
  <c r="B45" i="2" s="1"/>
  <c r="C45" i="2" s="1"/>
  <c r="A21" i="2" a="1"/>
  <c r="A21" i="2" s="1"/>
  <c r="B21" i="2" s="1"/>
  <c r="B20" i="2"/>
  <c r="C20" i="2" s="1"/>
  <c r="B70" i="2" l="1"/>
  <c r="C70" i="2" s="1"/>
  <c r="A46" i="2" a="1"/>
  <c r="A46" i="2" s="1"/>
  <c r="B46" i="2" s="1"/>
  <c r="C46" i="2" s="1"/>
  <c r="A22" i="2" a="1"/>
  <c r="A22" i="2" s="1"/>
  <c r="B22" i="2" s="1"/>
  <c r="C21" i="2"/>
  <c r="B75" i="2" l="1"/>
  <c r="B51" i="2"/>
  <c r="C27" i="2"/>
  <c r="C47" i="2" s="1"/>
  <c r="B47" i="2"/>
  <c r="H4" i="3" s="1"/>
  <c r="I4" i="3" s="1"/>
  <c r="C22" i="2"/>
  <c r="C23" i="2" s="1"/>
  <c r="B23" i="2"/>
  <c r="H3" i="3" s="1"/>
  <c r="B77" i="2" l="1"/>
  <c r="C77" i="2" s="1"/>
  <c r="C75" i="2"/>
  <c r="C51" i="2"/>
  <c r="C71" i="2" s="1"/>
  <c r="B71" i="2"/>
  <c r="H5" i="3" s="1"/>
  <c r="I5" i="3" s="1"/>
  <c r="I3" i="3"/>
  <c r="B76" i="2" l="1"/>
  <c r="B78" i="2"/>
  <c r="C78" i="2" s="1"/>
  <c r="B79" i="2" l="1"/>
  <c r="C79" i="2" s="1"/>
  <c r="C76" i="2"/>
  <c r="B81" i="2" l="1"/>
  <c r="C81" i="2" s="1"/>
  <c r="B80" i="2"/>
  <c r="C80" i="2" l="1"/>
  <c r="B83" i="2" l="1"/>
  <c r="C83" i="2" s="1"/>
  <c r="B82" i="2"/>
  <c r="C82" i="2" l="1"/>
  <c r="B85" i="2" l="1"/>
  <c r="C85" i="2" s="1"/>
  <c r="B84" i="2"/>
  <c r="C84" i="2" l="1"/>
  <c r="B87" i="2" l="1"/>
  <c r="C87" i="2" s="1"/>
  <c r="B86" i="2"/>
  <c r="C86" i="2" s="1"/>
  <c r="B88" i="2" l="1"/>
  <c r="C88" i="2" s="1"/>
  <c r="B89" i="2" l="1"/>
  <c r="C89" i="2" s="1"/>
  <c r="B90" i="2"/>
  <c r="C90" i="2" s="1"/>
  <c r="B92" i="2" l="1"/>
  <c r="C92" i="2" s="1"/>
  <c r="B91" i="2"/>
  <c r="C91" i="2" s="1"/>
  <c r="B93" i="2" l="1"/>
  <c r="C93" i="2" s="1"/>
  <c r="B94" i="2" l="1"/>
  <c r="C94" i="2" l="1"/>
  <c r="C95" i="2" s="1"/>
  <c r="B95" i="2"/>
  <c r="H6" i="3" s="1"/>
  <c r="B99" i="2"/>
  <c r="C99" i="2" l="1"/>
  <c r="C119" i="2" s="1"/>
  <c r="B119" i="2"/>
  <c r="H7" i="3" s="1"/>
  <c r="I7" i="3" s="1"/>
  <c r="B123" i="2"/>
  <c r="I6" i="3"/>
  <c r="B147" i="2" l="1"/>
  <c r="C123" i="2"/>
  <c r="C143" i="2" s="1"/>
  <c r="B143" i="2"/>
  <c r="H8" i="3" s="1"/>
  <c r="C147" i="2" l="1"/>
  <c r="C167" i="2" s="1"/>
  <c r="B167" i="2"/>
  <c r="H9" i="3" s="1"/>
  <c r="I9" i="3" s="1"/>
  <c r="I8" i="3"/>
  <c r="B171" i="2"/>
  <c r="C171" i="2" l="1"/>
  <c r="C191" i="2" s="1"/>
  <c r="B191" i="2"/>
  <c r="H10" i="3" s="1"/>
  <c r="I10" i="3" s="1"/>
  <c r="B195" i="2"/>
  <c r="C195" i="2" l="1"/>
  <c r="C215" i="2" s="1"/>
  <c r="B215" i="2"/>
  <c r="H11" i="3" s="1"/>
  <c r="I11" i="3" s="1"/>
  <c r="B219" i="2" l="1"/>
  <c r="C5" i="3"/>
  <c r="D5" i="3" s="1"/>
  <c r="C4" i="3"/>
  <c r="D4" i="3" s="1"/>
  <c r="C6" i="3"/>
  <c r="D6" i="3" s="1"/>
  <c r="C3" i="3"/>
  <c r="C219" i="2" l="1"/>
  <c r="C239" i="2" s="1"/>
  <c r="B239" i="2"/>
  <c r="H12" i="3" s="1"/>
  <c r="D3" i="3"/>
  <c r="D23" i="3" s="1"/>
  <c r="C23" i="3"/>
  <c r="I12" i="3" l="1"/>
  <c r="I23" i="3" s="1"/>
  <c r="H23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<sst xmlns="http://schemas.openxmlformats.org/spreadsheetml/2006/main" count="332" uniqueCount="42">
  <si>
    <t>Nombre de toitures distinctes</t>
  </si>
  <si>
    <t>Puissance module</t>
  </si>
  <si>
    <t>orientation</t>
  </si>
  <si>
    <t>nb module</t>
  </si>
  <si>
    <t>Puissance</t>
  </si>
  <si>
    <t>Champ solaire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</si>
  <si>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</si>
  <si>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</si>
  <si>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</si>
  <si>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</si>
  <si>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</si>
  <si>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</si>
  <si>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</si>
  <si>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</si>
  <si>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</si>
  <si>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</si>
  <si>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</si>
  <si>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</si>
  <si>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</si>
  <si>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</si>
  <si>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</si>
  <si>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</si>
  <si>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</si>
  <si>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</si>
  <si>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</si>
  <si>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</si>
  <si>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Total</t>
  </si>
  <si>
    <t>-</t>
  </si>
  <si>
    <t>Toiture 1</t>
  </si>
  <si>
    <t>Toiture 2</t>
  </si>
  <si>
    <t>Toiture 3</t>
  </si>
  <si>
    <t>Toiture 4</t>
  </si>
  <si>
    <t>Toiture 5</t>
  </si>
  <si>
    <t>Toiture 6</t>
  </si>
  <si>
    <t>Toiture 7</t>
  </si>
  <si>
    <t>Toiture 8</t>
  </si>
  <si>
    <t>Toiture 9</t>
  </si>
  <si>
    <t>Toiture 10</t>
  </si>
  <si>
    <t>toiture</t>
  </si>
  <si>
    <t>Total par orientation</t>
  </si>
  <si>
    <t>Total par toiture</t>
  </si>
  <si>
    <t>orientation (°)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</si>
</sst>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\k\W\c"/>
    <numFmt numFmtId="165" formatCode="General\ \W\c"/>
    <numFmt numFmtId="166" formatCode="General\ \°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D6272E"/>
      <name val="Poppins"/>
    </font>
    <font>
      <b/>
      <sz val="12"/>
      <color rgb="FFD6272E"/>
      <name val="Poppins"/>
    </font>
  </fonts>
  <fills count="4">
    <fill>
      <patternFill patternType="none"/>
    </fill>
    <fill>
      <patternFill patternType="gray125"/>
    </fill>
    <fill>
      <patternFill patternType="solid">
        <fgColor rgb="FF141C3A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6" fontId="0" fillId="0" borderId="0" xfId="0" applyNumberFormat="1"/>
    <xf numFmtId="166" fontId="2" fillId="0" borderId="1" xfId="0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  <xf numFmtId="166" fontId="4" fillId="2" borderId="5" xfId="0" applyNumberFormat="1" applyFont="1" applyFill="1" applyBorder="1" applyAlignment="1">
      <alignment horizontal="center" vertical="center"/>
    </xf>
    <xf numFmtId="166" fontId="3" fillId="2" borderId="5" xfId="0" applyNumberFormat="1" applyFont="1" applyFill="1" applyBorder="1" applyAlignment="1">
      <alignment vertical="center"/>
    </xf>
    <xf numFmtId="166" fontId="2" fillId="0" borderId="3" xfId="0" applyNumberFormat="1" applyFont="1" applyBorder="1" applyAlignment="1">
      <alignment horizontal="center" vertical="center"/>
    </xf>
    <xf numFmtId="166" fontId="0" fillId="0" borderId="3" xfId="0" applyNumberFormat="1" applyBorder="1" applyAlignment="1">
      <alignment horizontal="center"/>
    </xf>
    <xf numFmtId="166" fontId="4" fillId="2" borderId="8" xfId="0" applyNumberFormat="1" applyFont="1" applyFill="1" applyBorder="1" applyAlignment="1">
      <alignment vertical="center"/>
    </xf>
    <xf numFmtId="166" fontId="0" fillId="3" borderId="3" xfId="0" applyNumberForma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3" borderId="3" xfId="0" quotePrefix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272E"/>
      <color rgb="FF141C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4</xdr:row>
      <xdr:rowOff>28576</xdr:rowOff>
    </xdr:from>
    <xdr:to>
      <xdr:col>0</xdr:col>
      <xdr:colOff>1876424</xdr:colOff>
      <xdr:row>4</xdr:row>
      <xdr:rowOff>361950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CC2926D-3AB4-4F66-B38A-D7D1748E787D}"/>
            </a:ext>
          </a:extLst>
        </xdr:cNvPr>
        <xdr:cNvSpPr/>
      </xdr:nvSpPr>
      <xdr:spPr>
        <a:xfrm>
          <a:off x="609599" y="419101"/>
          <a:ext cx="1266825" cy="333374"/>
        </a:xfrm>
        <a:prstGeom prst="rect">
          <a:avLst/>
        </a:prstGeom>
        <a:solidFill>
          <a:srgbClr val="141C3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rgbClr val="D6272E"/>
              </a:solidFill>
              <a:latin typeface="Poppins" panose="00000500000000000000" pitchFamily="2" charset="0"/>
              <a:cs typeface="Poppins" panose="00000500000000000000" pitchFamily="2" charset="0"/>
            </a:rPr>
            <a:t>Macro Calcul</a:t>
          </a:r>
          <a:r>
            <a:rPr lang="fr-FR" sz="1100" b="1" baseline="0">
              <a:solidFill>
                <a:srgbClr val="D6272E"/>
              </a:solidFill>
              <a:latin typeface="Poppins" panose="00000500000000000000" pitchFamily="2" charset="0"/>
              <a:cs typeface="Poppins" panose="00000500000000000000" pitchFamily="2" charset="0"/>
            </a:rPr>
            <a:t> </a:t>
          </a:r>
          <a:endParaRPr lang="fr-FR" sz="1100" b="1">
            <a:solidFill>
              <a:srgbClr val="D6272E"/>
            </a:solidFill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24</xdr:row>
      <xdr:rowOff>142875</xdr:rowOff>
    </xdr:from>
    <xdr:to>
      <xdr:col>7</xdr:col>
      <xdr:colOff>723900</xdr:colOff>
      <xdr:row>33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85C765E-1294-87B5-53A7-B30F01B225F2}"/>
            </a:ext>
          </a:extLst>
        </xdr:cNvPr>
        <xdr:cNvSpPr txBox="1"/>
      </xdr:nvSpPr>
      <xdr:spPr>
        <a:xfrm>
          <a:off x="1143000" y="5095875"/>
          <a:ext cx="5181600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Créer une macro permettant d'extraire</a:t>
          </a:r>
          <a:r>
            <a:rPr lang="fr-FR" sz="1400" baseline="0"/>
            <a:t> sans doublon la liste des différentes orientations rencontrées dans la worksheet "résumé par toiture" colonne A.</a:t>
          </a:r>
        </a:p>
        <a:p>
          <a:endParaRPr lang="fr-FR" sz="1400" baseline="0"/>
        </a:p>
        <a:p>
          <a:r>
            <a:rPr lang="fr-FR" sz="1400" i="1" baseline="0"/>
            <a:t>Esthétique : Si possible la macro masque les lignes vides pour afficher le "total" sous la dernière toiture ou dernière orientation (le plus long des deux).</a:t>
          </a:r>
        </a:p>
      </xdr:txBody>
    </xdr:sp>
    <xdr:clientData/>
  </xdr:twoCellAnchor>
  <xdr:twoCellAnchor>
    <xdr:from>
      <xdr:col>1</xdr:col>
      <xdr:colOff>514350</xdr:colOff>
      <xdr:row>7</xdr:row>
      <xdr:rowOff>95250</xdr:rowOff>
    </xdr:from>
    <xdr:to>
      <xdr:col>2</xdr:col>
      <xdr:colOff>400050</xdr:colOff>
      <xdr:row>24</xdr:row>
      <xdr:rowOff>180975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415283B-3141-709B-DBC2-7BDAF556DDAB}"/>
            </a:ext>
          </a:extLst>
        </xdr:cNvPr>
        <xdr:cNvCxnSpPr/>
      </xdr:nvCxnSpPr>
      <xdr:spPr>
        <a:xfrm flipH="1" flipV="1">
          <a:off x="1257300" y="1685925"/>
          <a:ext cx="742950" cy="3448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37D78FA-B5FE-47E1-AE12-85C0365E671F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571A3-3E8D-4D1C-8C92-F87235FB83FD}">
  <sheetPr codeName="Feuil1">
    <tabColor rgb="FF00B050"/>
  </sheetPr>
  <dimension ref="A1:H279"/>
  <sheetViews>
    <sheetView topLeftCell="A3" workbookViewId="0">
      <selection activeCell="E5" sqref="E5:H5"/>
    </sheetView>
  </sheetViews>
  <sheetFormatPr baseColWidth="10" defaultRowHeight="15" x14ac:dyDescent="0.25"/>
  <cols>
    <col min="1" max="1" width="29.5703125" customWidth="1"/>
    <col min="5" max="5" width="18.7109375" customWidth="1"/>
    <col min="6" max="6" width="18.7109375" style="19" customWidth="1"/>
    <col min="7" max="7" width="18.7109375" customWidth="1"/>
    <col min="8" max="8" width="18.7109375" style="2" customWidth="1"/>
  </cols>
  <sheetData>
    <row r="1" spans="1:8" ht="24.75" hidden="1" customHeight="1" thickBot="1" x14ac:dyDescent="0.3">
      <c r="A1" t="s">
        <v>0</v>
      </c>
      <c r="B1" s="13">
        <v>0</v>
      </c>
    </row>
    <row r="2" spans="1:8" ht="24" hidden="1" customHeight="1" x14ac:dyDescent="0.25">
      <c r="A2" t="s">
        <v>1</v>
      </c>
      <c r="B2" s="15">
        <v>425</v>
      </c>
    </row>
    <row r="4" spans="1:8" ht="15.75" thickBot="1" x14ac:dyDescent="0.3"/>
    <row r="5" spans="1:8" ht="34.5" x14ac:dyDescent="0.25">
      <c r="E5" s="28" t="s">
        <v>28</v>
      </c>
      <c r="F5" s="29"/>
      <c r="G5" s="29"/>
      <c r="H5" s="30"/>
    </row>
    <row r="6" spans="1:8" ht="27.75" customHeight="1" x14ac:dyDescent="0.25">
      <c r="E6" s="5" t="s">
        <v>5</v>
      </c>
      <c r="F6" s="20" t="s">
        <v>41</v>
      </c>
      <c r="G6" s="3" t="s">
        <v>3</v>
      </c>
      <c r="H6" s="6" t="s">
        <v>4</v>
      </c>
    </row>
    <row r="7" spans="1:8" x14ac:dyDescent="0.25">
      <c r="E7" s="7" t="s">
        <v>6</v>
      </c>
      <c r="F7" s="21">
        <v>15</v>
      </c>
      <c r="G7" s="4">
        <v>10</v>
      </c>
      <c r="H7" s="8">
        <f>IF(G7="","",G7*'panneau par toiture'!$B$2/1000)</f>
        <v>4.25</v>
      </c>
    </row>
    <row r="8" spans="1:8" x14ac:dyDescent="0.25">
      <c r="E8" s="7" t="s">
        <v>7</v>
      </c>
      <c r="F8" s="21">
        <v>10</v>
      </c>
      <c r="G8" s="4">
        <v>20</v>
      </c>
      <c r="H8" s="8">
        <f>IF(G8="","",G8*'panneau par toiture'!$B$2/1000)</f>
        <v>8.5</v>
      </c>
    </row>
    <row r="9" spans="1:8" x14ac:dyDescent="0.25">
      <c r="E9" s="7" t="s">
        <v>8</v>
      </c>
      <c r="F9" s="21">
        <v>5</v>
      </c>
      <c r="G9" s="4">
        <v>10</v>
      </c>
      <c r="H9" s="8">
        <f>IF(G9="","",G9*'panneau par toiture'!$B$2/1000)</f>
        <v>4.25</v>
      </c>
    </row>
    <row r="10" spans="1:8" x14ac:dyDescent="0.25">
      <c r="E10" s="7" t="s">
        <v>9</v>
      </c>
      <c r="F10" s="21">
        <v>15</v>
      </c>
      <c r="G10" s="4">
        <v>10</v>
      </c>
      <c r="H10" s="8">
        <f>IF(G10="","",G10*'panneau par toiture'!$B$2/1000)</f>
        <v>4.25</v>
      </c>
    </row>
    <row r="11" spans="1:8" x14ac:dyDescent="0.25">
      <c r="E11" s="7" t="s">
        <v>10</v>
      </c>
      <c r="F11" s="21"/>
      <c r="G11" s="4"/>
      <c r="H11" s="8" t="str">
        <f>IF(G11="","",G11*'panneau par toiture'!$B$2/1000)</f>
        <v/>
      </c>
    </row>
    <row r="12" spans="1:8" x14ac:dyDescent="0.25">
      <c r="E12" s="7" t="s">
        <v>11</v>
      </c>
      <c r="F12" s="21"/>
      <c r="G12" s="4"/>
      <c r="H12" s="8" t="str">
        <f>IF(G12="","",G12*'panneau par toiture'!$B$2/1000)</f>
        <v/>
      </c>
    </row>
    <row r="13" spans="1:8" x14ac:dyDescent="0.25">
      <c r="E13" s="7" t="s">
        <v>12</v>
      </c>
      <c r="F13" s="21"/>
      <c r="G13" s="4"/>
      <c r="H13" s="8" t="str">
        <f>IF(G13="","",G13*'panneau par toiture'!$B$2/1000)</f>
        <v/>
      </c>
    </row>
    <row r="14" spans="1:8" x14ac:dyDescent="0.25">
      <c r="E14" s="7" t="s">
        <v>13</v>
      </c>
      <c r="F14" s="21"/>
      <c r="G14" s="4"/>
      <c r="H14" s="8" t="str">
        <f>IF(G14="","",G14*'panneau par toiture'!$B$2/1000)</f>
        <v/>
      </c>
    </row>
    <row r="15" spans="1:8" x14ac:dyDescent="0.25">
      <c r="E15" s="7" t="s">
        <v>14</v>
      </c>
      <c r="F15" s="21"/>
      <c r="G15" s="4"/>
      <c r="H15" s="8" t="str">
        <f>IF(G15="","",G15*'panneau par toiture'!$B$2/1000)</f>
        <v/>
      </c>
    </row>
    <row r="16" spans="1:8" x14ac:dyDescent="0.25">
      <c r="E16" s="7" t="s">
        <v>15</v>
      </c>
      <c r="F16" s="21"/>
      <c r="G16" s="4"/>
      <c r="H16" s="8" t="str">
        <f>IF(G16="","",G16*'panneau par toiture'!$B$2/1000)</f>
        <v/>
      </c>
    </row>
    <row r="17" spans="5:8" x14ac:dyDescent="0.25">
      <c r="E17" s="7" t="s">
        <v>16</v>
      </c>
      <c r="F17" s="21"/>
      <c r="G17" s="4"/>
      <c r="H17" s="8" t="str">
        <f>IF(G17="","",G17*'panneau par toiture'!$B$2/1000)</f>
        <v/>
      </c>
    </row>
    <row r="18" spans="5:8" x14ac:dyDescent="0.25">
      <c r="E18" s="7" t="s">
        <v>17</v>
      </c>
      <c r="F18" s="21"/>
      <c r="G18" s="4"/>
      <c r="H18" s="8" t="str">
        <f>IF(G18="","",G18*'panneau par toiture'!$B$2/1000)</f>
        <v/>
      </c>
    </row>
    <row r="19" spans="5:8" x14ac:dyDescent="0.25">
      <c r="E19" s="7" t="s">
        <v>18</v>
      </c>
      <c r="F19" s="21"/>
      <c r="G19" s="4"/>
      <c r="H19" s="8" t="str">
        <f>IF(G19="","",G19*'panneau par toiture'!$B$2/1000)</f>
        <v/>
      </c>
    </row>
    <row r="20" spans="5:8" x14ac:dyDescent="0.25">
      <c r="E20" s="7" t="s">
        <v>19</v>
      </c>
      <c r="F20" s="21"/>
      <c r="G20" s="4"/>
      <c r="H20" s="8" t="str">
        <f>IF(G20="","",G20*'panneau par toiture'!$B$2/1000)</f>
        <v/>
      </c>
    </row>
    <row r="21" spans="5:8" x14ac:dyDescent="0.25">
      <c r="E21" s="7" t="s">
        <v>20</v>
      </c>
      <c r="F21" s="21"/>
      <c r="G21" s="4"/>
      <c r="H21" s="8" t="str">
        <f>IF(G21="","",G21*'panneau par toiture'!$B$2/1000)</f>
        <v/>
      </c>
    </row>
    <row r="22" spans="5:8" x14ac:dyDescent="0.25">
      <c r="E22" s="7" t="s">
        <v>21</v>
      </c>
      <c r="F22" s="21"/>
      <c r="G22" s="4"/>
      <c r="H22" s="8" t="str">
        <f>IF(G22="","",G22*'panneau par toiture'!$B$2/1000)</f>
        <v/>
      </c>
    </row>
    <row r="23" spans="5:8" x14ac:dyDescent="0.25">
      <c r="E23" s="7" t="s">
        <v>22</v>
      </c>
      <c r="F23" s="21"/>
      <c r="G23" s="4"/>
      <c r="H23" s="8" t="str">
        <f>IF(G23="","",G23*'panneau par toiture'!$B$2/1000)</f>
        <v/>
      </c>
    </row>
    <row r="24" spans="5:8" x14ac:dyDescent="0.25">
      <c r="E24" s="7" t="s">
        <v>23</v>
      </c>
      <c r="F24" s="21"/>
      <c r="G24" s="4"/>
      <c r="H24" s="8" t="str">
        <f>IF(G24="","",G24*'panneau par toiture'!$B$2/1000)</f>
        <v/>
      </c>
    </row>
    <row r="25" spans="5:8" x14ac:dyDescent="0.25">
      <c r="E25" s="7" t="s">
        <v>24</v>
      </c>
      <c r="F25" s="21"/>
      <c r="G25" s="4"/>
      <c r="H25" s="8" t="str">
        <f>IF(G25="","",G25*'panneau par toiture'!$B$2/1000)</f>
        <v/>
      </c>
    </row>
    <row r="26" spans="5:8" ht="15.75" thickBot="1" x14ac:dyDescent="0.3">
      <c r="E26" s="7" t="s">
        <v>25</v>
      </c>
      <c r="F26" s="21"/>
      <c r="G26" s="4"/>
      <c r="H26" s="8" t="str">
        <f>IF(G26="","",G26*'panneau par toiture'!$B$2/1000)</f>
        <v/>
      </c>
    </row>
    <row r="27" spans="5:8" ht="21" customHeight="1" x14ac:dyDescent="0.25">
      <c r="E27" s="12" t="s">
        <v>26</v>
      </c>
      <c r="F27" s="22" t="s">
        <v>27</v>
      </c>
      <c r="G27" s="13">
        <f>SUM(G7:G26)</f>
        <v>50</v>
      </c>
      <c r="H27" s="14">
        <f>SUM(H7:H26)</f>
        <v>21.25</v>
      </c>
    </row>
    <row r="32" spans="5:8" ht="15.75" thickBot="1" x14ac:dyDescent="0.3"/>
    <row r="33" spans="5:8" ht="34.5" x14ac:dyDescent="0.25">
      <c r="E33" s="28" t="s">
        <v>29</v>
      </c>
      <c r="F33" s="29"/>
      <c r="G33" s="29"/>
      <c r="H33" s="30"/>
    </row>
    <row r="34" spans="5:8" ht="15.75" x14ac:dyDescent="0.25">
      <c r="E34" s="5" t="s">
        <v>5</v>
      </c>
      <c r="F34" s="20" t="s">
        <v>2</v>
      </c>
      <c r="G34" s="3" t="s">
        <v>3</v>
      </c>
      <c r="H34" s="6" t="s">
        <v>4</v>
      </c>
    </row>
    <row r="35" spans="5:8" x14ac:dyDescent="0.25">
      <c r="E35" s="7" t="s">
        <v>6</v>
      </c>
      <c r="F35" s="21">
        <v>15</v>
      </c>
      <c r="G35" s="4">
        <v>50</v>
      </c>
      <c r="H35" s="8">
        <f>IF(G35="","",G35*'panneau par toiture'!$B$2/1000)</f>
        <v>21.25</v>
      </c>
    </row>
    <row r="36" spans="5:8" x14ac:dyDescent="0.25">
      <c r="E36" s="7" t="s">
        <v>7</v>
      </c>
      <c r="F36" s="21"/>
      <c r="G36" s="4"/>
      <c r="H36" s="8" t="str">
        <f>IF(G36="","",G36*'panneau par toiture'!$B$2/1000)</f>
        <v/>
      </c>
    </row>
    <row r="37" spans="5:8" x14ac:dyDescent="0.25">
      <c r="E37" s="7" t="s">
        <v>8</v>
      </c>
      <c r="F37" s="21"/>
      <c r="G37" s="4"/>
      <c r="H37" s="8" t="str">
        <f>IF(G37="","",G37*'panneau par toiture'!$B$2/1000)</f>
        <v/>
      </c>
    </row>
    <row r="38" spans="5:8" x14ac:dyDescent="0.25">
      <c r="E38" s="7" t="s">
        <v>9</v>
      </c>
      <c r="F38" s="21"/>
      <c r="G38" s="4"/>
      <c r="H38" s="8" t="str">
        <f>IF(G38="","",G38*'panneau par toiture'!$B$2/1000)</f>
        <v/>
      </c>
    </row>
    <row r="39" spans="5:8" x14ac:dyDescent="0.25">
      <c r="E39" s="7" t="s">
        <v>10</v>
      </c>
      <c r="F39" s="21"/>
      <c r="G39" s="4"/>
      <c r="H39" s="8" t="str">
        <f>IF(G39="","",G39*'panneau par toiture'!$B$2/1000)</f>
        <v/>
      </c>
    </row>
    <row r="40" spans="5:8" x14ac:dyDescent="0.25">
      <c r="E40" s="7" t="s">
        <v>11</v>
      </c>
      <c r="F40" s="21"/>
      <c r="G40" s="4"/>
      <c r="H40" s="8" t="str">
        <f>IF(G40="","",G40*'panneau par toiture'!$B$2/1000)</f>
        <v/>
      </c>
    </row>
    <row r="41" spans="5:8" x14ac:dyDescent="0.25">
      <c r="E41" s="7" t="s">
        <v>12</v>
      </c>
      <c r="F41" s="21"/>
      <c r="G41" s="4"/>
      <c r="H41" s="8" t="str">
        <f>IF(G41="","",G41*'panneau par toiture'!$B$2/1000)</f>
        <v/>
      </c>
    </row>
    <row r="42" spans="5:8" x14ac:dyDescent="0.25">
      <c r="E42" s="7" t="s">
        <v>13</v>
      </c>
      <c r="F42" s="21"/>
      <c r="G42" s="4"/>
      <c r="H42" s="8" t="str">
        <f>IF(G42="","",G42*'panneau par toiture'!$B$2/1000)</f>
        <v/>
      </c>
    </row>
    <row r="43" spans="5:8" x14ac:dyDescent="0.25">
      <c r="E43" s="7" t="s">
        <v>14</v>
      </c>
      <c r="F43" s="21"/>
      <c r="G43" s="4"/>
      <c r="H43" s="8" t="str">
        <f>IF(G43="","",G43*'panneau par toiture'!$B$2/1000)</f>
        <v/>
      </c>
    </row>
    <row r="44" spans="5:8" x14ac:dyDescent="0.25">
      <c r="E44" s="7" t="s">
        <v>15</v>
      </c>
      <c r="F44" s="21"/>
      <c r="G44" s="4"/>
      <c r="H44" s="8" t="str">
        <f>IF(G44="","",G44*'panneau par toiture'!$B$2/1000)</f>
        <v/>
      </c>
    </row>
    <row r="45" spans="5:8" x14ac:dyDescent="0.25">
      <c r="E45" s="7" t="s">
        <v>16</v>
      </c>
      <c r="F45" s="21"/>
      <c r="G45" s="4"/>
      <c r="H45" s="8" t="str">
        <f>IF(G45="","",G45*'panneau par toiture'!$B$2/1000)</f>
        <v/>
      </c>
    </row>
    <row r="46" spans="5:8" x14ac:dyDescent="0.25">
      <c r="E46" s="7" t="s">
        <v>17</v>
      </c>
      <c r="F46" s="21"/>
      <c r="G46" s="4"/>
      <c r="H46" s="8" t="str">
        <f>IF(G46="","",G46*'panneau par toiture'!$B$2/1000)</f>
        <v/>
      </c>
    </row>
    <row r="47" spans="5:8" x14ac:dyDescent="0.25">
      <c r="E47" s="7" t="s">
        <v>18</v>
      </c>
      <c r="F47" s="21"/>
      <c r="G47" s="4"/>
      <c r="H47" s="8" t="str">
        <f>IF(G47="","",G47*'panneau par toiture'!$B$2/1000)</f>
        <v/>
      </c>
    </row>
    <row r="48" spans="5:8" x14ac:dyDescent="0.25">
      <c r="E48" s="7" t="s">
        <v>19</v>
      </c>
      <c r="F48" s="21"/>
      <c r="G48" s="4"/>
      <c r="H48" s="8" t="str">
        <f>IF(G48="","",G48*'panneau par toiture'!$B$2/1000)</f>
        <v/>
      </c>
    </row>
    <row r="49" spans="5:8" x14ac:dyDescent="0.25">
      <c r="E49" s="7" t="s">
        <v>20</v>
      </c>
      <c r="F49" s="21"/>
      <c r="G49" s="4"/>
      <c r="H49" s="8" t="str">
        <f>IF(G49="","",G49*'panneau par toiture'!$B$2/1000)</f>
        <v/>
      </c>
    </row>
    <row r="50" spans="5:8" x14ac:dyDescent="0.25">
      <c r="E50" s="7" t="s">
        <v>21</v>
      </c>
      <c r="F50" s="21"/>
      <c r="G50" s="4"/>
      <c r="H50" s="8" t="str">
        <f>IF(G50="","",G50*'panneau par toiture'!$B$2/1000)</f>
        <v/>
      </c>
    </row>
    <row r="51" spans="5:8" x14ac:dyDescent="0.25">
      <c r="E51" s="7" t="s">
        <v>22</v>
      </c>
      <c r="F51" s="21"/>
      <c r="G51" s="4"/>
      <c r="H51" s="8" t="str">
        <f>IF(G51="","",G51*'panneau par toiture'!$B$2/1000)</f>
        <v/>
      </c>
    </row>
    <row r="52" spans="5:8" x14ac:dyDescent="0.25">
      <c r="E52" s="7" t="s">
        <v>23</v>
      </c>
      <c r="F52" s="21"/>
      <c r="G52" s="4"/>
      <c r="H52" s="8" t="str">
        <f>IF(G52="","",G52*'panneau par toiture'!$B$2/1000)</f>
        <v/>
      </c>
    </row>
    <row r="53" spans="5:8" x14ac:dyDescent="0.25">
      <c r="E53" s="7" t="s">
        <v>24</v>
      </c>
      <c r="F53" s="21"/>
      <c r="G53" s="4"/>
      <c r="H53" s="8" t="str">
        <f>IF(G53="","",G53*'panneau par toiture'!$B$2/1000)</f>
        <v/>
      </c>
    </row>
    <row r="54" spans="5:8" ht="15.75" thickBot="1" x14ac:dyDescent="0.3">
      <c r="E54" s="7" t="s">
        <v>25</v>
      </c>
      <c r="F54" s="21"/>
      <c r="G54" s="4"/>
      <c r="H54" s="8" t="str">
        <f>IF(G54="","",G54*'panneau par toiture'!$B$2/1000)</f>
        <v/>
      </c>
    </row>
    <row r="55" spans="5:8" ht="23.25" x14ac:dyDescent="0.25">
      <c r="E55" s="12" t="s">
        <v>26</v>
      </c>
      <c r="F55" s="22" t="s">
        <v>27</v>
      </c>
      <c r="G55" s="13">
        <f>SUM(G35:G54)</f>
        <v>50</v>
      </c>
      <c r="H55" s="14">
        <f>SUM(H35:H54)</f>
        <v>21.25</v>
      </c>
    </row>
    <row r="60" spans="5:8" ht="15.75" thickBot="1" x14ac:dyDescent="0.3"/>
    <row r="61" spans="5:8" ht="34.5" x14ac:dyDescent="0.25">
      <c r="E61" s="28" t="s">
        <v>30</v>
      </c>
      <c r="F61" s="29"/>
      <c r="G61" s="29"/>
      <c r="H61" s="30"/>
    </row>
    <row r="62" spans="5:8" ht="15.75" x14ac:dyDescent="0.25">
      <c r="E62" s="5" t="s">
        <v>5</v>
      </c>
      <c r="F62" s="20" t="s">
        <v>2</v>
      </c>
      <c r="G62" s="3" t="s">
        <v>3</v>
      </c>
      <c r="H62" s="6" t="s">
        <v>4</v>
      </c>
    </row>
    <row r="63" spans="5:8" x14ac:dyDescent="0.25">
      <c r="E63" s="7" t="s">
        <v>6</v>
      </c>
      <c r="F63" s="21">
        <v>50</v>
      </c>
      <c r="G63" s="4">
        <v>10</v>
      </c>
      <c r="H63" s="8">
        <f>IF(G63="","",G63*'panneau par toiture'!$B$2/1000)</f>
        <v>4.25</v>
      </c>
    </row>
    <row r="64" spans="5:8" x14ac:dyDescent="0.25">
      <c r="E64" s="7" t="s">
        <v>7</v>
      </c>
      <c r="F64" s="21">
        <v>10</v>
      </c>
      <c r="G64" s="4">
        <v>30</v>
      </c>
      <c r="H64" s="8">
        <f>IF(G64="","",G64*'panneau par toiture'!$B$2/1000)</f>
        <v>12.75</v>
      </c>
    </row>
    <row r="65" spans="5:8" x14ac:dyDescent="0.25">
      <c r="E65" s="7" t="s">
        <v>8</v>
      </c>
      <c r="F65" s="21">
        <v>50</v>
      </c>
      <c r="G65" s="4">
        <v>2</v>
      </c>
      <c r="H65" s="8">
        <f>IF(G65="","",G65*'panneau par toiture'!$B$2/1000)</f>
        <v>0.85</v>
      </c>
    </row>
    <row r="66" spans="5:8" x14ac:dyDescent="0.25">
      <c r="E66" s="7" t="s">
        <v>9</v>
      </c>
      <c r="F66" s="21">
        <v>10</v>
      </c>
      <c r="G66" s="4">
        <v>2</v>
      </c>
      <c r="H66" s="8">
        <f>IF(G66="","",G66*'panneau par toiture'!$B$2/1000)</f>
        <v>0.85</v>
      </c>
    </row>
    <row r="67" spans="5:8" x14ac:dyDescent="0.25">
      <c r="E67" s="7" t="s">
        <v>10</v>
      </c>
      <c r="F67" s="21"/>
      <c r="G67" s="4"/>
      <c r="H67" s="8" t="str">
        <f>IF(G67="","",G67*'panneau par toiture'!$B$2/1000)</f>
        <v/>
      </c>
    </row>
    <row r="68" spans="5:8" x14ac:dyDescent="0.25">
      <c r="E68" s="7" t="s">
        <v>11</v>
      </c>
      <c r="F68" s="21"/>
      <c r="G68" s="4"/>
      <c r="H68" s="8" t="str">
        <f>IF(G68="","",G68*'panneau par toiture'!$B$2/1000)</f>
        <v/>
      </c>
    </row>
    <row r="69" spans="5:8" x14ac:dyDescent="0.25">
      <c r="E69" s="7" t="s">
        <v>12</v>
      </c>
      <c r="F69" s="21"/>
      <c r="G69" s="4"/>
      <c r="H69" s="8" t="str">
        <f>IF(G69="","",G69*'panneau par toiture'!$B$2/1000)</f>
        <v/>
      </c>
    </row>
    <row r="70" spans="5:8" x14ac:dyDescent="0.25">
      <c r="E70" s="7" t="s">
        <v>13</v>
      </c>
      <c r="F70" s="21"/>
      <c r="G70" s="4"/>
      <c r="H70" s="8" t="str">
        <f>IF(G70="","",G70*'panneau par toiture'!$B$2/1000)</f>
        <v/>
      </c>
    </row>
    <row r="71" spans="5:8" x14ac:dyDescent="0.25">
      <c r="E71" s="7" t="s">
        <v>14</v>
      </c>
      <c r="F71" s="21"/>
      <c r="G71" s="4"/>
      <c r="H71" s="8" t="str">
        <f>IF(G71="","",G71*'panneau par toiture'!$B$2/1000)</f>
        <v/>
      </c>
    </row>
    <row r="72" spans="5:8" x14ac:dyDescent="0.25">
      <c r="E72" s="7" t="s">
        <v>15</v>
      </c>
      <c r="F72" s="21"/>
      <c r="G72" s="4"/>
      <c r="H72" s="8" t="str">
        <f>IF(G72="","",G72*'panneau par toiture'!$B$2/1000)</f>
        <v/>
      </c>
    </row>
    <row r="73" spans="5:8" x14ac:dyDescent="0.25">
      <c r="E73" s="7" t="s">
        <v>16</v>
      </c>
      <c r="F73" s="21"/>
      <c r="G73" s="4"/>
      <c r="H73" s="8" t="str">
        <f>IF(G73="","",G73*'panneau par toiture'!$B$2/1000)</f>
        <v/>
      </c>
    </row>
    <row r="74" spans="5:8" x14ac:dyDescent="0.25">
      <c r="E74" s="7" t="s">
        <v>17</v>
      </c>
      <c r="F74" s="21"/>
      <c r="G74" s="4"/>
      <c r="H74" s="8" t="str">
        <f>IF(G74="","",G74*'panneau par toiture'!$B$2/1000)</f>
        <v/>
      </c>
    </row>
    <row r="75" spans="5:8" x14ac:dyDescent="0.25">
      <c r="E75" s="7" t="s">
        <v>18</v>
      </c>
      <c r="F75" s="21"/>
      <c r="G75" s="4"/>
      <c r="H75" s="8" t="str">
        <f>IF(G75="","",G75*'panneau par toiture'!$B$2/1000)</f>
        <v/>
      </c>
    </row>
    <row r="76" spans="5:8" x14ac:dyDescent="0.25">
      <c r="E76" s="7" t="s">
        <v>19</v>
      </c>
      <c r="F76" s="21"/>
      <c r="G76" s="4"/>
      <c r="H76" s="8" t="str">
        <f>IF(G76="","",G76*'panneau par toiture'!$B$2/1000)</f>
        <v/>
      </c>
    </row>
    <row r="77" spans="5:8" x14ac:dyDescent="0.25">
      <c r="E77" s="7" t="s">
        <v>20</v>
      </c>
      <c r="F77" s="21"/>
      <c r="G77" s="4"/>
      <c r="H77" s="8" t="str">
        <f>IF(G77="","",G77*'panneau par toiture'!$B$2/1000)</f>
        <v/>
      </c>
    </row>
    <row r="78" spans="5:8" x14ac:dyDescent="0.25">
      <c r="E78" s="7" t="s">
        <v>21</v>
      </c>
      <c r="F78" s="21"/>
      <c r="G78" s="4"/>
      <c r="H78" s="8" t="str">
        <f>IF(G78="","",G78*'panneau par toiture'!$B$2/1000)</f>
        <v/>
      </c>
    </row>
    <row r="79" spans="5:8" x14ac:dyDescent="0.25">
      <c r="E79" s="7" t="s">
        <v>22</v>
      </c>
      <c r="F79" s="21"/>
      <c r="G79" s="4"/>
      <c r="H79" s="8" t="str">
        <f>IF(G79="","",G79*'panneau par toiture'!$B$2/1000)</f>
        <v/>
      </c>
    </row>
    <row r="80" spans="5:8" x14ac:dyDescent="0.25">
      <c r="E80" s="7" t="s">
        <v>23</v>
      </c>
      <c r="F80" s="21"/>
      <c r="G80" s="4"/>
      <c r="H80" s="8" t="str">
        <f>IF(G80="","",G80*'panneau par toiture'!$B$2/1000)</f>
        <v/>
      </c>
    </row>
    <row r="81" spans="5:8" x14ac:dyDescent="0.25">
      <c r="E81" s="7" t="s">
        <v>24</v>
      </c>
      <c r="F81" s="21"/>
      <c r="G81" s="4"/>
      <c r="H81" s="8" t="str">
        <f>IF(G81="","",G81*'panneau par toiture'!$B$2/1000)</f>
        <v/>
      </c>
    </row>
    <row r="82" spans="5:8" ht="15.75" thickBot="1" x14ac:dyDescent="0.3">
      <c r="E82" s="7" t="s">
        <v>25</v>
      </c>
      <c r="F82" s="21"/>
      <c r="G82" s="4"/>
      <c r="H82" s="8" t="str">
        <f>IF(G82="","",G82*'panneau par toiture'!$B$2/1000)</f>
        <v/>
      </c>
    </row>
    <row r="83" spans="5:8" ht="23.25" x14ac:dyDescent="0.25">
      <c r="E83" s="12" t="s">
        <v>26</v>
      </c>
      <c r="F83" s="22" t="s">
        <v>27</v>
      </c>
      <c r="G83" s="13">
        <f>SUM(G63:G82)</f>
        <v>44</v>
      </c>
      <c r="H83" s="14">
        <f>SUM(H63:H82)</f>
        <v>18.700000000000003</v>
      </c>
    </row>
    <row r="88" spans="5:8" ht="15.75" thickBot="1" x14ac:dyDescent="0.3"/>
    <row r="89" spans="5:8" ht="34.5" x14ac:dyDescent="0.25">
      <c r="E89" s="28" t="s">
        <v>31</v>
      </c>
      <c r="F89" s="29"/>
      <c r="G89" s="29"/>
      <c r="H89" s="30"/>
    </row>
    <row r="90" spans="5:8" ht="15.75" x14ac:dyDescent="0.25">
      <c r="E90" s="5" t="s">
        <v>5</v>
      </c>
      <c r="F90" s="20" t="s">
        <v>2</v>
      </c>
      <c r="G90" s="3" t="s">
        <v>3</v>
      </c>
      <c r="H90" s="6" t="s">
        <v>4</v>
      </c>
    </row>
    <row r="91" spans="5:8" x14ac:dyDescent="0.25">
      <c r="E91" s="7" t="s">
        <v>6</v>
      </c>
      <c r="F91" s="21"/>
      <c r="G91" s="4"/>
      <c r="H91" s="8" t="str">
        <f>IF(G91="","",G91*'panneau par toiture'!$B$2/1000)</f>
        <v/>
      </c>
    </row>
    <row r="92" spans="5:8" x14ac:dyDescent="0.25">
      <c r="E92" s="7" t="s">
        <v>7</v>
      </c>
      <c r="F92" s="21"/>
      <c r="G92" s="4"/>
      <c r="H92" s="8" t="str">
        <f>IF(G92="","",G92*'panneau par toiture'!$B$2/1000)</f>
        <v/>
      </c>
    </row>
    <row r="93" spans="5:8" x14ac:dyDescent="0.25">
      <c r="E93" s="7" t="s">
        <v>8</v>
      </c>
      <c r="F93" s="21"/>
      <c r="G93" s="4"/>
      <c r="H93" s="8" t="str">
        <f>IF(G93="","",G93*'panneau par toiture'!$B$2/1000)</f>
        <v/>
      </c>
    </row>
    <row r="94" spans="5:8" x14ac:dyDescent="0.25">
      <c r="E94" s="7" t="s">
        <v>9</v>
      </c>
      <c r="F94" s="21"/>
      <c r="G94" s="4"/>
      <c r="H94" s="8" t="str">
        <f>IF(G94="","",G94*'panneau par toiture'!$B$2/1000)</f>
        <v/>
      </c>
    </row>
    <row r="95" spans="5:8" x14ac:dyDescent="0.25">
      <c r="E95" s="7" t="s">
        <v>10</v>
      </c>
      <c r="F95" s="21"/>
      <c r="G95" s="4"/>
      <c r="H95" s="8" t="str">
        <f>IF(G95="","",G95*'panneau par toiture'!$B$2/1000)</f>
        <v/>
      </c>
    </row>
    <row r="96" spans="5:8" x14ac:dyDescent="0.25">
      <c r="E96" s="7" t="s">
        <v>11</v>
      </c>
      <c r="F96" s="21"/>
      <c r="G96" s="4"/>
      <c r="H96" s="8" t="str">
        <f>IF(G96="","",G96*'panneau par toiture'!$B$2/1000)</f>
        <v/>
      </c>
    </row>
    <row r="97" spans="5:8" x14ac:dyDescent="0.25">
      <c r="E97" s="7" t="s">
        <v>12</v>
      </c>
      <c r="F97" s="21"/>
      <c r="G97" s="4"/>
      <c r="H97" s="8" t="str">
        <f>IF(G97="","",G97*'panneau par toiture'!$B$2/1000)</f>
        <v/>
      </c>
    </row>
    <row r="98" spans="5:8" x14ac:dyDescent="0.25">
      <c r="E98" s="7" t="s">
        <v>13</v>
      </c>
      <c r="F98" s="21"/>
      <c r="G98" s="4"/>
      <c r="H98" s="8" t="str">
        <f>IF(G98="","",G98*'panneau par toiture'!$B$2/1000)</f>
        <v/>
      </c>
    </row>
    <row r="99" spans="5:8" x14ac:dyDescent="0.25">
      <c r="E99" s="7" t="s">
        <v>14</v>
      </c>
      <c r="F99" s="21"/>
      <c r="G99" s="4"/>
      <c r="H99" s="8" t="str">
        <f>IF(G99="","",G99*'panneau par toiture'!$B$2/1000)</f>
        <v/>
      </c>
    </row>
    <row r="100" spans="5:8" x14ac:dyDescent="0.25">
      <c r="E100" s="7" t="s">
        <v>15</v>
      </c>
      <c r="F100" s="21"/>
      <c r="G100" s="4"/>
      <c r="H100" s="8" t="str">
        <f>IF(G100="","",G100*'panneau par toiture'!$B$2/1000)</f>
        <v/>
      </c>
    </row>
    <row r="101" spans="5:8" x14ac:dyDescent="0.25">
      <c r="E101" s="7" t="s">
        <v>16</v>
      </c>
      <c r="F101" s="21"/>
      <c r="G101" s="4"/>
      <c r="H101" s="8" t="str">
        <f>IF(G101="","",G101*'panneau par toiture'!$B$2/1000)</f>
        <v/>
      </c>
    </row>
    <row r="102" spans="5:8" x14ac:dyDescent="0.25">
      <c r="E102" s="7" t="s">
        <v>17</v>
      </c>
      <c r="F102" s="21"/>
      <c r="G102" s="4"/>
      <c r="H102" s="8" t="str">
        <f>IF(G102="","",G102*'panneau par toiture'!$B$2/1000)</f>
        <v/>
      </c>
    </row>
    <row r="103" spans="5:8" x14ac:dyDescent="0.25">
      <c r="E103" s="7" t="s">
        <v>18</v>
      </c>
      <c r="F103" s="21"/>
      <c r="G103" s="4"/>
      <c r="H103" s="8" t="str">
        <f>IF(G103="","",G103*'panneau par toiture'!$B$2/1000)</f>
        <v/>
      </c>
    </row>
    <row r="104" spans="5:8" x14ac:dyDescent="0.25">
      <c r="E104" s="7" t="s">
        <v>19</v>
      </c>
      <c r="F104" s="21"/>
      <c r="G104" s="4"/>
      <c r="H104" s="8" t="str">
        <f>IF(G104="","",G104*'panneau par toiture'!$B$2/1000)</f>
        <v/>
      </c>
    </row>
    <row r="105" spans="5:8" x14ac:dyDescent="0.25">
      <c r="E105" s="7" t="s">
        <v>20</v>
      </c>
      <c r="F105" s="21"/>
      <c r="G105" s="4"/>
      <c r="H105" s="8" t="str">
        <f>IF(G105="","",G105*'panneau par toiture'!$B$2/1000)</f>
        <v/>
      </c>
    </row>
    <row r="106" spans="5:8" x14ac:dyDescent="0.25">
      <c r="E106" s="7" t="s">
        <v>21</v>
      </c>
      <c r="F106" s="21"/>
      <c r="G106" s="4"/>
      <c r="H106" s="8" t="str">
        <f>IF(G106="","",G106*'panneau par toiture'!$B$2/1000)</f>
        <v/>
      </c>
    </row>
    <row r="107" spans="5:8" x14ac:dyDescent="0.25">
      <c r="E107" s="7" t="s">
        <v>22</v>
      </c>
      <c r="F107" s="21"/>
      <c r="G107" s="4"/>
      <c r="H107" s="8" t="str">
        <f>IF(G107="","",G107*'panneau par toiture'!$B$2/1000)</f>
        <v/>
      </c>
    </row>
    <row r="108" spans="5:8" x14ac:dyDescent="0.25">
      <c r="E108" s="7" t="s">
        <v>23</v>
      </c>
      <c r="F108" s="21"/>
      <c r="G108" s="4"/>
      <c r="H108" s="8" t="str">
        <f>IF(G108="","",G108*'panneau par toiture'!$B$2/1000)</f>
        <v/>
      </c>
    </row>
    <row r="109" spans="5:8" x14ac:dyDescent="0.25">
      <c r="E109" s="7" t="s">
        <v>24</v>
      </c>
      <c r="F109" s="21"/>
      <c r="G109" s="4"/>
      <c r="H109" s="8" t="str">
        <f>IF(G109="","",G109*'panneau par toiture'!$B$2/1000)</f>
        <v/>
      </c>
    </row>
    <row r="110" spans="5:8" ht="15.75" thickBot="1" x14ac:dyDescent="0.3">
      <c r="E110" s="7" t="s">
        <v>25</v>
      </c>
      <c r="F110" s="21"/>
      <c r="G110" s="4"/>
      <c r="H110" s="8" t="str">
        <f>IF(G110="","",G110*'panneau par toiture'!$B$2/1000)</f>
        <v/>
      </c>
    </row>
    <row r="111" spans="5:8" ht="23.25" x14ac:dyDescent="0.25">
      <c r="E111" s="12" t="s">
        <v>26</v>
      </c>
      <c r="F111" s="22" t="s">
        <v>27</v>
      </c>
      <c r="G111" s="13">
        <f>SUM(G91:G110)</f>
        <v>0</v>
      </c>
      <c r="H111" s="14">
        <f>SUM(H91:H110)</f>
        <v>0</v>
      </c>
    </row>
    <row r="116" spans="5:8" ht="15.75" thickBot="1" x14ac:dyDescent="0.3"/>
    <row r="117" spans="5:8" ht="34.5" x14ac:dyDescent="0.25">
      <c r="E117" s="28" t="s">
        <v>32</v>
      </c>
      <c r="F117" s="29"/>
      <c r="G117" s="29"/>
      <c r="H117" s="30"/>
    </row>
    <row r="118" spans="5:8" ht="15.75" x14ac:dyDescent="0.25">
      <c r="E118" s="5" t="s">
        <v>5</v>
      </c>
      <c r="F118" s="20" t="s">
        <v>2</v>
      </c>
      <c r="G118" s="3" t="s">
        <v>3</v>
      </c>
      <c r="H118" s="6" t="s">
        <v>4</v>
      </c>
    </row>
    <row r="119" spans="5:8" x14ac:dyDescent="0.25">
      <c r="E119" s="7" t="s">
        <v>6</v>
      </c>
      <c r="F119" s="21"/>
      <c r="G119" s="4"/>
      <c r="H119" s="8" t="str">
        <f>IF(G119="","",G119*'panneau par toiture'!$B$2/1000)</f>
        <v/>
      </c>
    </row>
    <row r="120" spans="5:8" x14ac:dyDescent="0.25">
      <c r="E120" s="7" t="s">
        <v>7</v>
      </c>
      <c r="F120" s="21"/>
      <c r="G120" s="4"/>
      <c r="H120" s="8" t="str">
        <f>IF(G120="","",G120*'panneau par toiture'!$B$2/1000)</f>
        <v/>
      </c>
    </row>
    <row r="121" spans="5:8" x14ac:dyDescent="0.25">
      <c r="E121" s="7" t="s">
        <v>8</v>
      </c>
      <c r="F121" s="21"/>
      <c r="G121" s="4"/>
      <c r="H121" s="8" t="str">
        <f>IF(G121="","",G121*'panneau par toiture'!$B$2/1000)</f>
        <v/>
      </c>
    </row>
    <row r="122" spans="5:8" x14ac:dyDescent="0.25">
      <c r="E122" s="7" t="s">
        <v>9</v>
      </c>
      <c r="F122" s="21"/>
      <c r="G122" s="4"/>
      <c r="H122" s="8" t="str">
        <f>IF(G122="","",G122*'panneau par toiture'!$B$2/1000)</f>
        <v/>
      </c>
    </row>
    <row r="123" spans="5:8" x14ac:dyDescent="0.25">
      <c r="E123" s="7" t="s">
        <v>10</v>
      </c>
      <c r="F123" s="21"/>
      <c r="G123" s="4"/>
      <c r="H123" s="8" t="str">
        <f>IF(G123="","",G123*'panneau par toiture'!$B$2/1000)</f>
        <v/>
      </c>
    </row>
    <row r="124" spans="5:8" x14ac:dyDescent="0.25">
      <c r="E124" s="7" t="s">
        <v>11</v>
      </c>
      <c r="F124" s="21"/>
      <c r="G124" s="4"/>
      <c r="H124" s="8" t="str">
        <f>IF(G124="","",G124*'panneau par toiture'!$B$2/1000)</f>
        <v/>
      </c>
    </row>
    <row r="125" spans="5:8" x14ac:dyDescent="0.25">
      <c r="E125" s="7" t="s">
        <v>12</v>
      </c>
      <c r="F125" s="21"/>
      <c r="G125" s="4"/>
      <c r="H125" s="8" t="str">
        <f>IF(G125="","",G125*'panneau par toiture'!$B$2/1000)</f>
        <v/>
      </c>
    </row>
    <row r="126" spans="5:8" x14ac:dyDescent="0.25">
      <c r="E126" s="7" t="s">
        <v>13</v>
      </c>
      <c r="F126" s="21"/>
      <c r="G126" s="4"/>
      <c r="H126" s="8" t="str">
        <f>IF(G126="","",G126*'panneau par toiture'!$B$2/1000)</f>
        <v/>
      </c>
    </row>
    <row r="127" spans="5:8" x14ac:dyDescent="0.25">
      <c r="E127" s="7" t="s">
        <v>14</v>
      </c>
      <c r="F127" s="21"/>
      <c r="G127" s="4"/>
      <c r="H127" s="8" t="str">
        <f>IF(G127="","",G127*'panneau par toiture'!$B$2/1000)</f>
        <v/>
      </c>
    </row>
    <row r="128" spans="5:8" x14ac:dyDescent="0.25">
      <c r="E128" s="7" t="s">
        <v>15</v>
      </c>
      <c r="F128" s="21"/>
      <c r="G128" s="4"/>
      <c r="H128" s="8" t="str">
        <f>IF(G128="","",G128*'panneau par toiture'!$B$2/1000)</f>
        <v/>
      </c>
    </row>
    <row r="129" spans="5:8" x14ac:dyDescent="0.25">
      <c r="E129" s="7" t="s">
        <v>16</v>
      </c>
      <c r="F129" s="21"/>
      <c r="G129" s="4"/>
      <c r="H129" s="8" t="str">
        <f>IF(G129="","",G129*'panneau par toiture'!$B$2/1000)</f>
        <v/>
      </c>
    </row>
    <row r="130" spans="5:8" x14ac:dyDescent="0.25">
      <c r="E130" s="7" t="s">
        <v>17</v>
      </c>
      <c r="F130" s="21"/>
      <c r="G130" s="4"/>
      <c r="H130" s="8" t="str">
        <f>IF(G130="","",G130*'panneau par toiture'!$B$2/1000)</f>
        <v/>
      </c>
    </row>
    <row r="131" spans="5:8" x14ac:dyDescent="0.25">
      <c r="E131" s="7" t="s">
        <v>18</v>
      </c>
      <c r="F131" s="21"/>
      <c r="G131" s="4"/>
      <c r="H131" s="8" t="str">
        <f>IF(G131="","",G131*'panneau par toiture'!$B$2/1000)</f>
        <v/>
      </c>
    </row>
    <row r="132" spans="5:8" x14ac:dyDescent="0.25">
      <c r="E132" s="7" t="s">
        <v>19</v>
      </c>
      <c r="F132" s="21"/>
      <c r="G132" s="4"/>
      <c r="H132" s="8" t="str">
        <f>IF(G132="","",G132*'panneau par toiture'!$B$2/1000)</f>
        <v/>
      </c>
    </row>
    <row r="133" spans="5:8" x14ac:dyDescent="0.25">
      <c r="E133" s="7" t="s">
        <v>20</v>
      </c>
      <c r="F133" s="21"/>
      <c r="G133" s="4"/>
      <c r="H133" s="8" t="str">
        <f>IF(G133="","",G133*'panneau par toiture'!$B$2/1000)</f>
        <v/>
      </c>
    </row>
    <row r="134" spans="5:8" x14ac:dyDescent="0.25">
      <c r="E134" s="7" t="s">
        <v>21</v>
      </c>
      <c r="F134" s="21"/>
      <c r="G134" s="4"/>
      <c r="H134" s="8" t="str">
        <f>IF(G134="","",G134*'panneau par toiture'!$B$2/1000)</f>
        <v/>
      </c>
    </row>
    <row r="135" spans="5:8" x14ac:dyDescent="0.25">
      <c r="E135" s="7" t="s">
        <v>22</v>
      </c>
      <c r="F135" s="21"/>
      <c r="G135" s="4"/>
      <c r="H135" s="8" t="str">
        <f>IF(G135="","",G135*'panneau par toiture'!$B$2/1000)</f>
        <v/>
      </c>
    </row>
    <row r="136" spans="5:8" x14ac:dyDescent="0.25">
      <c r="E136" s="7" t="s">
        <v>23</v>
      </c>
      <c r="F136" s="21"/>
      <c r="G136" s="4"/>
      <c r="H136" s="8" t="str">
        <f>IF(G136="","",G136*'panneau par toiture'!$B$2/1000)</f>
        <v/>
      </c>
    </row>
    <row r="137" spans="5:8" x14ac:dyDescent="0.25">
      <c r="E137" s="7" t="s">
        <v>24</v>
      </c>
      <c r="F137" s="21"/>
      <c r="G137" s="4"/>
      <c r="H137" s="8" t="str">
        <f>IF(G137="","",G137*'panneau par toiture'!$B$2/1000)</f>
        <v/>
      </c>
    </row>
    <row r="138" spans="5:8" ht="15.75" thickBot="1" x14ac:dyDescent="0.3">
      <c r="E138" s="7" t="s">
        <v>25</v>
      </c>
      <c r="F138" s="21"/>
      <c r="G138" s="4"/>
      <c r="H138" s="8" t="str">
        <f>IF(G138="","",G138*'panneau par toiture'!$B$2/1000)</f>
        <v/>
      </c>
    </row>
    <row r="139" spans="5:8" ht="23.25" x14ac:dyDescent="0.25">
      <c r="E139" s="12" t="s">
        <v>26</v>
      </c>
      <c r="F139" s="22" t="s">
        <v>27</v>
      </c>
      <c r="G139" s="13">
        <f>SUM(G119:G138)</f>
        <v>0</v>
      </c>
      <c r="H139" s="14">
        <f>SUM(H119:H138)</f>
        <v>0</v>
      </c>
    </row>
    <row r="144" spans="5:8" ht="15.75" thickBot="1" x14ac:dyDescent="0.3"/>
    <row r="145" spans="5:8" ht="34.5" x14ac:dyDescent="0.25">
      <c r="E145" s="28" t="s">
        <v>33</v>
      </c>
      <c r="F145" s="29"/>
      <c r="G145" s="29"/>
      <c r="H145" s="30"/>
    </row>
    <row r="146" spans="5:8" ht="15.75" x14ac:dyDescent="0.25">
      <c r="E146" s="5" t="s">
        <v>5</v>
      </c>
      <c r="F146" s="20" t="s">
        <v>2</v>
      </c>
      <c r="G146" s="3" t="s">
        <v>3</v>
      </c>
      <c r="H146" s="6" t="s">
        <v>4</v>
      </c>
    </row>
    <row r="147" spans="5:8" x14ac:dyDescent="0.25">
      <c r="E147" s="7" t="s">
        <v>6</v>
      </c>
      <c r="F147" s="21"/>
      <c r="G147" s="4"/>
      <c r="H147" s="8" t="str">
        <f>IF(G147="","",G147*'panneau par toiture'!$B$2/1000)</f>
        <v/>
      </c>
    </row>
    <row r="148" spans="5:8" x14ac:dyDescent="0.25">
      <c r="E148" s="7" t="s">
        <v>7</v>
      </c>
      <c r="F148" s="21"/>
      <c r="G148" s="4"/>
      <c r="H148" s="8" t="str">
        <f>IF(G148="","",G148*'panneau par toiture'!$B$2/1000)</f>
        <v/>
      </c>
    </row>
    <row r="149" spans="5:8" x14ac:dyDescent="0.25">
      <c r="E149" s="7" t="s">
        <v>8</v>
      </c>
      <c r="F149" s="21"/>
      <c r="G149" s="4"/>
      <c r="H149" s="8" t="str">
        <f>IF(G149="","",G149*'panneau par toiture'!$B$2/1000)</f>
        <v/>
      </c>
    </row>
    <row r="150" spans="5:8" x14ac:dyDescent="0.25">
      <c r="E150" s="7" t="s">
        <v>9</v>
      </c>
      <c r="F150" s="21"/>
      <c r="G150" s="4"/>
      <c r="H150" s="8" t="str">
        <f>IF(G150="","",G150*'panneau par toiture'!$B$2/1000)</f>
        <v/>
      </c>
    </row>
    <row r="151" spans="5:8" x14ac:dyDescent="0.25">
      <c r="E151" s="7" t="s">
        <v>10</v>
      </c>
      <c r="F151" s="21"/>
      <c r="G151" s="4"/>
      <c r="H151" s="8" t="str">
        <f>IF(G151="","",G151*'panneau par toiture'!$B$2/1000)</f>
        <v/>
      </c>
    </row>
    <row r="152" spans="5:8" x14ac:dyDescent="0.25">
      <c r="E152" s="7" t="s">
        <v>11</v>
      </c>
      <c r="F152" s="21"/>
      <c r="G152" s="4"/>
      <c r="H152" s="8" t="str">
        <f>IF(G152="","",G152*'panneau par toiture'!$B$2/1000)</f>
        <v/>
      </c>
    </row>
    <row r="153" spans="5:8" x14ac:dyDescent="0.25">
      <c r="E153" s="7" t="s">
        <v>12</v>
      </c>
      <c r="F153" s="21"/>
      <c r="G153" s="4"/>
      <c r="H153" s="8" t="str">
        <f>IF(G153="","",G153*'panneau par toiture'!$B$2/1000)</f>
        <v/>
      </c>
    </row>
    <row r="154" spans="5:8" x14ac:dyDescent="0.25">
      <c r="E154" s="7" t="s">
        <v>13</v>
      </c>
      <c r="F154" s="21"/>
      <c r="G154" s="4"/>
      <c r="H154" s="8" t="str">
        <f>IF(G154="","",G154*'panneau par toiture'!$B$2/1000)</f>
        <v/>
      </c>
    </row>
    <row r="155" spans="5:8" x14ac:dyDescent="0.25">
      <c r="E155" s="7" t="s">
        <v>14</v>
      </c>
      <c r="F155" s="21"/>
      <c r="G155" s="4"/>
      <c r="H155" s="8" t="str">
        <f>IF(G155="","",G155*'panneau par toiture'!$B$2/1000)</f>
        <v/>
      </c>
    </row>
    <row r="156" spans="5:8" x14ac:dyDescent="0.25">
      <c r="E156" s="7" t="s">
        <v>15</v>
      </c>
      <c r="F156" s="21"/>
      <c r="G156" s="4"/>
      <c r="H156" s="8" t="str">
        <f>IF(G156="","",G156*'panneau par toiture'!$B$2/1000)</f>
        <v/>
      </c>
    </row>
    <row r="157" spans="5:8" x14ac:dyDescent="0.25">
      <c r="E157" s="7" t="s">
        <v>16</v>
      </c>
      <c r="F157" s="21"/>
      <c r="G157" s="4"/>
      <c r="H157" s="8" t="str">
        <f>IF(G157="","",G157*'panneau par toiture'!$B$2/1000)</f>
        <v/>
      </c>
    </row>
    <row r="158" spans="5:8" x14ac:dyDescent="0.25">
      <c r="E158" s="7" t="s">
        <v>17</v>
      </c>
      <c r="F158" s="21"/>
      <c r="G158" s="4"/>
      <c r="H158" s="8" t="str">
        <f>IF(G158="","",G158*'panneau par toiture'!$B$2/1000)</f>
        <v/>
      </c>
    </row>
    <row r="159" spans="5:8" x14ac:dyDescent="0.25">
      <c r="E159" s="7" t="s">
        <v>18</v>
      </c>
      <c r="F159" s="21"/>
      <c r="G159" s="4"/>
      <c r="H159" s="8" t="str">
        <f>IF(G159="","",G159*'panneau par toiture'!$B$2/1000)</f>
        <v/>
      </c>
    </row>
    <row r="160" spans="5:8" x14ac:dyDescent="0.25">
      <c r="E160" s="7" t="s">
        <v>19</v>
      </c>
      <c r="F160" s="21"/>
      <c r="G160" s="4"/>
      <c r="H160" s="8" t="str">
        <f>IF(G160="","",G160*'panneau par toiture'!$B$2/1000)</f>
        <v/>
      </c>
    </row>
    <row r="161" spans="5:8" x14ac:dyDescent="0.25">
      <c r="E161" s="7" t="s">
        <v>20</v>
      </c>
      <c r="F161" s="21"/>
      <c r="G161" s="4"/>
      <c r="H161" s="8" t="str">
        <f>IF(G161="","",G161*'panneau par toiture'!$B$2/1000)</f>
        <v/>
      </c>
    </row>
    <row r="162" spans="5:8" x14ac:dyDescent="0.25">
      <c r="E162" s="7" t="s">
        <v>21</v>
      </c>
      <c r="F162" s="21"/>
      <c r="G162" s="4"/>
      <c r="H162" s="8" t="str">
        <f>IF(G162="","",G162*'panneau par toiture'!$B$2/1000)</f>
        <v/>
      </c>
    </row>
    <row r="163" spans="5:8" x14ac:dyDescent="0.25">
      <c r="E163" s="7" t="s">
        <v>22</v>
      </c>
      <c r="F163" s="21"/>
      <c r="G163" s="4"/>
      <c r="H163" s="8" t="str">
        <f>IF(G163="","",G163*'panneau par toiture'!$B$2/1000)</f>
        <v/>
      </c>
    </row>
    <row r="164" spans="5:8" x14ac:dyDescent="0.25">
      <c r="E164" s="7" t="s">
        <v>23</v>
      </c>
      <c r="F164" s="21"/>
      <c r="G164" s="4"/>
      <c r="H164" s="8" t="str">
        <f>IF(G164="","",G164*'panneau par toiture'!$B$2/1000)</f>
        <v/>
      </c>
    </row>
    <row r="165" spans="5:8" x14ac:dyDescent="0.25">
      <c r="E165" s="7" t="s">
        <v>24</v>
      </c>
      <c r="F165" s="21"/>
      <c r="G165" s="4"/>
      <c r="H165" s="8" t="str">
        <f>IF(G165="","",G165*'panneau par toiture'!$B$2/1000)</f>
        <v/>
      </c>
    </row>
    <row r="166" spans="5:8" ht="15.75" thickBot="1" x14ac:dyDescent="0.3">
      <c r="E166" s="7" t="s">
        <v>25</v>
      </c>
      <c r="F166" s="21"/>
      <c r="G166" s="4"/>
      <c r="H166" s="8" t="str">
        <f>IF(G166="","",G166*'panneau par toiture'!$B$2/1000)</f>
        <v/>
      </c>
    </row>
    <row r="167" spans="5:8" ht="23.25" x14ac:dyDescent="0.25">
      <c r="E167" s="12" t="s">
        <v>26</v>
      </c>
      <c r="F167" s="22" t="s">
        <v>27</v>
      </c>
      <c r="G167" s="13">
        <f>SUM(G147:G166)</f>
        <v>0</v>
      </c>
      <c r="H167" s="14">
        <f>SUM(H147:H166)</f>
        <v>0</v>
      </c>
    </row>
    <row r="172" spans="5:8" ht="15.75" thickBot="1" x14ac:dyDescent="0.3"/>
    <row r="173" spans="5:8" ht="34.5" x14ac:dyDescent="0.25">
      <c r="E173" s="28" t="s">
        <v>34</v>
      </c>
      <c r="F173" s="29"/>
      <c r="G173" s="29"/>
      <c r="H173" s="30"/>
    </row>
    <row r="174" spans="5:8" ht="15.75" x14ac:dyDescent="0.25">
      <c r="E174" s="5" t="s">
        <v>5</v>
      </c>
      <c r="F174" s="20" t="s">
        <v>2</v>
      </c>
      <c r="G174" s="3" t="s">
        <v>3</v>
      </c>
      <c r="H174" s="6" t="s">
        <v>4</v>
      </c>
    </row>
    <row r="175" spans="5:8" x14ac:dyDescent="0.25">
      <c r="E175" s="7" t="s">
        <v>6</v>
      </c>
      <c r="F175" s="21"/>
      <c r="G175" s="4"/>
      <c r="H175" s="8" t="str">
        <f>IF(G175="","",G175*'panneau par toiture'!$B$2/1000)</f>
        <v/>
      </c>
    </row>
    <row r="176" spans="5:8" x14ac:dyDescent="0.25">
      <c r="E176" s="7" t="s">
        <v>7</v>
      </c>
      <c r="F176" s="21"/>
      <c r="G176" s="4"/>
      <c r="H176" s="8" t="str">
        <f>IF(G176="","",G176*'panneau par toiture'!$B$2/1000)</f>
        <v/>
      </c>
    </row>
    <row r="177" spans="5:8" x14ac:dyDescent="0.25">
      <c r="E177" s="7" t="s">
        <v>8</v>
      </c>
      <c r="F177" s="21"/>
      <c r="G177" s="4"/>
      <c r="H177" s="8" t="str">
        <f>IF(G177="","",G177*'panneau par toiture'!$B$2/1000)</f>
        <v/>
      </c>
    </row>
    <row r="178" spans="5:8" x14ac:dyDescent="0.25">
      <c r="E178" s="7" t="s">
        <v>9</v>
      </c>
      <c r="F178" s="21"/>
      <c r="G178" s="4"/>
      <c r="H178" s="8" t="str">
        <f>IF(G178="","",G178*'panneau par toiture'!$B$2/1000)</f>
        <v/>
      </c>
    </row>
    <row r="179" spans="5:8" x14ac:dyDescent="0.25">
      <c r="E179" s="7" t="s">
        <v>10</v>
      </c>
      <c r="F179" s="21"/>
      <c r="G179" s="4"/>
      <c r="H179" s="8" t="str">
        <f>IF(G179="","",G179*'panneau par toiture'!$B$2/1000)</f>
        <v/>
      </c>
    </row>
    <row r="180" spans="5:8" x14ac:dyDescent="0.25">
      <c r="E180" s="7" t="s">
        <v>11</v>
      </c>
      <c r="F180" s="21"/>
      <c r="G180" s="4"/>
      <c r="H180" s="8" t="str">
        <f>IF(G180="","",G180*'panneau par toiture'!$B$2/1000)</f>
        <v/>
      </c>
    </row>
    <row r="181" spans="5:8" x14ac:dyDescent="0.25">
      <c r="E181" s="7" t="s">
        <v>12</v>
      </c>
      <c r="F181" s="21"/>
      <c r="G181" s="4"/>
      <c r="H181" s="8" t="str">
        <f>IF(G181="","",G181*'panneau par toiture'!$B$2/1000)</f>
        <v/>
      </c>
    </row>
    <row r="182" spans="5:8" x14ac:dyDescent="0.25">
      <c r="E182" s="7" t="s">
        <v>13</v>
      </c>
      <c r="F182" s="21"/>
      <c r="G182" s="4"/>
      <c r="H182" s="8" t="str">
        <f>IF(G182="","",G182*'panneau par toiture'!$B$2/1000)</f>
        <v/>
      </c>
    </row>
    <row r="183" spans="5:8" x14ac:dyDescent="0.25">
      <c r="E183" s="7" t="s">
        <v>14</v>
      </c>
      <c r="F183" s="21"/>
      <c r="G183" s="4"/>
      <c r="H183" s="8" t="str">
        <f>IF(G183="","",G183*'panneau par toiture'!$B$2/1000)</f>
        <v/>
      </c>
    </row>
    <row r="184" spans="5:8" x14ac:dyDescent="0.25">
      <c r="E184" s="7" t="s">
        <v>15</v>
      </c>
      <c r="F184" s="21"/>
      <c r="G184" s="4"/>
      <c r="H184" s="8" t="str">
        <f>IF(G184="","",G184*'panneau par toiture'!$B$2/1000)</f>
        <v/>
      </c>
    </row>
    <row r="185" spans="5:8" x14ac:dyDescent="0.25">
      <c r="E185" s="7" t="s">
        <v>16</v>
      </c>
      <c r="F185" s="21"/>
      <c r="G185" s="4"/>
      <c r="H185" s="8" t="str">
        <f>IF(G185="","",G185*'panneau par toiture'!$B$2/1000)</f>
        <v/>
      </c>
    </row>
    <row r="186" spans="5:8" x14ac:dyDescent="0.25">
      <c r="E186" s="7" t="s">
        <v>17</v>
      </c>
      <c r="F186" s="21"/>
      <c r="G186" s="4"/>
      <c r="H186" s="8" t="str">
        <f>IF(G186="","",G186*'panneau par toiture'!$B$2/1000)</f>
        <v/>
      </c>
    </row>
    <row r="187" spans="5:8" x14ac:dyDescent="0.25">
      <c r="E187" s="7" t="s">
        <v>18</v>
      </c>
      <c r="F187" s="21"/>
      <c r="G187" s="4"/>
      <c r="H187" s="8" t="str">
        <f>IF(G187="","",G187*'panneau par toiture'!$B$2/1000)</f>
        <v/>
      </c>
    </row>
    <row r="188" spans="5:8" x14ac:dyDescent="0.25">
      <c r="E188" s="7" t="s">
        <v>19</v>
      </c>
      <c r="F188" s="21"/>
      <c r="G188" s="4"/>
      <c r="H188" s="8" t="str">
        <f>IF(G188="","",G188*'panneau par toiture'!$B$2/1000)</f>
        <v/>
      </c>
    </row>
    <row r="189" spans="5:8" x14ac:dyDescent="0.25">
      <c r="E189" s="7" t="s">
        <v>20</v>
      </c>
      <c r="F189" s="21"/>
      <c r="G189" s="4"/>
      <c r="H189" s="8" t="str">
        <f>IF(G189="","",G189*'panneau par toiture'!$B$2/1000)</f>
        <v/>
      </c>
    </row>
    <row r="190" spans="5:8" x14ac:dyDescent="0.25">
      <c r="E190" s="7" t="s">
        <v>21</v>
      </c>
      <c r="F190" s="21"/>
      <c r="G190" s="4"/>
      <c r="H190" s="8" t="str">
        <f>IF(G190="","",G190*'panneau par toiture'!$B$2/1000)</f>
        <v/>
      </c>
    </row>
    <row r="191" spans="5:8" x14ac:dyDescent="0.25">
      <c r="E191" s="7" t="s">
        <v>22</v>
      </c>
      <c r="F191" s="21"/>
      <c r="G191" s="4"/>
      <c r="H191" s="8" t="str">
        <f>IF(G191="","",G191*'panneau par toiture'!$B$2/1000)</f>
        <v/>
      </c>
    </row>
    <row r="192" spans="5:8" x14ac:dyDescent="0.25">
      <c r="E192" s="7" t="s">
        <v>23</v>
      </c>
      <c r="F192" s="21"/>
      <c r="G192" s="4"/>
      <c r="H192" s="8" t="str">
        <f>IF(G192="","",G192*'panneau par toiture'!$B$2/1000)</f>
        <v/>
      </c>
    </row>
    <row r="193" spans="5:8" x14ac:dyDescent="0.25">
      <c r="E193" s="7" t="s">
        <v>24</v>
      </c>
      <c r="F193" s="21"/>
      <c r="G193" s="4"/>
      <c r="H193" s="8" t="str">
        <f>IF(G193="","",G193*'panneau par toiture'!$B$2/1000)</f>
        <v/>
      </c>
    </row>
    <row r="194" spans="5:8" ht="15.75" thickBot="1" x14ac:dyDescent="0.3">
      <c r="E194" s="7" t="s">
        <v>25</v>
      </c>
      <c r="F194" s="21"/>
      <c r="G194" s="4"/>
      <c r="H194" s="8" t="str">
        <f>IF(G194="","",G194*'panneau par toiture'!$B$2/1000)</f>
        <v/>
      </c>
    </row>
    <row r="195" spans="5:8" ht="23.25" x14ac:dyDescent="0.25">
      <c r="E195" s="12" t="s">
        <v>26</v>
      </c>
      <c r="F195" s="22" t="s">
        <v>27</v>
      </c>
      <c r="G195" s="13">
        <f>SUM(G175:G194)</f>
        <v>0</v>
      </c>
      <c r="H195" s="14">
        <f>SUM(H175:H194)</f>
        <v>0</v>
      </c>
    </row>
    <row r="200" spans="5:8" ht="15.75" thickBot="1" x14ac:dyDescent="0.3"/>
    <row r="201" spans="5:8" ht="34.5" x14ac:dyDescent="0.25">
      <c r="E201" s="28" t="s">
        <v>35</v>
      </c>
      <c r="F201" s="29"/>
      <c r="G201" s="29"/>
      <c r="H201" s="30"/>
    </row>
    <row r="202" spans="5:8" ht="15.75" x14ac:dyDescent="0.25">
      <c r="E202" s="5" t="s">
        <v>5</v>
      </c>
      <c r="F202" s="20" t="s">
        <v>2</v>
      </c>
      <c r="G202" s="3" t="s">
        <v>3</v>
      </c>
      <c r="H202" s="6" t="s">
        <v>4</v>
      </c>
    </row>
    <row r="203" spans="5:8" x14ac:dyDescent="0.25">
      <c r="E203" s="7" t="s">
        <v>6</v>
      </c>
      <c r="F203" s="21"/>
      <c r="G203" s="4"/>
      <c r="H203" s="8" t="str">
        <f>IF(G203="","",G203*'panneau par toiture'!$B$2/1000)</f>
        <v/>
      </c>
    </row>
    <row r="204" spans="5:8" x14ac:dyDescent="0.25">
      <c r="E204" s="7" t="s">
        <v>7</v>
      </c>
      <c r="F204" s="21"/>
      <c r="G204" s="4"/>
      <c r="H204" s="8" t="str">
        <f>IF(G204="","",G204*'panneau par toiture'!$B$2/1000)</f>
        <v/>
      </c>
    </row>
    <row r="205" spans="5:8" x14ac:dyDescent="0.25">
      <c r="E205" s="7" t="s">
        <v>8</v>
      </c>
      <c r="F205" s="21"/>
      <c r="G205" s="4"/>
      <c r="H205" s="8" t="str">
        <f>IF(G205="","",G205*'panneau par toiture'!$B$2/1000)</f>
        <v/>
      </c>
    </row>
    <row r="206" spans="5:8" x14ac:dyDescent="0.25">
      <c r="E206" s="7" t="s">
        <v>9</v>
      </c>
      <c r="F206" s="21"/>
      <c r="G206" s="4"/>
      <c r="H206" s="8" t="str">
        <f>IF(G206="","",G206*'panneau par toiture'!$B$2/1000)</f>
        <v/>
      </c>
    </row>
    <row r="207" spans="5:8" x14ac:dyDescent="0.25">
      <c r="E207" s="7" t="s">
        <v>10</v>
      </c>
      <c r="F207" s="21"/>
      <c r="G207" s="4"/>
      <c r="H207" s="8" t="str">
        <f>IF(G207="","",G207*'panneau par toiture'!$B$2/1000)</f>
        <v/>
      </c>
    </row>
    <row r="208" spans="5:8" x14ac:dyDescent="0.25">
      <c r="E208" s="7" t="s">
        <v>11</v>
      </c>
      <c r="F208" s="21"/>
      <c r="G208" s="4"/>
      <c r="H208" s="8" t="str">
        <f>IF(G208="","",G208*'panneau par toiture'!$B$2/1000)</f>
        <v/>
      </c>
    </row>
    <row r="209" spans="5:8" x14ac:dyDescent="0.25">
      <c r="E209" s="7" t="s">
        <v>12</v>
      </c>
      <c r="F209" s="21"/>
      <c r="G209" s="4"/>
      <c r="H209" s="8" t="str">
        <f>IF(G209="","",G209*'panneau par toiture'!$B$2/1000)</f>
        <v/>
      </c>
    </row>
    <row r="210" spans="5:8" x14ac:dyDescent="0.25">
      <c r="E210" s="7" t="s">
        <v>13</v>
      </c>
      <c r="F210" s="21"/>
      <c r="G210" s="4"/>
      <c r="H210" s="8" t="str">
        <f>IF(G210="","",G210*'panneau par toiture'!$B$2/1000)</f>
        <v/>
      </c>
    </row>
    <row r="211" spans="5:8" x14ac:dyDescent="0.25">
      <c r="E211" s="7" t="s">
        <v>14</v>
      </c>
      <c r="F211" s="21"/>
      <c r="G211" s="4"/>
      <c r="H211" s="8" t="str">
        <f>IF(G211="","",G211*'panneau par toiture'!$B$2/1000)</f>
        <v/>
      </c>
    </row>
    <row r="212" spans="5:8" x14ac:dyDescent="0.25">
      <c r="E212" s="7" t="s">
        <v>15</v>
      </c>
      <c r="F212" s="21"/>
      <c r="G212" s="4"/>
      <c r="H212" s="8" t="str">
        <f>IF(G212="","",G212*'panneau par toiture'!$B$2/1000)</f>
        <v/>
      </c>
    </row>
    <row r="213" spans="5:8" x14ac:dyDescent="0.25">
      <c r="E213" s="7" t="s">
        <v>16</v>
      </c>
      <c r="F213" s="21"/>
      <c r="G213" s="4"/>
      <c r="H213" s="8" t="str">
        <f>IF(G213="","",G213*'panneau par toiture'!$B$2/1000)</f>
        <v/>
      </c>
    </row>
    <row r="214" spans="5:8" x14ac:dyDescent="0.25">
      <c r="E214" s="7" t="s">
        <v>17</v>
      </c>
      <c r="F214" s="21"/>
      <c r="G214" s="4"/>
      <c r="H214" s="8" t="str">
        <f>IF(G214="","",G214*'panneau par toiture'!$B$2/1000)</f>
        <v/>
      </c>
    </row>
    <row r="215" spans="5:8" x14ac:dyDescent="0.25">
      <c r="E215" s="7" t="s">
        <v>18</v>
      </c>
      <c r="F215" s="21"/>
      <c r="G215" s="4"/>
      <c r="H215" s="8" t="str">
        <f>IF(G215="","",G215*'panneau par toiture'!$B$2/1000)</f>
        <v/>
      </c>
    </row>
    <row r="216" spans="5:8" x14ac:dyDescent="0.25">
      <c r="E216" s="7" t="s">
        <v>19</v>
      </c>
      <c r="F216" s="21"/>
      <c r="G216" s="4"/>
      <c r="H216" s="8" t="str">
        <f>IF(G216="","",G216*'panneau par toiture'!$B$2/1000)</f>
        <v/>
      </c>
    </row>
    <row r="217" spans="5:8" x14ac:dyDescent="0.25">
      <c r="E217" s="7" t="s">
        <v>20</v>
      </c>
      <c r="F217" s="21"/>
      <c r="G217" s="4"/>
      <c r="H217" s="8" t="str">
        <f>IF(G217="","",G217*'panneau par toiture'!$B$2/1000)</f>
        <v/>
      </c>
    </row>
    <row r="218" spans="5:8" x14ac:dyDescent="0.25">
      <c r="E218" s="7" t="s">
        <v>21</v>
      </c>
      <c r="F218" s="21"/>
      <c r="G218" s="4"/>
      <c r="H218" s="8" t="str">
        <f>IF(G218="","",G218*'panneau par toiture'!$B$2/1000)</f>
        <v/>
      </c>
    </row>
    <row r="219" spans="5:8" x14ac:dyDescent="0.25">
      <c r="E219" s="7" t="s">
        <v>22</v>
      </c>
      <c r="F219" s="21"/>
      <c r="G219" s="4"/>
      <c r="H219" s="8" t="str">
        <f>IF(G219="","",G219*'panneau par toiture'!$B$2/1000)</f>
        <v/>
      </c>
    </row>
    <row r="220" spans="5:8" x14ac:dyDescent="0.25">
      <c r="E220" s="7" t="s">
        <v>23</v>
      </c>
      <c r="F220" s="21"/>
      <c r="G220" s="4"/>
      <c r="H220" s="8" t="str">
        <f>IF(G220="","",G220*'panneau par toiture'!$B$2/1000)</f>
        <v/>
      </c>
    </row>
    <row r="221" spans="5:8" x14ac:dyDescent="0.25">
      <c r="E221" s="7" t="s">
        <v>24</v>
      </c>
      <c r="F221" s="21"/>
      <c r="G221" s="4"/>
      <c r="H221" s="8" t="str">
        <f>IF(G221="","",G221*'panneau par toiture'!$B$2/1000)</f>
        <v/>
      </c>
    </row>
    <row r="222" spans="5:8" ht="15.75" thickBot="1" x14ac:dyDescent="0.3">
      <c r="E222" s="7" t="s">
        <v>25</v>
      </c>
      <c r="F222" s="21"/>
      <c r="G222" s="4"/>
      <c r="H222" s="8" t="str">
        <f>IF(G222="","",G222*'panneau par toiture'!$B$2/1000)</f>
        <v/>
      </c>
    </row>
    <row r="223" spans="5:8" ht="23.25" x14ac:dyDescent="0.25">
      <c r="E223" s="12" t="s">
        <v>26</v>
      </c>
      <c r="F223" s="22" t="s">
        <v>27</v>
      </c>
      <c r="G223" s="13">
        <f>SUM(G203:G222)</f>
        <v>0</v>
      </c>
      <c r="H223" s="14">
        <f>SUM(H203:H222)</f>
        <v>0</v>
      </c>
    </row>
    <row r="228" spans="5:8" ht="15.75" thickBot="1" x14ac:dyDescent="0.3"/>
    <row r="229" spans="5:8" ht="34.5" x14ac:dyDescent="0.25">
      <c r="E229" s="28" t="s">
        <v>36</v>
      </c>
      <c r="F229" s="29"/>
      <c r="G229" s="29"/>
      <c r="H229" s="30"/>
    </row>
    <row r="230" spans="5:8" ht="15.75" x14ac:dyDescent="0.25">
      <c r="E230" s="5" t="s">
        <v>5</v>
      </c>
      <c r="F230" s="20" t="s">
        <v>2</v>
      </c>
      <c r="G230" s="3" t="s">
        <v>3</v>
      </c>
      <c r="H230" s="6" t="s">
        <v>4</v>
      </c>
    </row>
    <row r="231" spans="5:8" x14ac:dyDescent="0.25">
      <c r="E231" s="7" t="s">
        <v>6</v>
      </c>
      <c r="F231" s="21"/>
      <c r="G231" s="4"/>
      <c r="H231" s="8" t="str">
        <f>IF(G231="","",G231*'panneau par toiture'!$B$2/1000)</f>
        <v/>
      </c>
    </row>
    <row r="232" spans="5:8" x14ac:dyDescent="0.25">
      <c r="E232" s="7" t="s">
        <v>7</v>
      </c>
      <c r="F232" s="21"/>
      <c r="G232" s="4"/>
      <c r="H232" s="8" t="str">
        <f>IF(G232="","",G232*'panneau par toiture'!$B$2/1000)</f>
        <v/>
      </c>
    </row>
    <row r="233" spans="5:8" x14ac:dyDescent="0.25">
      <c r="E233" s="7" t="s">
        <v>8</v>
      </c>
      <c r="F233" s="21"/>
      <c r="G233" s="4"/>
      <c r="H233" s="8" t="str">
        <f>IF(G233="","",G233*'panneau par toiture'!$B$2/1000)</f>
        <v/>
      </c>
    </row>
    <row r="234" spans="5:8" x14ac:dyDescent="0.25">
      <c r="E234" s="7" t="s">
        <v>9</v>
      </c>
      <c r="F234" s="21"/>
      <c r="G234" s="4"/>
      <c r="H234" s="8" t="str">
        <f>IF(G234="","",G234*'panneau par toiture'!$B$2/1000)</f>
        <v/>
      </c>
    </row>
    <row r="235" spans="5:8" x14ac:dyDescent="0.25">
      <c r="E235" s="7" t="s">
        <v>10</v>
      </c>
      <c r="F235" s="21"/>
      <c r="G235" s="4"/>
      <c r="H235" s="8" t="str">
        <f>IF(G235="","",G235*'panneau par toiture'!$B$2/1000)</f>
        <v/>
      </c>
    </row>
    <row r="236" spans="5:8" x14ac:dyDescent="0.25">
      <c r="E236" s="7" t="s">
        <v>11</v>
      </c>
      <c r="F236" s="21"/>
      <c r="G236" s="4"/>
      <c r="H236" s="8" t="str">
        <f>IF(G236="","",G236*'panneau par toiture'!$B$2/1000)</f>
        <v/>
      </c>
    </row>
    <row r="237" spans="5:8" x14ac:dyDescent="0.25">
      <c r="E237" s="7" t="s">
        <v>12</v>
      </c>
      <c r="F237" s="21"/>
      <c r="G237" s="4"/>
      <c r="H237" s="8" t="str">
        <f>IF(G237="","",G237*'panneau par toiture'!$B$2/1000)</f>
        <v/>
      </c>
    </row>
    <row r="238" spans="5:8" x14ac:dyDescent="0.25">
      <c r="E238" s="7" t="s">
        <v>13</v>
      </c>
      <c r="F238" s="21"/>
      <c r="G238" s="4"/>
      <c r="H238" s="8" t="str">
        <f>IF(G238="","",G238*'panneau par toiture'!$B$2/1000)</f>
        <v/>
      </c>
    </row>
    <row r="239" spans="5:8" x14ac:dyDescent="0.25">
      <c r="E239" s="7" t="s">
        <v>14</v>
      </c>
      <c r="F239" s="21"/>
      <c r="G239" s="4"/>
      <c r="H239" s="8" t="str">
        <f>IF(G239="","",G239*'panneau par toiture'!$B$2/1000)</f>
        <v/>
      </c>
    </row>
    <row r="240" spans="5:8" x14ac:dyDescent="0.25">
      <c r="E240" s="7" t="s">
        <v>15</v>
      </c>
      <c r="F240" s="21"/>
      <c r="G240" s="4"/>
      <c r="H240" s="8" t="str">
        <f>IF(G240="","",G240*'panneau par toiture'!$B$2/1000)</f>
        <v/>
      </c>
    </row>
    <row r="241" spans="5:8" x14ac:dyDescent="0.25">
      <c r="E241" s="7" t="s">
        <v>16</v>
      </c>
      <c r="F241" s="21"/>
      <c r="G241" s="4"/>
      <c r="H241" s="8" t="str">
        <f>IF(G241="","",G241*'panneau par toiture'!$B$2/1000)</f>
        <v/>
      </c>
    </row>
    <row r="242" spans="5:8" x14ac:dyDescent="0.25">
      <c r="E242" s="7" t="s">
        <v>17</v>
      </c>
      <c r="F242" s="21"/>
      <c r="G242" s="4"/>
      <c r="H242" s="8" t="str">
        <f>IF(G242="","",G242*'panneau par toiture'!$B$2/1000)</f>
        <v/>
      </c>
    </row>
    <row r="243" spans="5:8" x14ac:dyDescent="0.25">
      <c r="E243" s="7" t="s">
        <v>18</v>
      </c>
      <c r="F243" s="21"/>
      <c r="G243" s="4"/>
      <c r="H243" s="8" t="str">
        <f>IF(G243="","",G243*'panneau par toiture'!$B$2/1000)</f>
        <v/>
      </c>
    </row>
    <row r="244" spans="5:8" x14ac:dyDescent="0.25">
      <c r="E244" s="7" t="s">
        <v>19</v>
      </c>
      <c r="F244" s="21"/>
      <c r="G244" s="4"/>
      <c r="H244" s="8" t="str">
        <f>IF(G244="","",G244*'panneau par toiture'!$B$2/1000)</f>
        <v/>
      </c>
    </row>
    <row r="245" spans="5:8" x14ac:dyDescent="0.25">
      <c r="E245" s="7" t="s">
        <v>20</v>
      </c>
      <c r="F245" s="21"/>
      <c r="G245" s="4"/>
      <c r="H245" s="8" t="str">
        <f>IF(G245="","",G245*'panneau par toiture'!$B$2/1000)</f>
        <v/>
      </c>
    </row>
    <row r="246" spans="5:8" x14ac:dyDescent="0.25">
      <c r="E246" s="7" t="s">
        <v>21</v>
      </c>
      <c r="F246" s="21"/>
      <c r="G246" s="4"/>
      <c r="H246" s="8" t="str">
        <f>IF(G246="","",G246*'panneau par toiture'!$B$2/1000)</f>
        <v/>
      </c>
    </row>
    <row r="247" spans="5:8" x14ac:dyDescent="0.25">
      <c r="E247" s="7" t="s">
        <v>22</v>
      </c>
      <c r="F247" s="21"/>
      <c r="G247" s="4"/>
      <c r="H247" s="8" t="str">
        <f>IF(G247="","",G247*'panneau par toiture'!$B$2/1000)</f>
        <v/>
      </c>
    </row>
    <row r="248" spans="5:8" x14ac:dyDescent="0.25">
      <c r="E248" s="7" t="s">
        <v>23</v>
      </c>
      <c r="F248" s="21"/>
      <c r="G248" s="4"/>
      <c r="H248" s="8" t="str">
        <f>IF(G248="","",G248*'panneau par toiture'!$B$2/1000)</f>
        <v/>
      </c>
    </row>
    <row r="249" spans="5:8" x14ac:dyDescent="0.25">
      <c r="E249" s="7" t="s">
        <v>24</v>
      </c>
      <c r="F249" s="21"/>
      <c r="G249" s="4"/>
      <c r="H249" s="8" t="str">
        <f>IF(G249="","",G249*'panneau par toiture'!$B$2/1000)</f>
        <v/>
      </c>
    </row>
    <row r="250" spans="5:8" ht="15.75" thickBot="1" x14ac:dyDescent="0.3">
      <c r="E250" s="7" t="s">
        <v>25</v>
      </c>
      <c r="F250" s="21"/>
      <c r="G250" s="4"/>
      <c r="H250" s="8" t="str">
        <f>IF(G250="","",G250*'panneau par toiture'!$B$2/1000)</f>
        <v/>
      </c>
    </row>
    <row r="251" spans="5:8" ht="23.25" x14ac:dyDescent="0.25">
      <c r="E251" s="12" t="s">
        <v>26</v>
      </c>
      <c r="F251" s="22" t="s">
        <v>27</v>
      </c>
      <c r="G251" s="13">
        <f>SUM(G231:G250)</f>
        <v>0</v>
      </c>
      <c r="H251" s="14">
        <f>SUM(H231:H250)</f>
        <v>0</v>
      </c>
    </row>
    <row r="256" spans="5:8" ht="15.75" thickBot="1" x14ac:dyDescent="0.3"/>
    <row r="257" spans="5:8" ht="34.5" x14ac:dyDescent="0.25">
      <c r="E257" s="28" t="s">
        <v>37</v>
      </c>
      <c r="F257" s="29"/>
      <c r="G257" s="29"/>
      <c r="H257" s="30"/>
    </row>
    <row r="258" spans="5:8" ht="15.75" x14ac:dyDescent="0.25">
      <c r="E258" s="5" t="s">
        <v>5</v>
      </c>
      <c r="F258" s="20" t="s">
        <v>2</v>
      </c>
      <c r="G258" s="3" t="s">
        <v>3</v>
      </c>
      <c r="H258" s="6" t="s">
        <v>4</v>
      </c>
    </row>
    <row r="259" spans="5:8" x14ac:dyDescent="0.25">
      <c r="E259" s="7" t="s">
        <v>6</v>
      </c>
      <c r="F259" s="21">
        <v>10</v>
      </c>
      <c r="G259" s="4">
        <v>50</v>
      </c>
      <c r="H259" s="8">
        <f>IF(G259="","",G259*'panneau par toiture'!$B$2/1000)</f>
        <v>21.25</v>
      </c>
    </row>
    <row r="260" spans="5:8" x14ac:dyDescent="0.25">
      <c r="E260" s="7" t="s">
        <v>7</v>
      </c>
      <c r="F260" s="21">
        <v>10</v>
      </c>
      <c r="G260" s="4">
        <v>50</v>
      </c>
      <c r="H260" s="8">
        <f>IF(G260="","",G260*'panneau par toiture'!$B$2/1000)</f>
        <v>21.25</v>
      </c>
    </row>
    <row r="261" spans="5:8" x14ac:dyDescent="0.25">
      <c r="E261" s="7" t="s">
        <v>8</v>
      </c>
      <c r="F261" s="21">
        <v>20</v>
      </c>
      <c r="G261" s="4">
        <v>12</v>
      </c>
      <c r="H261" s="8">
        <f>IF(G261="","",G261*'panneau par toiture'!$B$2/1000)</f>
        <v>5.0999999999999996</v>
      </c>
    </row>
    <row r="262" spans="5:8" x14ac:dyDescent="0.25">
      <c r="E262" s="7" t="s">
        <v>9</v>
      </c>
      <c r="F262" s="21"/>
      <c r="G262" s="4"/>
      <c r="H262" s="8" t="str">
        <f>IF(G262="","",G262*'panneau par toiture'!$B$2/1000)</f>
        <v/>
      </c>
    </row>
    <row r="263" spans="5:8" x14ac:dyDescent="0.25">
      <c r="E263" s="7" t="s">
        <v>10</v>
      </c>
      <c r="F263" s="21"/>
      <c r="G263" s="4"/>
      <c r="H263" s="8" t="str">
        <f>IF(G263="","",G263*'panneau par toiture'!$B$2/1000)</f>
        <v/>
      </c>
    </row>
    <row r="264" spans="5:8" x14ac:dyDescent="0.25">
      <c r="E264" s="7" t="s">
        <v>11</v>
      </c>
      <c r="F264" s="21"/>
      <c r="G264" s="4"/>
      <c r="H264" s="8" t="str">
        <f>IF(G264="","",G264*'panneau par toiture'!$B$2/1000)</f>
        <v/>
      </c>
    </row>
    <row r="265" spans="5:8" x14ac:dyDescent="0.25">
      <c r="E265" s="7" t="s">
        <v>12</v>
      </c>
      <c r="F265" s="21"/>
      <c r="G265" s="4"/>
      <c r="H265" s="8" t="str">
        <f>IF(G265="","",G265*'panneau par toiture'!$B$2/1000)</f>
        <v/>
      </c>
    </row>
    <row r="266" spans="5:8" x14ac:dyDescent="0.25">
      <c r="E266" s="7" t="s">
        <v>13</v>
      </c>
      <c r="F266" s="21"/>
      <c r="G266" s="4"/>
      <c r="H266" s="8" t="str">
        <f>IF(G266="","",G266*'panneau par toiture'!$B$2/1000)</f>
        <v/>
      </c>
    </row>
    <row r="267" spans="5:8" x14ac:dyDescent="0.25">
      <c r="E267" s="7" t="s">
        <v>14</v>
      </c>
      <c r="F267" s="21"/>
      <c r="G267" s="4"/>
      <c r="H267" s="8" t="str">
        <f>IF(G267="","",G267*'panneau par toiture'!$B$2/1000)</f>
        <v/>
      </c>
    </row>
    <row r="268" spans="5:8" x14ac:dyDescent="0.25">
      <c r="E268" s="7" t="s">
        <v>15</v>
      </c>
      <c r="F268" s="21"/>
      <c r="G268" s="4"/>
      <c r="H268" s="8" t="str">
        <f>IF(G268="","",G268*'panneau par toiture'!$B$2/1000)</f>
        <v/>
      </c>
    </row>
    <row r="269" spans="5:8" x14ac:dyDescent="0.25">
      <c r="E269" s="7" t="s">
        <v>16</v>
      </c>
      <c r="F269" s="21"/>
      <c r="G269" s="4"/>
      <c r="H269" s="8" t="str">
        <f>IF(G269="","",G269*'panneau par toiture'!$B$2/1000)</f>
        <v/>
      </c>
    </row>
    <row r="270" spans="5:8" x14ac:dyDescent="0.25">
      <c r="E270" s="7" t="s">
        <v>17</v>
      </c>
      <c r="F270" s="21"/>
      <c r="G270" s="4"/>
      <c r="H270" s="8" t="str">
        <f>IF(G270="","",G270*'panneau par toiture'!$B$2/1000)</f>
        <v/>
      </c>
    </row>
    <row r="271" spans="5:8" x14ac:dyDescent="0.25">
      <c r="E271" s="7" t="s">
        <v>18</v>
      </c>
      <c r="F271" s="21"/>
      <c r="G271" s="4"/>
      <c r="H271" s="8" t="str">
        <f>IF(G271="","",G271*'panneau par toiture'!$B$2/1000)</f>
        <v/>
      </c>
    </row>
    <row r="272" spans="5:8" x14ac:dyDescent="0.25">
      <c r="E272" s="7" t="s">
        <v>19</v>
      </c>
      <c r="F272" s="21"/>
      <c r="G272" s="4"/>
      <c r="H272" s="8" t="str">
        <f>IF(G272="","",G272*'panneau par toiture'!$B$2/1000)</f>
        <v/>
      </c>
    </row>
    <row r="273" spans="5:8" x14ac:dyDescent="0.25">
      <c r="E273" s="7" t="s">
        <v>20</v>
      </c>
      <c r="F273" s="21"/>
      <c r="G273" s="4"/>
      <c r="H273" s="8" t="str">
        <f>IF(G273="","",G273*'panneau par toiture'!$B$2/1000)</f>
        <v/>
      </c>
    </row>
    <row r="274" spans="5:8" x14ac:dyDescent="0.25">
      <c r="E274" s="7" t="s">
        <v>21</v>
      </c>
      <c r="F274" s="21"/>
      <c r="G274" s="4"/>
      <c r="H274" s="8" t="str">
        <f>IF(G274="","",G274*'panneau par toiture'!$B$2/1000)</f>
        <v/>
      </c>
    </row>
    <row r="275" spans="5:8" x14ac:dyDescent="0.25">
      <c r="E275" s="7" t="s">
        <v>22</v>
      </c>
      <c r="F275" s="21"/>
      <c r="G275" s="4"/>
      <c r="H275" s="8" t="str">
        <f>IF(G275="","",G275*'panneau par toiture'!$B$2/1000)</f>
        <v/>
      </c>
    </row>
    <row r="276" spans="5:8" x14ac:dyDescent="0.25">
      <c r="E276" s="7" t="s">
        <v>23</v>
      </c>
      <c r="F276" s="21"/>
      <c r="G276" s="4"/>
      <c r="H276" s="8" t="str">
        <f>IF(G276="","",G276*'panneau par toiture'!$B$2/1000)</f>
        <v/>
      </c>
    </row>
    <row r="277" spans="5:8" x14ac:dyDescent="0.25">
      <c r="E277" s="7" t="s">
        <v>24</v>
      </c>
      <c r="F277" s="21"/>
      <c r="G277" s="4"/>
      <c r="H277" s="8" t="str">
        <f>IF(G277="","",G277*'panneau par toiture'!$B$2/1000)</f>
        <v/>
      </c>
    </row>
    <row r="278" spans="5:8" ht="15.75" thickBot="1" x14ac:dyDescent="0.3">
      <c r="E278" s="7" t="s">
        <v>25</v>
      </c>
      <c r="F278" s="21"/>
      <c r="G278" s="4"/>
      <c r="H278" s="8" t="str">
        <f>IF(G278="","",G278*'panneau par toiture'!$B$2/1000)</f>
        <v/>
      </c>
    </row>
    <row r="279" spans="5:8" ht="23.25" x14ac:dyDescent="0.25">
      <c r="E279" s="12" t="s">
        <v>26</v>
      </c>
      <c r="F279" s="22" t="s">
        <v>27</v>
      </c>
      <c r="G279" s="13">
        <f>SUM(G259:G278)</f>
        <v>112</v>
      </c>
      <c r="H279" s="14">
        <f>SUM(H259:H278)</f>
        <v>47.6</v>
      </c>
    </row>
  </sheetData>
  <mergeCells count="10">
    <mergeCell ref="E5:H5"/>
    <mergeCell ref="E33:H33"/>
    <mergeCell ref="E61:H61"/>
    <mergeCell ref="E257:H257"/>
    <mergeCell ref="E89:H89"/>
    <mergeCell ref="E117:H117"/>
    <mergeCell ref="E145:H145"/>
    <mergeCell ref="E173:H173"/>
    <mergeCell ref="E201:H201"/>
    <mergeCell ref="E229:H22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B867D-69F0-41F3-9A04-37C47B75C852}">
  <sheetPr codeName="Feuil2">
    <tabColor rgb="FFFF0000"/>
  </sheetPr>
  <dimension ref="A1:W239"/>
  <sheetViews>
    <sheetView workbookViewId="0">
      <selection activeCell="M3" sqref="M3:O5"/>
    </sheetView>
  </sheetViews>
  <sheetFormatPr baseColWidth="10" defaultRowHeight="15" x14ac:dyDescent="0.25"/>
  <cols>
    <col min="1" max="1" width="17.5703125" style="19" customWidth="1"/>
    <col min="2" max="3" width="17.5703125" customWidth="1"/>
    <col min="5" max="5" width="11.42578125" style="19"/>
    <col min="7" max="7" width="11.42578125" style="19"/>
    <col min="11" max="11" width="11.42578125" style="19"/>
    <col min="15" max="15" width="11.42578125" style="19"/>
    <col min="19" max="19" width="11.42578125" style="19"/>
    <col min="23" max="23" width="11.42578125" style="19"/>
  </cols>
  <sheetData>
    <row r="1" spans="1:3" ht="34.5" x14ac:dyDescent="0.25">
      <c r="A1" s="23" t="s">
        <v>28</v>
      </c>
      <c r="B1" s="10"/>
      <c r="C1" s="11"/>
    </row>
    <row r="2" spans="1:3" ht="15.75" x14ac:dyDescent="0.25">
      <c r="A2" s="24" t="s">
        <v>2</v>
      </c>
      <c r="B2" s="3" t="s">
        <v>3</v>
      </c>
      <c r="C2" s="6" t="s">
        <v>4</v>
      </c>
    </row>
    <row r="3" spans="1:3" x14ac:dyDescent="0.25">
      <c r="A3" s="27" cm="1">
        <f t="array" ref="A3">IFERROR(_xlfn.AGGREGATE(15,6,IF(ISNA(MATCH('panneau par toiture'!$F$7:$F$26,$A$2:A2,0))*('panneau par toiture'!$F$7:$F$26&lt;&gt;"")=1,'panneau par toiture'!$F$7:$F$26),1),"")</f>
        <v>5</v>
      </c>
      <c r="B3" s="4">
        <f>IF($A3&lt;&gt;0,VLOOKUP($A3,'panneau par toiture'!$F$7:$H$26,2,0),"")</f>
        <v>10</v>
      </c>
      <c r="C3" s="4">
        <f>IF($A3&lt;&gt;0,VLOOKUP($A3,'panneau par toiture'!$F$7:$H$26,3,0),"")</f>
        <v>4.25</v>
      </c>
    </row>
    <row r="4" spans="1:3" x14ac:dyDescent="0.25">
      <c r="A4" s="27" cm="1">
        <f t="array" ref="A4">IFERROR(_xlfn.AGGREGATE(15,6,IF(ISNA(MATCH('panneau par toiture'!$F$7:$F$26,$A$2:A3,0))*('panneau par toiture'!$F$7:$F$26&lt;&gt;"")=1,'panneau par toiture'!$F$7:$F$26),1),"")</f>
        <v>10</v>
      </c>
      <c r="B4" s="4">
        <f>IF($A4&lt;&gt;0,VLOOKUP($A4,'panneau par toiture'!F8:H27,2,0),"")</f>
        <v>20</v>
      </c>
      <c r="C4" s="4">
        <f>IF($A4&lt;&gt;0,VLOOKUP($A4,'panneau par toiture'!$F$7:$H$26,3,0),"")</f>
        <v>8.5</v>
      </c>
    </row>
    <row r="5" spans="1:3" x14ac:dyDescent="0.25">
      <c r="A5" s="27" cm="1">
        <f t="array" ref="A5">IFERROR(_xlfn.AGGREGATE(15,6,IF(ISNA(MATCH('panneau par toiture'!$F$7:$F$26,$A$2:A4,0))*('panneau par toiture'!$F$7:$F$26&lt;&gt;"")=1,'panneau par toiture'!$F$7:$F$26),1),"")</f>
        <v>15</v>
      </c>
      <c r="B5" s="4">
        <f>IF($A5&lt;&gt;0,VLOOKUP($A5,'panneau par toiture'!F9:H28,2,0),"")</f>
        <v>10</v>
      </c>
      <c r="C5" s="4">
        <f>IF($A5&lt;&gt;0,VLOOKUP($A5,'panneau par toiture'!$F$7:$H$26,3,0),"")</f>
        <v>4.25</v>
      </c>
    </row>
    <row r="6" spans="1:3" x14ac:dyDescent="0.25">
      <c r="A6" s="27" t="str" cm="1">
        <f t="array" ref="A6">IFERROR(_xlfn.AGGREGATE(15,6,IF(ISNA(MATCH('panneau par toiture'!$F$7:$F$26,$A$2:A5,0))*('panneau par toiture'!$F$7:$F$26&lt;&gt;"")=1,'panneau par toiture'!$F$7:$F$26),1),"")</f>
        <v/>
      </c>
      <c r="B6" s="4" t="str">
        <f>IF($A6&lt;&gt;"",VLOOKUP($A6,'panneau par toiture'!F10:H29,2,0),"")</f>
        <v/>
      </c>
      <c r="C6" s="8"/>
    </row>
    <row r="7" spans="1:3" x14ac:dyDescent="0.25">
      <c r="A7" s="27" t="str" cm="1">
        <f t="array" ref="A7">IFERROR(_xlfn.AGGREGATE(15,6,IF(ISNA(MATCH('panneau par toiture'!$F$7:$F$26,$A$2:A6,0))*('panneau par toiture'!$F$7:$F$26&lt;&gt;"")=1,'panneau par toiture'!$F$7:$F$26),1),"")</f>
        <v/>
      </c>
      <c r="B7" s="4" t="str">
        <f>IF($A7&lt;&gt;"",VLOOKUP($A7,'panneau par toiture'!F11:H30,2,0),"")</f>
        <v/>
      </c>
      <c r="C7" s="8" t="str">
        <f>IF(B7="","",B7*'panneau par toiture'!$B$2/1000)</f>
        <v/>
      </c>
    </row>
    <row r="8" spans="1:3" x14ac:dyDescent="0.25">
      <c r="A8" s="27" t="str" cm="1">
        <f t="array" ref="A8">IFERROR(_xlfn.AGGREGATE(15,6,IF(ISNA(MATCH('panneau par toiture'!$F$7:$F$26,$A$2:A7,0))*('panneau par toiture'!$F$7:$F$26&lt;&gt;"")=1,'panneau par toiture'!$F$7:$F$26),1),"")</f>
        <v/>
      </c>
      <c r="B8" s="4" t="str">
        <f>IF($A8&lt;&gt;"",VLOOKUP($A8,'panneau par toiture'!F12:H31,2,0),"")</f>
        <v/>
      </c>
      <c r="C8" s="8" t="str">
        <f>IF(B8="","",B8*'panneau par toiture'!$B$2/1000)</f>
        <v/>
      </c>
    </row>
    <row r="9" spans="1:3" x14ac:dyDescent="0.25">
      <c r="A9" s="27" t="str" cm="1">
        <f t="array" ref="A9">IFERROR(_xlfn.AGGREGATE(15,6,IF(ISNA(MATCH('panneau par toiture'!$F$7:$F$26,$A$2:A8,0))*('panneau par toiture'!$F$7:$F$26&lt;&gt;"")=1,'panneau par toiture'!$F$7:$F$26),1),"")</f>
        <v/>
      </c>
      <c r="B9" s="4" t="str">
        <f>IF($A9&lt;&gt;"",VLOOKUP($A9,'panneau par toiture'!F13:H32,2,0),"")</f>
        <v/>
      </c>
      <c r="C9" s="8" t="str">
        <f>IF(B9="","",B9*'panneau par toiture'!$B$2/1000)</f>
        <v/>
      </c>
    </row>
    <row r="10" spans="1:3" x14ac:dyDescent="0.25">
      <c r="A10" s="27" t="str" cm="1">
        <f t="array" ref="A10">IFERROR(_xlfn.AGGREGATE(15,6,IF(ISNA(MATCH('panneau par toiture'!$F$7:$F$26,$A$2:A9,0))*('panneau par toiture'!$F$7:$F$26&lt;&gt;"")=1,'panneau par toiture'!$F$7:$F$26),1),"")</f>
        <v/>
      </c>
      <c r="B10" s="4" t="str">
        <f>IF($A10&lt;&gt;"",VLOOKUP($A10,'panneau par toiture'!F14:H33,2,0),"")</f>
        <v/>
      </c>
      <c r="C10" s="8" t="str">
        <f>IF(B10="","",B10*'panneau par toiture'!$B$2/1000)</f>
        <v/>
      </c>
    </row>
    <row r="11" spans="1:3" x14ac:dyDescent="0.25">
      <c r="A11" s="27" t="str" cm="1">
        <f t="array" ref="A11">IFERROR(_xlfn.AGGREGATE(15,6,IF(ISNA(MATCH('panneau par toiture'!$F$7:$F$26,$A$2:A10,0))*('panneau par toiture'!$F$7:$F$26&lt;&gt;"")=1,'panneau par toiture'!$F$7:$F$26),1),"")</f>
        <v/>
      </c>
      <c r="B11" s="4" t="str">
        <f>IF($A11&lt;&gt;"",VLOOKUP($A11,'panneau par toiture'!F15:H34,2,0),"")</f>
        <v/>
      </c>
      <c r="C11" s="8" t="str">
        <f>IF(B11="","",B11*'panneau par toiture'!$B$2/1000)</f>
        <v/>
      </c>
    </row>
    <row r="12" spans="1:3" x14ac:dyDescent="0.25">
      <c r="A12" s="27" t="str" cm="1">
        <f t="array" ref="A12">IFERROR(_xlfn.AGGREGATE(15,6,IF(ISNA(MATCH('panneau par toiture'!$F$7:$F$26,$A$2:A11,0))*('panneau par toiture'!$F$7:$F$26&lt;&gt;"")=1,'panneau par toiture'!$F$7:$F$26),1),"")</f>
        <v/>
      </c>
      <c r="B12" s="4" t="str">
        <f>IF($A12&lt;&gt;"",VLOOKUP($A12,'panneau par toiture'!F16:H35,2,0),"")</f>
        <v/>
      </c>
      <c r="C12" s="8" t="str">
        <f>IF(B12="","",B12*'panneau par toiture'!$B$2/1000)</f>
        <v/>
      </c>
    </row>
    <row r="13" spans="1:3" x14ac:dyDescent="0.25">
      <c r="A13" s="27" t="str" cm="1">
        <f t="array" ref="A13">IFERROR(_xlfn.AGGREGATE(15,6,IF(ISNA(MATCH('panneau par toiture'!$F$7:$F$26,$A$2:A12,0))*('panneau par toiture'!$F$7:$F$26&lt;&gt;"")=1,'panneau par toiture'!$F$7:$F$26),1),"")</f>
        <v/>
      </c>
      <c r="B13" s="4" t="str">
        <f>IF($A13&lt;&gt;"",VLOOKUP($A13,'panneau par toiture'!F17:H36,2,0),"")</f>
        <v/>
      </c>
      <c r="C13" s="8" t="str">
        <f>IF(B13="","",B13*'panneau par toiture'!$B$2/1000)</f>
        <v/>
      </c>
    </row>
    <row r="14" spans="1:3" x14ac:dyDescent="0.25">
      <c r="A14" s="27" t="str" cm="1">
        <f t="array" ref="A14">IFERROR(_xlfn.AGGREGATE(15,6,IF(ISNA(MATCH('panneau par toiture'!$F$7:$F$26,$A$2:A13,0))*('panneau par toiture'!$F$7:$F$26&lt;&gt;"")=1,'panneau par toiture'!$F$7:$F$26),1),"")</f>
        <v/>
      </c>
      <c r="B14" s="4" t="str">
        <f>IF($A14&lt;&gt;"",VLOOKUP($A14,'panneau par toiture'!F18:H37,2,0),"")</f>
        <v/>
      </c>
      <c r="C14" s="8" t="str">
        <f>IF(B14="","",B14*'panneau par toiture'!$B$2/1000)</f>
        <v/>
      </c>
    </row>
    <row r="15" spans="1:3" x14ac:dyDescent="0.25">
      <c r="A15" s="27" t="str" cm="1">
        <f t="array" ref="A15">IFERROR(_xlfn.AGGREGATE(15,6,IF(ISNA(MATCH('panneau par toiture'!$F$7:$F$26,$A$2:A14,0))*('panneau par toiture'!$F$7:$F$26&lt;&gt;"")=1,'panneau par toiture'!$F$7:$F$26),1),"")</f>
        <v/>
      </c>
      <c r="B15" s="4" t="str">
        <f>IF($A15&lt;&gt;"",VLOOKUP($A15,'panneau par toiture'!F19:H38,2,0),"")</f>
        <v/>
      </c>
      <c r="C15" s="8" t="str">
        <f>IF(B15="","",B15*'panneau par toiture'!$B$2/1000)</f>
        <v/>
      </c>
    </row>
    <row r="16" spans="1:3" x14ac:dyDescent="0.25">
      <c r="A16" s="27" t="str" cm="1">
        <f t="array" ref="A16">IFERROR(_xlfn.AGGREGATE(15,6,IF(ISNA(MATCH('panneau par toiture'!$F$7:$F$26,$A$2:A15,0))*('panneau par toiture'!$F$7:$F$26&lt;&gt;"")=1,'panneau par toiture'!$F$7:$F$26),1),"")</f>
        <v/>
      </c>
      <c r="B16" s="4" t="str">
        <f>IF($A16&lt;&gt;"",VLOOKUP($A16,'panneau par toiture'!F20:H39,2,0),"")</f>
        <v/>
      </c>
      <c r="C16" s="8" t="str">
        <f>IF(B16="","",B16*'panneau par toiture'!$B$2/1000)</f>
        <v/>
      </c>
    </row>
    <row r="17" spans="1:3" x14ac:dyDescent="0.25">
      <c r="A17" s="27" t="str" cm="1">
        <f t="array" ref="A17">IFERROR(_xlfn.AGGREGATE(15,6,IF(ISNA(MATCH('panneau par toiture'!$F$7:$F$26,$A$2:A16,0))*('panneau par toiture'!$F$7:$F$26&lt;&gt;"")=1,'panneau par toiture'!$F$7:$F$26),1),"")</f>
        <v/>
      </c>
      <c r="B17" s="4" t="str">
        <f>IF($A17&lt;&gt;"",VLOOKUP($A17,'panneau par toiture'!F21:H40,2,0),"")</f>
        <v/>
      </c>
      <c r="C17" s="8" t="str">
        <f>IF(B17="","",B17*'panneau par toiture'!$B$2/1000)</f>
        <v/>
      </c>
    </row>
    <row r="18" spans="1:3" x14ac:dyDescent="0.25">
      <c r="A18" s="27" t="str" cm="1">
        <f t="array" ref="A18">IFERROR(_xlfn.AGGREGATE(15,6,IF(ISNA(MATCH('panneau par toiture'!$F$7:$F$26,$A$2:A17,0))*('panneau par toiture'!$F$7:$F$26&lt;&gt;"")=1,'panneau par toiture'!$F$7:$F$26),1),"")</f>
        <v/>
      </c>
      <c r="B18" s="4" t="str">
        <f>IF($A18&lt;&gt;"",VLOOKUP($A18,'panneau par toiture'!F22:H41,2,0),"")</f>
        <v/>
      </c>
      <c r="C18" s="8" t="str">
        <f>IF(B18="","",B18*'panneau par toiture'!$B$2/1000)</f>
        <v/>
      </c>
    </row>
    <row r="19" spans="1:3" x14ac:dyDescent="0.25">
      <c r="A19" s="27" t="str" cm="1">
        <f t="array" ref="A19">IFERROR(_xlfn.AGGREGATE(15,6,IF(ISNA(MATCH('panneau par toiture'!$F$7:$F$26,$A$2:A18,0))*('panneau par toiture'!$F$7:$F$26&lt;&gt;"")=1,'panneau par toiture'!$F$7:$F$26),1),"")</f>
        <v/>
      </c>
      <c r="B19" s="4" t="str">
        <f>IF($A19&lt;&gt;"",VLOOKUP($A19,'panneau par toiture'!F23:H42,2,0),"")</f>
        <v/>
      </c>
      <c r="C19" s="8" t="str">
        <f>IF(B19="","",B19*'panneau par toiture'!$B$2/1000)</f>
        <v/>
      </c>
    </row>
    <row r="20" spans="1:3" x14ac:dyDescent="0.25">
      <c r="A20" s="27" t="str" cm="1">
        <f t="array" ref="A20">IFERROR(_xlfn.AGGREGATE(15,6,IF(ISNA(MATCH('panneau par toiture'!$F$7:$F$26,$A$2:A19,0))*('panneau par toiture'!$F$7:$F$26&lt;&gt;"")=1,'panneau par toiture'!$F$7:$F$26),1),"")</f>
        <v/>
      </c>
      <c r="B20" s="4" t="str">
        <f>IF($A20&lt;&gt;"",VLOOKUP($A20,'panneau par toiture'!F24:H43,2,0),"")</f>
        <v/>
      </c>
      <c r="C20" s="8" t="str">
        <f>IF(B20="","",B20*'panneau par toiture'!$B$2/1000)</f>
        <v/>
      </c>
    </row>
    <row r="21" spans="1:3" x14ac:dyDescent="0.25">
      <c r="A21" s="27" t="str" cm="1">
        <f t="array" ref="A21">IFERROR(_xlfn.AGGREGATE(15,6,IF(ISNA(MATCH('panneau par toiture'!$F$7:$F$26,$A$2:A20,0))*('panneau par toiture'!$F$7:$F$26&lt;&gt;"")=1,'panneau par toiture'!$F$7:$F$26),1),"")</f>
        <v/>
      </c>
      <c r="B21" s="4" t="str">
        <f>IF($A21&lt;&gt;"",VLOOKUP($A21,'panneau par toiture'!F25:H44,2,0),"")</f>
        <v/>
      </c>
      <c r="C21" s="8" t="str">
        <f>IF(B21="","",B21*'panneau par toiture'!$B$2/1000)</f>
        <v/>
      </c>
    </row>
    <row r="22" spans="1:3" ht="15.75" thickBot="1" x14ac:dyDescent="0.3">
      <c r="A22" s="27" t="str" cm="1">
        <f t="array" ref="A22">IFERROR(_xlfn.AGGREGATE(15,6,IF(ISNA(MATCH('panneau par toiture'!$F$7:$F$26,$A$2:A21,0))*('panneau par toiture'!$F$7:$F$26&lt;&gt;"")=1,'panneau par toiture'!$F$7:$F$26),1),"")</f>
        <v/>
      </c>
      <c r="B22" s="4" t="str">
        <f>IF($A22&lt;&gt;"",VLOOKUP($A22,'panneau par toiture'!F26:H45,2,0),"")</f>
        <v/>
      </c>
      <c r="C22" s="8" t="str">
        <f>IF(B22="","",B22*'panneau par toiture'!$B$2/1000)</f>
        <v/>
      </c>
    </row>
    <row r="23" spans="1:3" ht="24" thickBot="1" x14ac:dyDescent="0.3">
      <c r="A23" s="26" t="s">
        <v>26</v>
      </c>
      <c r="B23" s="17">
        <f>SUM(B3:B22)</f>
        <v>40</v>
      </c>
      <c r="C23" s="18">
        <f>SUM(C3:C22)</f>
        <v>17</v>
      </c>
    </row>
    <row r="24" spans="1:3" ht="15.75" thickBot="1" x14ac:dyDescent="0.3"/>
    <row r="25" spans="1:3" ht="34.5" x14ac:dyDescent="0.25">
      <c r="A25" s="23" t="s">
        <v>29</v>
      </c>
      <c r="B25" s="10"/>
      <c r="C25" s="11"/>
    </row>
    <row r="26" spans="1:3" ht="15.75" x14ac:dyDescent="0.25">
      <c r="A26" s="24" t="s">
        <v>2</v>
      </c>
      <c r="B26" s="3" t="s">
        <v>3</v>
      </c>
      <c r="C26" s="6" t="s">
        <v>4</v>
      </c>
    </row>
    <row r="27" spans="1:3" x14ac:dyDescent="0.25">
      <c r="A27" s="27" cm="1">
        <f t="array" ref="A27">IFERROR(_xlfn.AGGREGATE(15,6,IF(ISNA(MATCH('panneau par toiture'!$F$35:$F$54,$A$26:A26,0))*('panneau par toiture'!$F$35:$F$54&lt;&gt;"")=1,'panneau par toiture'!$F$35:$F$54),1),"")</f>
        <v>15</v>
      </c>
      <c r="B27" s="4">
        <f>IF(A27="","",SUMIFS('panneau par toiture'!$G$35:$G$54,'panneau par toiture'!$F$35:$F$54,'résumé par toiture'!$A27))</f>
        <v>50</v>
      </c>
      <c r="C27" s="8">
        <f>IF(B27="","",B27*'panneau par toiture'!$B$2/1000)</f>
        <v>21.25</v>
      </c>
    </row>
    <row r="28" spans="1:3" x14ac:dyDescent="0.25">
      <c r="A28" s="27" t="str" cm="1">
        <f t="array" ref="A28">IFERROR(_xlfn.AGGREGATE(15,6,IF(ISNA(MATCH('panneau par toiture'!$F$35:$F$54,$A$26:A27,0))*('panneau par toiture'!$F$35:$F$54&lt;&gt;"")=1,'panneau par toiture'!$F$35:$F$54),1),"")</f>
        <v/>
      </c>
      <c r="B28" s="4" t="str">
        <f>IF(A28="","",SUMIFS('panneau par toiture'!$G$35:$G$54,'panneau par toiture'!$F$35:$F$54,'résumé par toiture'!$A28))</f>
        <v/>
      </c>
      <c r="C28" s="8" t="str">
        <f>IF(B28="","",B28*'panneau par toiture'!$B$2/1000)</f>
        <v/>
      </c>
    </row>
    <row r="29" spans="1:3" x14ac:dyDescent="0.25">
      <c r="A29" s="27" t="str" cm="1">
        <f t="array" ref="A29">IFERROR(_xlfn.AGGREGATE(15,6,IF(ISNA(MATCH('panneau par toiture'!$F$35:$F$54,$A$26:A28,0))*('panneau par toiture'!$F$35:$F$54&lt;&gt;"")=1,'panneau par toiture'!$F$35:$F$54),1),"")</f>
        <v/>
      </c>
      <c r="B29" s="4" t="str">
        <f>IF(A29="","",SUMIFS('panneau par toiture'!$G$35:$G$54,'panneau par toiture'!$F$35:$F$54,'résumé par toiture'!$A29))</f>
        <v/>
      </c>
      <c r="C29" s="8" t="str">
        <f>IF(B29="","",B29*'panneau par toiture'!$B$2/1000)</f>
        <v/>
      </c>
    </row>
    <row r="30" spans="1:3" x14ac:dyDescent="0.25">
      <c r="A30" s="27" t="str" cm="1">
        <f t="array" ref="A30">IFERROR(_xlfn.AGGREGATE(15,6,IF(ISNA(MATCH('panneau par toiture'!$F$35:$F$54,$A$26:A29,0))*('panneau par toiture'!$F$35:$F$54&lt;&gt;"")=1,'panneau par toiture'!$F$35:$F$54),1),"")</f>
        <v/>
      </c>
      <c r="B30" s="4" t="str">
        <f>IF(A30="","",SUMIFS('panneau par toiture'!$G$35:$G$54,'panneau par toiture'!$F$35:$F$54,'résumé par toiture'!$A30))</f>
        <v/>
      </c>
      <c r="C30" s="8" t="str">
        <f>IF(B30="","",B30*'panneau par toiture'!$B$2/1000)</f>
        <v/>
      </c>
    </row>
    <row r="31" spans="1:3" x14ac:dyDescent="0.25">
      <c r="A31" s="27" t="str" cm="1">
        <f t="array" ref="A31">IFERROR(_xlfn.AGGREGATE(15,6,IF(ISNA(MATCH('panneau par toiture'!$F$35:$F$54,$A$26:A30,0))*('panneau par toiture'!$F$35:$F$54&lt;&gt;"")=1,'panneau par toiture'!$F$35:$F$54),1),"")</f>
        <v/>
      </c>
      <c r="B31" s="4" t="str">
        <f>IF(A31="","",SUMIFS('panneau par toiture'!$G$35:$G$54,'panneau par toiture'!$F$35:$F$54,'résumé par toiture'!$A31))</f>
        <v/>
      </c>
      <c r="C31" s="8" t="str">
        <f>IF(B31="","",B31*'panneau par toiture'!$B$2/1000)</f>
        <v/>
      </c>
    </row>
    <row r="32" spans="1:3" x14ac:dyDescent="0.25">
      <c r="A32" s="27" t="str" cm="1">
        <f t="array" ref="A32">IFERROR(_xlfn.AGGREGATE(15,6,IF(ISNA(MATCH('panneau par toiture'!$F$35:$F$54,$A$26:A31,0))*('panneau par toiture'!$F$35:$F$54&lt;&gt;"")=1,'panneau par toiture'!$F$35:$F$54),1),"")</f>
        <v/>
      </c>
      <c r="B32" s="4" t="str">
        <f>IF(A32="","",SUMIFS('panneau par toiture'!$G$35:$G$54,'panneau par toiture'!$F$35:$F$54,'résumé par toiture'!$A32))</f>
        <v/>
      </c>
      <c r="C32" s="8" t="str">
        <f>IF(B32="","",B32*'panneau par toiture'!$B$2/1000)</f>
        <v/>
      </c>
    </row>
    <row r="33" spans="1:3" x14ac:dyDescent="0.25">
      <c r="A33" s="27" t="str" cm="1">
        <f t="array" ref="A33">IFERROR(_xlfn.AGGREGATE(15,6,IF(ISNA(MATCH('panneau par toiture'!$F$35:$F$54,$A$26:A32,0))*('panneau par toiture'!$F$35:$F$54&lt;&gt;"")=1,'panneau par toiture'!$F$35:$F$54),1),"")</f>
        <v/>
      </c>
      <c r="B33" s="4" t="str">
        <f>IF(A33="","",SUMIFS('panneau par toiture'!$G$35:$G$54,'panneau par toiture'!$F$35:$F$54,'résumé par toiture'!$A33))</f>
        <v/>
      </c>
      <c r="C33" s="8" t="str">
        <f>IF(B33="","",B33*'panneau par toiture'!$B$2/1000)</f>
        <v/>
      </c>
    </row>
    <row r="34" spans="1:3" x14ac:dyDescent="0.25">
      <c r="A34" s="27" t="str" cm="1">
        <f t="array" ref="A34">IFERROR(_xlfn.AGGREGATE(15,6,IF(ISNA(MATCH('panneau par toiture'!$F$35:$F$54,$A$26:A33,0))*('panneau par toiture'!$F$35:$F$54&lt;&gt;"")=1,'panneau par toiture'!$F$35:$F$54),1),"")</f>
        <v/>
      </c>
      <c r="B34" s="4" t="str">
        <f>IF(A34="","",SUMIFS('panneau par toiture'!$G$35:$G$54,'panneau par toiture'!$F$35:$F$54,'résumé par toiture'!$A34))</f>
        <v/>
      </c>
      <c r="C34" s="8" t="str">
        <f>IF(B34="","",B34*'panneau par toiture'!$B$2/1000)</f>
        <v/>
      </c>
    </row>
    <row r="35" spans="1:3" x14ac:dyDescent="0.25">
      <c r="A35" s="27" t="str" cm="1">
        <f t="array" ref="A35">IFERROR(_xlfn.AGGREGATE(15,6,IF(ISNA(MATCH('panneau par toiture'!$F$35:$F$54,$A$26:A34,0))*('panneau par toiture'!$F$35:$F$54&lt;&gt;"")=1,'panneau par toiture'!$F$35:$F$54),1),"")</f>
        <v/>
      </c>
      <c r="B35" s="4" t="str">
        <f>IF(A35="","",SUMIFS('panneau par toiture'!$G$35:$G$54,'panneau par toiture'!$F$35:$F$54,'résumé par toiture'!$A35))</f>
        <v/>
      </c>
      <c r="C35" s="8" t="str">
        <f>IF(B35="","",B35*'panneau par toiture'!$B$2/1000)</f>
        <v/>
      </c>
    </row>
    <row r="36" spans="1:3" x14ac:dyDescent="0.25">
      <c r="A36" s="27" t="str" cm="1">
        <f t="array" ref="A36">IFERROR(_xlfn.AGGREGATE(15,6,IF(ISNA(MATCH('panneau par toiture'!$F$35:$F$54,$A$26:A35,0))*('panneau par toiture'!$F$35:$F$54&lt;&gt;"")=1,'panneau par toiture'!$F$35:$F$54),1),"")</f>
        <v/>
      </c>
      <c r="B36" s="4" t="str">
        <f>IF(A36="","",SUMIFS('panneau par toiture'!$G$35:$G$54,'panneau par toiture'!$F$35:$F$54,'résumé par toiture'!$A36))</f>
        <v/>
      </c>
      <c r="C36" s="8" t="str">
        <f>IF(B36="","",B36*'panneau par toiture'!$B$2/1000)</f>
        <v/>
      </c>
    </row>
    <row r="37" spans="1:3" x14ac:dyDescent="0.25">
      <c r="A37" s="27" t="str" cm="1">
        <f t="array" ref="A37">IFERROR(_xlfn.AGGREGATE(15,6,IF(ISNA(MATCH('panneau par toiture'!$F$35:$F$54,$A$26:A36,0))*('panneau par toiture'!$F$35:$F$54&lt;&gt;"")=1,'panneau par toiture'!$F$35:$F$54),1),"")</f>
        <v/>
      </c>
      <c r="B37" s="4" t="str">
        <f>IF(A37="","",SUMIFS('panneau par toiture'!$G$35:$G$54,'panneau par toiture'!$F$35:$F$54,'résumé par toiture'!$A37))</f>
        <v/>
      </c>
      <c r="C37" s="8" t="str">
        <f>IF(B37="","",B37*'panneau par toiture'!$B$2/1000)</f>
        <v/>
      </c>
    </row>
    <row r="38" spans="1:3" x14ac:dyDescent="0.25">
      <c r="A38" s="27" t="str" cm="1">
        <f t="array" ref="A38">IFERROR(_xlfn.AGGREGATE(15,6,IF(ISNA(MATCH('panneau par toiture'!$F$35:$F$54,$A$26:A37,0))*('panneau par toiture'!$F$35:$F$54&lt;&gt;"")=1,'panneau par toiture'!$F$35:$F$54),1),"")</f>
        <v/>
      </c>
      <c r="B38" s="4" t="str">
        <f>IF(A38="","",SUMIFS('panneau par toiture'!$G$35:$G$54,'panneau par toiture'!$F$35:$F$54,'résumé par toiture'!$A38))</f>
        <v/>
      </c>
      <c r="C38" s="8" t="str">
        <f>IF(B38="","",B38*'panneau par toiture'!$B$2/1000)</f>
        <v/>
      </c>
    </row>
    <row r="39" spans="1:3" x14ac:dyDescent="0.25">
      <c r="A39" s="27" t="str" cm="1">
        <f t="array" ref="A39">IFERROR(_xlfn.AGGREGATE(15,6,IF(ISNA(MATCH('panneau par toiture'!$F$35:$F$54,$A$26:A38,0))*('panneau par toiture'!$F$35:$F$54&lt;&gt;"")=1,'panneau par toiture'!$F$35:$F$54),1),"")</f>
        <v/>
      </c>
      <c r="B39" s="4" t="str">
        <f>IF(A39="","",SUMIFS('panneau par toiture'!$G$35:$G$54,'panneau par toiture'!$F$35:$F$54,'résumé par toiture'!$A39))</f>
        <v/>
      </c>
      <c r="C39" s="8" t="str">
        <f>IF(B39="","",B39*'panneau par toiture'!$B$2/1000)</f>
        <v/>
      </c>
    </row>
    <row r="40" spans="1:3" x14ac:dyDescent="0.25">
      <c r="A40" s="27" t="str" cm="1">
        <f t="array" ref="A40">IFERROR(_xlfn.AGGREGATE(15,6,IF(ISNA(MATCH('panneau par toiture'!$F$35:$F$54,$A$26:A39,0))*('panneau par toiture'!$F$35:$F$54&lt;&gt;"")=1,'panneau par toiture'!$F$35:$F$54),1),"")</f>
        <v/>
      </c>
      <c r="B40" s="4" t="str">
        <f>IF(A40="","",SUMIFS('panneau par toiture'!$G$35:$G$54,'panneau par toiture'!$F$35:$F$54,'résumé par toiture'!$A40))</f>
        <v/>
      </c>
      <c r="C40" s="8" t="str">
        <f>IF(B40="","",B40*'panneau par toiture'!$B$2/1000)</f>
        <v/>
      </c>
    </row>
    <row r="41" spans="1:3" x14ac:dyDescent="0.25">
      <c r="A41" s="27" t="str" cm="1">
        <f t="array" ref="A41">IFERROR(_xlfn.AGGREGATE(15,6,IF(ISNA(MATCH('panneau par toiture'!$F$35:$F$54,$A$26:A40,0))*('panneau par toiture'!$F$35:$F$54&lt;&gt;"")=1,'panneau par toiture'!$F$35:$F$54),1),"")</f>
        <v/>
      </c>
      <c r="B41" s="4" t="str">
        <f>IF(A41="","",SUMIFS('panneau par toiture'!$G$35:$G$54,'panneau par toiture'!$F$35:$F$54,'résumé par toiture'!$A41))</f>
        <v/>
      </c>
      <c r="C41" s="8" t="str">
        <f>IF(B41="","",B41*'panneau par toiture'!$B$2/1000)</f>
        <v/>
      </c>
    </row>
    <row r="42" spans="1:3" x14ac:dyDescent="0.25">
      <c r="A42" s="27" t="str" cm="1">
        <f t="array" ref="A42">IFERROR(_xlfn.AGGREGATE(15,6,IF(ISNA(MATCH('panneau par toiture'!$F$35:$F$54,$A$26:A41,0))*('panneau par toiture'!$F$35:$F$54&lt;&gt;"")=1,'panneau par toiture'!$F$35:$F$54),1),"")</f>
        <v/>
      </c>
      <c r="B42" s="4" t="str">
        <f>IF(A42="","",SUMIFS('panneau par toiture'!$G$35:$G$54,'panneau par toiture'!$F$35:$F$54,'résumé par toiture'!$A42))</f>
        <v/>
      </c>
      <c r="C42" s="8" t="str">
        <f>IF(B42="","",B42*'panneau par toiture'!$B$2/1000)</f>
        <v/>
      </c>
    </row>
    <row r="43" spans="1:3" x14ac:dyDescent="0.25">
      <c r="A43" s="27" t="str" cm="1">
        <f t="array" ref="A43">IFERROR(_xlfn.AGGREGATE(15,6,IF(ISNA(MATCH('panneau par toiture'!$F$35:$F$54,$A$26:A42,0))*('panneau par toiture'!$F$35:$F$54&lt;&gt;"")=1,'panneau par toiture'!$F$35:$F$54),1),"")</f>
        <v/>
      </c>
      <c r="B43" s="4" t="str">
        <f>IF(A43="","",SUMIFS('panneau par toiture'!$G$35:$G$54,'panneau par toiture'!$F$35:$F$54,'résumé par toiture'!$A43))</f>
        <v/>
      </c>
      <c r="C43" s="8" t="str">
        <f>IF(B43="","",B43*'panneau par toiture'!$B$2/1000)</f>
        <v/>
      </c>
    </row>
    <row r="44" spans="1:3" x14ac:dyDescent="0.25">
      <c r="A44" s="27" t="str" cm="1">
        <f t="array" ref="A44">IFERROR(_xlfn.AGGREGATE(15,6,IF(ISNA(MATCH('panneau par toiture'!$F$35:$F$54,$A$26:A43,0))*('panneau par toiture'!$F$35:$F$54&lt;&gt;"")=1,'panneau par toiture'!$F$35:$F$54),1),"")</f>
        <v/>
      </c>
      <c r="B44" s="4" t="str">
        <f>IF(A44="","",SUMIFS('panneau par toiture'!$G$35:$G$54,'panneau par toiture'!$F$35:$F$54,'résumé par toiture'!$A44))</f>
        <v/>
      </c>
      <c r="C44" s="8" t="str">
        <f>IF(B44="","",B44*'panneau par toiture'!$B$2/1000)</f>
        <v/>
      </c>
    </row>
    <row r="45" spans="1:3" x14ac:dyDescent="0.25">
      <c r="A45" s="27" t="str" cm="1">
        <f t="array" ref="A45">IFERROR(_xlfn.AGGREGATE(15,6,IF(ISNA(MATCH('panneau par toiture'!$F$35:$F$54,$A$26:A44,0))*('panneau par toiture'!$F$35:$F$54&lt;&gt;"")=1,'panneau par toiture'!$F$35:$F$54),1),"")</f>
        <v/>
      </c>
      <c r="B45" s="4" t="str">
        <f>IF(A45="","",SUMIFS('panneau par toiture'!$G$35:$G$54,'panneau par toiture'!$F$35:$F$54,'résumé par toiture'!$A45))</f>
        <v/>
      </c>
      <c r="C45" s="8" t="str">
        <f>IF(B45="","",B45*'panneau par toiture'!$B$2/1000)</f>
        <v/>
      </c>
    </row>
    <row r="46" spans="1:3" ht="15.75" thickBot="1" x14ac:dyDescent="0.3">
      <c r="A46" s="27" t="str" cm="1">
        <f t="array" ref="A46">IFERROR(_xlfn.AGGREGATE(15,6,IF(ISNA(MATCH('panneau par toiture'!$F$35:$F$54,$A$26:A45,0))*('panneau par toiture'!$F$35:$F$54&lt;&gt;"")=1,'panneau par toiture'!$F$35:$F$54),1),"")</f>
        <v/>
      </c>
      <c r="B46" s="4" t="str">
        <f>IF(A46="","",SUMIFS('panneau par toiture'!$G$35:$G$54,'panneau par toiture'!$F$35:$F$54,'résumé par toiture'!$A46))</f>
        <v/>
      </c>
      <c r="C46" s="8" t="str">
        <f>IF(B46="","",B46*'panneau par toiture'!$B$2/1000)</f>
        <v/>
      </c>
    </row>
    <row r="47" spans="1:3" ht="24" thickBot="1" x14ac:dyDescent="0.3">
      <c r="A47" s="26" t="s">
        <v>26</v>
      </c>
      <c r="B47" s="17">
        <f>SUM(B27:B46)</f>
        <v>50</v>
      </c>
      <c r="C47" s="18">
        <f>SUM(C27:C46)</f>
        <v>21.25</v>
      </c>
    </row>
    <row r="48" spans="1:3" ht="15.75" thickBot="1" x14ac:dyDescent="0.3"/>
    <row r="49" spans="1:3" ht="34.5" x14ac:dyDescent="0.25">
      <c r="A49" s="23" t="s">
        <v>30</v>
      </c>
      <c r="B49" s="10"/>
      <c r="C49" s="11"/>
    </row>
    <row r="50" spans="1:3" ht="15.75" x14ac:dyDescent="0.25">
      <c r="A50" s="24" t="s">
        <v>2</v>
      </c>
      <c r="B50" s="3" t="s">
        <v>3</v>
      </c>
      <c r="C50" s="6" t="s">
        <v>4</v>
      </c>
    </row>
    <row r="51" spans="1:3" x14ac:dyDescent="0.25">
      <c r="A51" s="25" cm="1">
        <f t="array" ref="A51">IFERROR(_xlfn.AGGREGATE(15,6,IF(ISNA(MATCH('panneau par toiture'!$F$63:$F$82,$A$50:A50,0))*('panneau par toiture'!$F$63:$F$82&lt;&gt;"")=1,'panneau par toiture'!$F$63:$F$82),1),"")</f>
        <v>10</v>
      </c>
      <c r="B51" s="4">
        <f>IF(A51="","",SUMIFS('panneau par toiture'!$G$63:$G$82,'panneau par toiture'!$F$63:$F$82,'résumé par toiture'!$A51))</f>
        <v>32</v>
      </c>
      <c r="C51" s="8">
        <f>IF(B51="","",B51*'panneau par toiture'!$B$2/1000)</f>
        <v>13.6</v>
      </c>
    </row>
    <row r="52" spans="1:3" x14ac:dyDescent="0.25">
      <c r="A52" s="25" cm="1">
        <f t="array" ref="A52">IFERROR(_xlfn.AGGREGATE(15,6,IF(ISNA(MATCH('panneau par toiture'!$F$63:$F$82,$A$50:A51,0))*('panneau par toiture'!$F$63:$F$82&lt;&gt;"")=1,'panneau par toiture'!$F$63:$F$82),1),"")</f>
        <v>50</v>
      </c>
      <c r="B52" s="4">
        <f>IF(A52="","",SUMIFS('panneau par toiture'!$G$63:$G$82,'panneau par toiture'!$F$63:$F$82,'résumé par toiture'!$A52))</f>
        <v>12</v>
      </c>
      <c r="C52" s="8">
        <f>IF(B52="","",B52*'panneau par toiture'!$B$2/1000)</f>
        <v>5.0999999999999996</v>
      </c>
    </row>
    <row r="53" spans="1:3" x14ac:dyDescent="0.25">
      <c r="A53" s="25" t="str" cm="1">
        <f t="array" ref="A53">IFERROR(_xlfn.AGGREGATE(15,6,IF(ISNA(MATCH('panneau par toiture'!$F$63:$F$82,$A$50:A52,0))*('panneau par toiture'!$F$63:$F$82&lt;&gt;"")=1,'panneau par toiture'!$F$63:$F$82),1),"")</f>
        <v/>
      </c>
      <c r="B53" s="4" t="str">
        <f>IF(A53="","",SUMIFS('panneau par toiture'!$G$63:$G$82,'panneau par toiture'!$F$63:$F$82,'résumé par toiture'!$A53))</f>
        <v/>
      </c>
      <c r="C53" s="8" t="str">
        <f>IF(B53="","",B53*'panneau par toiture'!$B$2/1000)</f>
        <v/>
      </c>
    </row>
    <row r="54" spans="1:3" x14ac:dyDescent="0.25">
      <c r="A54" s="25" t="str" cm="1">
        <f t="array" ref="A54">IFERROR(_xlfn.AGGREGATE(15,6,IF(ISNA(MATCH('panneau par toiture'!$F$63:$F$82,$A$50:A53,0))*('panneau par toiture'!$F$63:$F$82&lt;&gt;"")=1,'panneau par toiture'!$F$63:$F$82),1),"")</f>
        <v/>
      </c>
      <c r="B54" s="4" t="str">
        <f>IF(A54="","",SUMIFS('panneau par toiture'!$G$63:$G$82,'panneau par toiture'!$F$63:$F$82,'résumé par toiture'!$A54))</f>
        <v/>
      </c>
      <c r="C54" s="8" t="str">
        <f>IF(B54="","",B54*'panneau par toiture'!$B$2/1000)</f>
        <v/>
      </c>
    </row>
    <row r="55" spans="1:3" x14ac:dyDescent="0.25">
      <c r="A55" s="25" t="str" cm="1">
        <f t="array" ref="A55">IFERROR(_xlfn.AGGREGATE(15,6,IF(ISNA(MATCH('panneau par toiture'!$F$63:$F$82,$A$50:A54,0))*('panneau par toiture'!$F$63:$F$82&lt;&gt;"")=1,'panneau par toiture'!$F$63:$F$82),1),"")</f>
        <v/>
      </c>
      <c r="B55" s="4" t="str">
        <f>IF(A55="","",SUMIFS('panneau par toiture'!$G$63:$G$82,'panneau par toiture'!$F$63:$F$82,'résumé par toiture'!$A55))</f>
        <v/>
      </c>
      <c r="C55" s="8" t="str">
        <f>IF(B55="","",B55*'panneau par toiture'!$B$2/1000)</f>
        <v/>
      </c>
    </row>
    <row r="56" spans="1:3" x14ac:dyDescent="0.25">
      <c r="A56" s="25" t="str" cm="1">
        <f t="array" ref="A56">IFERROR(_xlfn.AGGREGATE(15,6,IF(ISNA(MATCH('panneau par toiture'!$F$63:$F$82,$A$50:A55,0))*('panneau par toiture'!$F$63:$F$82&lt;&gt;"")=1,'panneau par toiture'!$F$63:$F$82),1),"")</f>
        <v/>
      </c>
      <c r="B56" s="4" t="str">
        <f>IF(A56="","",SUMIFS('panneau par toiture'!$G$63:$G$82,'panneau par toiture'!$F$63:$F$82,'résumé par toiture'!$A56))</f>
        <v/>
      </c>
      <c r="C56" s="8" t="str">
        <f>IF(B56="","",B56*'panneau par toiture'!$B$2/1000)</f>
        <v/>
      </c>
    </row>
    <row r="57" spans="1:3" x14ac:dyDescent="0.25">
      <c r="A57" s="25" t="str" cm="1">
        <f t="array" ref="A57">IFERROR(_xlfn.AGGREGATE(15,6,IF(ISNA(MATCH('panneau par toiture'!$F$63:$F$82,$A$50:A56,0))*('panneau par toiture'!$F$63:$F$82&lt;&gt;"")=1,'panneau par toiture'!$F$63:$F$82),1),"")</f>
        <v/>
      </c>
      <c r="B57" s="4" t="str">
        <f>IF(A57="","",SUMIFS('panneau par toiture'!$G$63:$G$82,'panneau par toiture'!$F$63:$F$82,'résumé par toiture'!$A57))</f>
        <v/>
      </c>
      <c r="C57" s="8" t="str">
        <f>IF(B57="","",B57*'panneau par toiture'!$B$2/1000)</f>
        <v/>
      </c>
    </row>
    <row r="58" spans="1:3" x14ac:dyDescent="0.25">
      <c r="A58" s="25" t="str" cm="1">
        <f t="array" ref="A58">IFERROR(_xlfn.AGGREGATE(15,6,IF(ISNA(MATCH('panneau par toiture'!$F$63:$F$82,$A$50:A57,0))*('panneau par toiture'!$F$63:$F$82&lt;&gt;"")=1,'panneau par toiture'!$F$63:$F$82),1),"")</f>
        <v/>
      </c>
      <c r="B58" s="4" t="str">
        <f>IF(A58="","",SUMIFS('panneau par toiture'!$G$63:$G$82,'panneau par toiture'!$F$63:$F$82,'résumé par toiture'!$A58))</f>
        <v/>
      </c>
      <c r="C58" s="8" t="str">
        <f>IF(B58="","",B58*'panneau par toiture'!$B$2/1000)</f>
        <v/>
      </c>
    </row>
    <row r="59" spans="1:3" x14ac:dyDescent="0.25">
      <c r="A59" s="25" t="str" cm="1">
        <f t="array" ref="A59">IFERROR(_xlfn.AGGREGATE(15,6,IF(ISNA(MATCH('panneau par toiture'!$F$63:$F$82,$A$50:A58,0))*('panneau par toiture'!$F$63:$F$82&lt;&gt;"")=1,'panneau par toiture'!$F$63:$F$82),1),"")</f>
        <v/>
      </c>
      <c r="B59" s="4" t="str">
        <f>IF(A59="","",SUMIFS('panneau par toiture'!$G$63:$G$82,'panneau par toiture'!$F$63:$F$82,'résumé par toiture'!$A59))</f>
        <v/>
      </c>
      <c r="C59" s="8" t="str">
        <f>IF(B59="","",B59*'panneau par toiture'!$B$2/1000)</f>
        <v/>
      </c>
    </row>
    <row r="60" spans="1:3" x14ac:dyDescent="0.25">
      <c r="A60" s="25" t="str" cm="1">
        <f t="array" ref="A60">IFERROR(_xlfn.AGGREGATE(15,6,IF(ISNA(MATCH('panneau par toiture'!$F$63:$F$82,$A$50:A59,0))*('panneau par toiture'!$F$63:$F$82&lt;&gt;"")=1,'panneau par toiture'!$F$63:$F$82),1),"")</f>
        <v/>
      </c>
      <c r="B60" s="4" t="str">
        <f>IF(A60="","",SUMIFS('panneau par toiture'!$G$63:$G$82,'panneau par toiture'!$F$63:$F$82,'résumé par toiture'!$A60))</f>
        <v/>
      </c>
      <c r="C60" s="8" t="str">
        <f>IF(B60="","",B60*'panneau par toiture'!$B$2/1000)</f>
        <v/>
      </c>
    </row>
    <row r="61" spans="1:3" x14ac:dyDescent="0.25">
      <c r="A61" s="25" t="str" cm="1">
        <f t="array" ref="A61">IFERROR(_xlfn.AGGREGATE(15,6,IF(ISNA(MATCH('panneau par toiture'!$F$63:$F$82,$A$50:A60,0))*('panneau par toiture'!$F$63:$F$82&lt;&gt;"")=1,'panneau par toiture'!$F$63:$F$82),1),"")</f>
        <v/>
      </c>
      <c r="B61" s="4" t="str">
        <f>IF(A61="","",SUMIFS('panneau par toiture'!$G$63:$G$82,'panneau par toiture'!$F$63:$F$82,'résumé par toiture'!$A61))</f>
        <v/>
      </c>
      <c r="C61" s="8" t="str">
        <f>IF(B61="","",B61*'panneau par toiture'!$B$2/1000)</f>
        <v/>
      </c>
    </row>
    <row r="62" spans="1:3" x14ac:dyDescent="0.25">
      <c r="A62" s="25" t="str" cm="1">
        <f t="array" ref="A62">IFERROR(_xlfn.AGGREGATE(15,6,IF(ISNA(MATCH('panneau par toiture'!$F$63:$F$82,$A$50:A61,0))*('panneau par toiture'!$F$63:$F$82&lt;&gt;"")=1,'panneau par toiture'!$F$63:$F$82),1),"")</f>
        <v/>
      </c>
      <c r="B62" s="4" t="str">
        <f>IF(A62="","",SUMIFS('panneau par toiture'!$G$63:$G$82,'panneau par toiture'!$F$63:$F$82,'résumé par toiture'!$A62))</f>
        <v/>
      </c>
      <c r="C62" s="8" t="str">
        <f>IF(B62="","",B62*'panneau par toiture'!$B$2/1000)</f>
        <v/>
      </c>
    </row>
    <row r="63" spans="1:3" x14ac:dyDescent="0.25">
      <c r="A63" s="25" t="str" cm="1">
        <f t="array" ref="A63">IFERROR(_xlfn.AGGREGATE(15,6,IF(ISNA(MATCH('panneau par toiture'!$F$63:$F$82,$A$50:A62,0))*('panneau par toiture'!$F$63:$F$82&lt;&gt;"")=1,'panneau par toiture'!$F$63:$F$82),1),"")</f>
        <v/>
      </c>
      <c r="B63" s="4" t="str">
        <f>IF(A63="","",SUMIFS('panneau par toiture'!$G$63:$G$82,'panneau par toiture'!$F$63:$F$82,'résumé par toiture'!$A63))</f>
        <v/>
      </c>
      <c r="C63" s="8" t="str">
        <f>IF(B63="","",B63*'panneau par toiture'!$B$2/1000)</f>
        <v/>
      </c>
    </row>
    <row r="64" spans="1:3" x14ac:dyDescent="0.25">
      <c r="A64" s="25" t="str" cm="1">
        <f t="array" ref="A64">IFERROR(_xlfn.AGGREGATE(15,6,IF(ISNA(MATCH('panneau par toiture'!$F$63:$F$82,$A$50:A63,0))*('panneau par toiture'!$F$63:$F$82&lt;&gt;"")=1,'panneau par toiture'!$F$63:$F$82),1),"")</f>
        <v/>
      </c>
      <c r="B64" s="4" t="str">
        <f>IF(A64="","",SUMIFS('panneau par toiture'!$G$63:$G$82,'panneau par toiture'!$F$63:$F$82,'résumé par toiture'!$A64))</f>
        <v/>
      </c>
      <c r="C64" s="8" t="str">
        <f>IF(B64="","",B64*'panneau par toiture'!$B$2/1000)</f>
        <v/>
      </c>
    </row>
    <row r="65" spans="1:3" x14ac:dyDescent="0.25">
      <c r="A65" s="25" t="str" cm="1">
        <f t="array" ref="A65">IFERROR(_xlfn.AGGREGATE(15,6,IF(ISNA(MATCH('panneau par toiture'!$F$63:$F$82,$A$50:A64,0))*('panneau par toiture'!$F$63:$F$82&lt;&gt;"")=1,'panneau par toiture'!$F$63:$F$82),1),"")</f>
        <v/>
      </c>
      <c r="B65" s="4" t="str">
        <f>IF(A65="","",SUMIFS('panneau par toiture'!$G$63:$G$82,'panneau par toiture'!$F$63:$F$82,'résumé par toiture'!$A65))</f>
        <v/>
      </c>
      <c r="C65" s="8" t="str">
        <f>IF(B65="","",B65*'panneau par toiture'!$B$2/1000)</f>
        <v/>
      </c>
    </row>
    <row r="66" spans="1:3" x14ac:dyDescent="0.25">
      <c r="A66" s="25" t="str" cm="1">
        <f t="array" ref="A66">IFERROR(_xlfn.AGGREGATE(15,6,IF(ISNA(MATCH('panneau par toiture'!$F$63:$F$82,$A$50:A65,0))*('panneau par toiture'!$F$63:$F$82&lt;&gt;"")=1,'panneau par toiture'!$F$63:$F$82),1),"")</f>
        <v/>
      </c>
      <c r="B66" s="4" t="str">
        <f>IF(A66="","",SUMIFS('panneau par toiture'!$G$63:$G$82,'panneau par toiture'!$F$63:$F$82,'résumé par toiture'!$A66))</f>
        <v/>
      </c>
      <c r="C66" s="8" t="str">
        <f>IF(B66="","",B66*'panneau par toiture'!$B$2/1000)</f>
        <v/>
      </c>
    </row>
    <row r="67" spans="1:3" x14ac:dyDescent="0.25">
      <c r="A67" s="25" t="str" cm="1">
        <f t="array" ref="A67">IFERROR(_xlfn.AGGREGATE(15,6,IF(ISNA(MATCH('panneau par toiture'!$F$63:$F$82,$A$50:A66,0))*('panneau par toiture'!$F$63:$F$82&lt;&gt;"")=1,'panneau par toiture'!$F$63:$F$82),1),"")</f>
        <v/>
      </c>
      <c r="B67" s="4" t="str">
        <f>IF(A67="","",SUMIFS('panneau par toiture'!$G$63:$G$82,'panneau par toiture'!$F$63:$F$82,'résumé par toiture'!$A67))</f>
        <v/>
      </c>
      <c r="C67" s="8" t="str">
        <f>IF(B67="","",B67*'panneau par toiture'!$B$2/1000)</f>
        <v/>
      </c>
    </row>
    <row r="68" spans="1:3" x14ac:dyDescent="0.25">
      <c r="A68" s="25" t="str" cm="1">
        <f t="array" ref="A68">IFERROR(_xlfn.AGGREGATE(15,6,IF(ISNA(MATCH('panneau par toiture'!$F$63:$F$82,$A$50:A67,0))*('panneau par toiture'!$F$63:$F$82&lt;&gt;"")=1,'panneau par toiture'!$F$63:$F$82),1),"")</f>
        <v/>
      </c>
      <c r="B68" s="4" t="str">
        <f>IF(A68="","",SUMIFS('panneau par toiture'!$G$63:$G$82,'panneau par toiture'!$F$63:$F$82,'résumé par toiture'!$A68))</f>
        <v/>
      </c>
      <c r="C68" s="8" t="str">
        <f>IF(B68="","",B68*'panneau par toiture'!$B$2/1000)</f>
        <v/>
      </c>
    </row>
    <row r="69" spans="1:3" x14ac:dyDescent="0.25">
      <c r="A69" s="25" t="str" cm="1">
        <f t="array" ref="A69">IFERROR(_xlfn.AGGREGATE(15,6,IF(ISNA(MATCH('panneau par toiture'!$F$63:$F$82,$A$50:A68,0))*('panneau par toiture'!$F$63:$F$82&lt;&gt;"")=1,'panneau par toiture'!$F$63:$F$82),1),"")</f>
        <v/>
      </c>
      <c r="B69" s="4" t="str">
        <f>IF(A69="","",SUMIFS('panneau par toiture'!$G$63:$G$82,'panneau par toiture'!$F$63:$F$82,'résumé par toiture'!$A69))</f>
        <v/>
      </c>
      <c r="C69" s="8" t="str">
        <f>IF(B69="","",B69*'panneau par toiture'!$B$2/1000)</f>
        <v/>
      </c>
    </row>
    <row r="70" spans="1:3" ht="15.75" thickBot="1" x14ac:dyDescent="0.3">
      <c r="A70" s="25" t="str" cm="1">
        <f t="array" ref="A70">IFERROR(_xlfn.AGGREGATE(15,6,IF(ISNA(MATCH('panneau par toiture'!$F$63:$F$82,$A$50:A69,0))*('panneau par toiture'!$F$63:$F$82&lt;&gt;"")=1,'panneau par toiture'!$F$63:$F$82),1),"")</f>
        <v/>
      </c>
      <c r="B70" s="4" t="str">
        <f>IF(A70="","",SUMIFS('panneau par toiture'!$G$63:$G$82,'panneau par toiture'!$F$63:$F$82,'résumé par toiture'!$A70))</f>
        <v/>
      </c>
      <c r="C70" s="8" t="str">
        <f>IF(B70="","",B70*'panneau par toiture'!$B$2/1000)</f>
        <v/>
      </c>
    </row>
    <row r="71" spans="1:3" ht="24" thickBot="1" x14ac:dyDescent="0.3">
      <c r="A71" s="26" t="s">
        <v>26</v>
      </c>
      <c r="B71" s="17">
        <f>SUM(B51:B70)</f>
        <v>44</v>
      </c>
      <c r="C71" s="18">
        <f>SUM(C51:C70)</f>
        <v>18.7</v>
      </c>
    </row>
    <row r="72" spans="1:3" ht="15.75" thickBot="1" x14ac:dyDescent="0.3"/>
    <row r="73" spans="1:3" ht="34.5" x14ac:dyDescent="0.25">
      <c r="A73" s="23" t="s">
        <v>31</v>
      </c>
      <c r="B73" s="10"/>
      <c r="C73" s="11"/>
    </row>
    <row r="74" spans="1:3" ht="15.75" x14ac:dyDescent="0.25">
      <c r="A74" s="24" t="s">
        <v>2</v>
      </c>
      <c r="B74" s="3" t="s">
        <v>3</v>
      </c>
      <c r="C74" s="6" t="s">
        <v>4</v>
      </c>
    </row>
    <row r="75" spans="1:3" x14ac:dyDescent="0.25">
      <c r="A75" s="25" t="str" cm="1">
        <f t="array" ref="A75">IFERROR(_xlfn.AGGREGATE(15,6,IF(ISNA(MATCH('panneau par toiture'!$F$91:$F$110,$A$74:A74,0))*('panneau par toiture'!$F$91:$F$110&lt;&gt;"")=1,'panneau par toiture'!$F$91:$F$110),1),"")</f>
        <v/>
      </c>
      <c r="B75" s="4" t="str">
        <f>IF(A75="","",SUMIFS('panneau par toiture'!$G$91:$G$110,'panneau par toiture'!$F$91:$F$110,'résumé par toiture'!$A75))</f>
        <v/>
      </c>
      <c r="C75" s="8" t="str">
        <f>IF(B75="","",B75*'panneau par toiture'!$B$2/1000)</f>
        <v/>
      </c>
    </row>
    <row r="76" spans="1:3" x14ac:dyDescent="0.25">
      <c r="A76" s="25" t="str" cm="1">
        <f t="array" ref="A76">IFERROR(_xlfn.AGGREGATE(15,6,IF(ISNA(MATCH('panneau par toiture'!$F$91:$F$110,$A$74:A75,0))*('panneau par toiture'!$F$91:$F$110&lt;&gt;"")=1,'panneau par toiture'!$F$91:$F$110),1),"")</f>
        <v/>
      </c>
      <c r="B76" s="4" t="str">
        <f>IF(A76="","",SUMIFS('panneau par toiture'!$G$91:$G$110,'panneau par toiture'!$F$91:$F$110,'résumé par toiture'!$A76))</f>
        <v/>
      </c>
      <c r="C76" s="8" t="str">
        <f>IF(B76="","",B76*'panneau par toiture'!$B$2/1000)</f>
        <v/>
      </c>
    </row>
    <row r="77" spans="1:3" x14ac:dyDescent="0.25">
      <c r="A77" s="25" t="str" cm="1">
        <f t="array" ref="A77">IFERROR(_xlfn.AGGREGATE(15,6,IF(ISNA(MATCH('panneau par toiture'!$F$91:$F$110,$A$74:A76,0))*('panneau par toiture'!$F$91:$F$110&lt;&gt;"")=1,'panneau par toiture'!$F$91:$F$110),1),"")</f>
        <v/>
      </c>
      <c r="B77" s="4" t="str">
        <f>IF(A77="","",SUMIFS('panneau par toiture'!$G$91:$G$110,'panneau par toiture'!$F$91:$F$110,'résumé par toiture'!$A77))</f>
        <v/>
      </c>
      <c r="C77" s="8" t="str">
        <f>IF(B77="","",B77*'panneau par toiture'!$B$2/1000)</f>
        <v/>
      </c>
    </row>
    <row r="78" spans="1:3" x14ac:dyDescent="0.25">
      <c r="A78" s="25" t="str" cm="1">
        <f t="array" ref="A78">IFERROR(_xlfn.AGGREGATE(15,6,IF(ISNA(MATCH('panneau par toiture'!$F$91:$F$110,$A$74:A77,0))*('panneau par toiture'!$F$91:$F$110&lt;&gt;"")=1,'panneau par toiture'!$F$91:$F$110),1),"")</f>
        <v/>
      </c>
      <c r="B78" s="4" t="str">
        <f>IF(A78="","",SUMIFS('panneau par toiture'!$G$91:$G$110,'panneau par toiture'!$F$91:$F$110,'résumé par toiture'!$A78))</f>
        <v/>
      </c>
      <c r="C78" s="8" t="str">
        <f>IF(B78="","",B78*'panneau par toiture'!$B$2/1000)</f>
        <v/>
      </c>
    </row>
    <row r="79" spans="1:3" x14ac:dyDescent="0.25">
      <c r="A79" s="25" t="str" cm="1">
        <f t="array" ref="A79">IFERROR(_xlfn.AGGREGATE(15,6,IF(ISNA(MATCH('panneau par toiture'!$F$91:$F$110,$A$74:A78,0))*('panneau par toiture'!$F$91:$F$110&lt;&gt;"")=1,'panneau par toiture'!$F$91:$F$110),1),"")</f>
        <v/>
      </c>
      <c r="B79" s="4" t="str">
        <f>IF(A79="","",SUMIFS('panneau par toiture'!$G$91:$G$110,'panneau par toiture'!$F$91:$F$110,'résumé par toiture'!$A79))</f>
        <v/>
      </c>
      <c r="C79" s="8" t="str">
        <f>IF(B79="","",B79*'panneau par toiture'!$B$2/1000)</f>
        <v/>
      </c>
    </row>
    <row r="80" spans="1:3" x14ac:dyDescent="0.25">
      <c r="A80" s="25" t="str" cm="1">
        <f t="array" ref="A80">IFERROR(_xlfn.AGGREGATE(15,6,IF(ISNA(MATCH('panneau par toiture'!$F$91:$F$110,$A$74:A79,0))*('panneau par toiture'!$F$91:$F$110&lt;&gt;"")=1,'panneau par toiture'!$F$91:$F$110),1),"")</f>
        <v/>
      </c>
      <c r="B80" s="4" t="str">
        <f>IF(A80="","",SUMIFS('panneau par toiture'!$G$91:$G$110,'panneau par toiture'!$F$91:$F$110,'résumé par toiture'!$A80))</f>
        <v/>
      </c>
      <c r="C80" s="8" t="str">
        <f>IF(B80="","",B80*'panneau par toiture'!$B$2/1000)</f>
        <v/>
      </c>
    </row>
    <row r="81" spans="1:3" x14ac:dyDescent="0.25">
      <c r="A81" s="25" t="str" cm="1">
        <f t="array" ref="A81">IFERROR(_xlfn.AGGREGATE(15,6,IF(ISNA(MATCH('panneau par toiture'!$F$91:$F$110,$A$74:A80,0))*('panneau par toiture'!$F$91:$F$110&lt;&gt;"")=1,'panneau par toiture'!$F$91:$F$110),1),"")</f>
        <v/>
      </c>
      <c r="B81" s="4" t="str">
        <f>IF(A81="","",SUMIFS('panneau par toiture'!$G$91:$G$110,'panneau par toiture'!$F$91:$F$110,'résumé par toiture'!$A81))</f>
        <v/>
      </c>
      <c r="C81" s="8" t="str">
        <f>IF(B81="","",B81*'panneau par toiture'!$B$2/1000)</f>
        <v/>
      </c>
    </row>
    <row r="82" spans="1:3" x14ac:dyDescent="0.25">
      <c r="A82" s="25" t="str" cm="1">
        <f t="array" ref="A82">IFERROR(_xlfn.AGGREGATE(15,6,IF(ISNA(MATCH('panneau par toiture'!$F$91:$F$110,$A$74:A81,0))*('panneau par toiture'!$F$91:$F$110&lt;&gt;"")=1,'panneau par toiture'!$F$91:$F$110),1),"")</f>
        <v/>
      </c>
      <c r="B82" s="4" t="str">
        <f>IF(A82="","",SUMIFS('panneau par toiture'!$G$91:$G$110,'panneau par toiture'!$F$91:$F$110,'résumé par toiture'!$A82))</f>
        <v/>
      </c>
      <c r="C82" s="8" t="str">
        <f>IF(B82="","",B82*'panneau par toiture'!$B$2/1000)</f>
        <v/>
      </c>
    </row>
    <row r="83" spans="1:3" x14ac:dyDescent="0.25">
      <c r="A83" s="25" t="str" cm="1">
        <f t="array" ref="A83">IFERROR(_xlfn.AGGREGATE(15,6,IF(ISNA(MATCH('panneau par toiture'!$F$91:$F$110,$A$74:A82,0))*('panneau par toiture'!$F$91:$F$110&lt;&gt;"")=1,'panneau par toiture'!$F$91:$F$110),1),"")</f>
        <v/>
      </c>
      <c r="B83" s="4" t="str">
        <f>IF(A83="","",SUMIFS('panneau par toiture'!$G$91:$G$110,'panneau par toiture'!$F$91:$F$110,'résumé par toiture'!$A83))</f>
        <v/>
      </c>
      <c r="C83" s="8" t="str">
        <f>IF(B83="","",B83*'panneau par toiture'!$B$2/1000)</f>
        <v/>
      </c>
    </row>
    <row r="84" spans="1:3" x14ac:dyDescent="0.25">
      <c r="A84" s="25" t="str" cm="1">
        <f t="array" ref="A84">IFERROR(_xlfn.AGGREGATE(15,6,IF(ISNA(MATCH('panneau par toiture'!$F$91:$F$110,$A$74:A83,0))*('panneau par toiture'!$F$91:$F$110&lt;&gt;"")=1,'panneau par toiture'!$F$91:$F$110),1),"")</f>
        <v/>
      </c>
      <c r="B84" s="4" t="str">
        <f>IF(A84="","",SUMIFS('panneau par toiture'!$G$91:$G$110,'panneau par toiture'!$F$91:$F$110,'résumé par toiture'!$A84))</f>
        <v/>
      </c>
      <c r="C84" s="8" t="str">
        <f>IF(B84="","",B84*'panneau par toiture'!$B$2/1000)</f>
        <v/>
      </c>
    </row>
    <row r="85" spans="1:3" x14ac:dyDescent="0.25">
      <c r="A85" s="25" t="str" cm="1">
        <f t="array" ref="A85">IFERROR(_xlfn.AGGREGATE(15,6,IF(ISNA(MATCH('panneau par toiture'!$F$91:$F$110,$A$74:A84,0))*('panneau par toiture'!$F$91:$F$110&lt;&gt;"")=1,'panneau par toiture'!$F$91:$F$110),1),"")</f>
        <v/>
      </c>
      <c r="B85" s="4" t="str">
        <f>IF(A85="","",SUMIFS('panneau par toiture'!$G$91:$G$110,'panneau par toiture'!$F$91:$F$110,'résumé par toiture'!$A85))</f>
        <v/>
      </c>
      <c r="C85" s="8" t="str">
        <f>IF(B85="","",B85*'panneau par toiture'!$B$2/1000)</f>
        <v/>
      </c>
    </row>
    <row r="86" spans="1:3" x14ac:dyDescent="0.25">
      <c r="A86" s="25" t="str" cm="1">
        <f t="array" ref="A86">IFERROR(_xlfn.AGGREGATE(15,6,IF(ISNA(MATCH('panneau par toiture'!$F$91:$F$110,$A$74:A85,0))*('panneau par toiture'!$F$91:$F$110&lt;&gt;"")=1,'panneau par toiture'!$F$91:$F$110),1),"")</f>
        <v/>
      </c>
      <c r="B86" s="4" t="str">
        <f>IF(A86="","",SUMIFS('panneau par toiture'!$G$91:$G$110,'panneau par toiture'!$F$91:$F$110,'résumé par toiture'!$A86))</f>
        <v/>
      </c>
      <c r="C86" s="8" t="str">
        <f>IF(B86="","",B86*'panneau par toiture'!$B$2/1000)</f>
        <v/>
      </c>
    </row>
    <row r="87" spans="1:3" x14ac:dyDescent="0.25">
      <c r="A87" s="25" t="str" cm="1">
        <f t="array" ref="A87">IFERROR(_xlfn.AGGREGATE(15,6,IF(ISNA(MATCH('panneau par toiture'!$F$91:$F$110,$A$74:A86,0))*('panneau par toiture'!$F$91:$F$110&lt;&gt;"")=1,'panneau par toiture'!$F$91:$F$110),1),"")</f>
        <v/>
      </c>
      <c r="B87" s="4" t="str">
        <f>IF(A87="","",SUMIFS('panneau par toiture'!$G$91:$G$110,'panneau par toiture'!$F$91:$F$110,'résumé par toiture'!$A87))</f>
        <v/>
      </c>
      <c r="C87" s="8" t="str">
        <f>IF(B87="","",B87*'panneau par toiture'!$B$2/1000)</f>
        <v/>
      </c>
    </row>
    <row r="88" spans="1:3" x14ac:dyDescent="0.25">
      <c r="A88" s="25" t="str" cm="1">
        <f t="array" ref="A88">IFERROR(_xlfn.AGGREGATE(15,6,IF(ISNA(MATCH('panneau par toiture'!$F$91:$F$110,$A$74:A87,0))*('panneau par toiture'!$F$91:$F$110&lt;&gt;"")=1,'panneau par toiture'!$F$91:$F$110),1),"")</f>
        <v/>
      </c>
      <c r="B88" s="4" t="str">
        <f>IF(A88="","",SUMIFS('panneau par toiture'!$G$91:$G$110,'panneau par toiture'!$F$91:$F$110,'résumé par toiture'!$A88))</f>
        <v/>
      </c>
      <c r="C88" s="8" t="str">
        <f>IF(B88="","",B88*'panneau par toiture'!$B$2/1000)</f>
        <v/>
      </c>
    </row>
    <row r="89" spans="1:3" x14ac:dyDescent="0.25">
      <c r="A89" s="25" t="str" cm="1">
        <f t="array" ref="A89">IFERROR(_xlfn.AGGREGATE(15,6,IF(ISNA(MATCH('panneau par toiture'!$F$91:$F$110,$A$74:A88,0))*('panneau par toiture'!$F$91:$F$110&lt;&gt;"")=1,'panneau par toiture'!$F$91:$F$110),1),"")</f>
        <v/>
      </c>
      <c r="B89" s="4" t="str">
        <f>IF(A89="","",SUMIFS('panneau par toiture'!$G$91:$G$110,'panneau par toiture'!$F$91:$F$110,'résumé par toiture'!$A89))</f>
        <v/>
      </c>
      <c r="C89" s="8" t="str">
        <f>IF(B89="","",B89*'panneau par toiture'!$B$2/1000)</f>
        <v/>
      </c>
    </row>
    <row r="90" spans="1:3" x14ac:dyDescent="0.25">
      <c r="A90" s="25" t="str" cm="1">
        <f t="array" ref="A90">IFERROR(_xlfn.AGGREGATE(15,6,IF(ISNA(MATCH('panneau par toiture'!$F$91:$F$110,$A$74:A89,0))*('panneau par toiture'!$F$91:$F$110&lt;&gt;"")=1,'panneau par toiture'!$F$91:$F$110),1),"")</f>
        <v/>
      </c>
      <c r="B90" s="4" t="str">
        <f>IF(A90="","",SUMIFS('panneau par toiture'!$G$91:$G$110,'panneau par toiture'!$F$91:$F$110,'résumé par toiture'!$A90))</f>
        <v/>
      </c>
      <c r="C90" s="8" t="str">
        <f>IF(B90="","",B90*'panneau par toiture'!$B$2/1000)</f>
        <v/>
      </c>
    </row>
    <row r="91" spans="1:3" x14ac:dyDescent="0.25">
      <c r="A91" s="25" t="str" cm="1">
        <f t="array" ref="A91">IFERROR(_xlfn.AGGREGATE(15,6,IF(ISNA(MATCH('panneau par toiture'!$F$91:$F$110,$A$74:A90,0))*('panneau par toiture'!$F$91:$F$110&lt;&gt;"")=1,'panneau par toiture'!$F$91:$F$110),1),"")</f>
        <v/>
      </c>
      <c r="B91" s="4" t="str">
        <f>IF(A91="","",SUMIFS('panneau par toiture'!$G$91:$G$110,'panneau par toiture'!$F$91:$F$110,'résumé par toiture'!$A91))</f>
        <v/>
      </c>
      <c r="C91" s="8" t="str">
        <f>IF(B91="","",B91*'panneau par toiture'!$B$2/1000)</f>
        <v/>
      </c>
    </row>
    <row r="92" spans="1:3" x14ac:dyDescent="0.25">
      <c r="A92" s="25" t="str" cm="1">
        <f t="array" ref="A92">IFERROR(_xlfn.AGGREGATE(15,6,IF(ISNA(MATCH('panneau par toiture'!$F$91:$F$110,$A$74:A91,0))*('panneau par toiture'!$F$91:$F$110&lt;&gt;"")=1,'panneau par toiture'!$F$91:$F$110),1),"")</f>
        <v/>
      </c>
      <c r="B92" s="4" t="str">
        <f>IF(A92="","",SUMIFS('panneau par toiture'!$G$91:$G$110,'panneau par toiture'!$F$91:$F$110,'résumé par toiture'!$A92))</f>
        <v/>
      </c>
      <c r="C92" s="8" t="str">
        <f>IF(B92="","",B92*'panneau par toiture'!$B$2/1000)</f>
        <v/>
      </c>
    </row>
    <row r="93" spans="1:3" x14ac:dyDescent="0.25">
      <c r="A93" s="25" t="str" cm="1">
        <f t="array" ref="A93">IFERROR(_xlfn.AGGREGATE(15,6,IF(ISNA(MATCH('panneau par toiture'!$F$91:$F$110,$A$74:A92,0))*('panneau par toiture'!$F$91:$F$110&lt;&gt;"")=1,'panneau par toiture'!$F$91:$F$110),1),"")</f>
        <v/>
      </c>
      <c r="B93" s="4" t="str">
        <f>IF(A93="","",SUMIFS('panneau par toiture'!$G$91:$G$110,'panneau par toiture'!$F$91:$F$110,'résumé par toiture'!$A93))</f>
        <v/>
      </c>
      <c r="C93" s="8" t="str">
        <f>IF(B93="","",B93*'panneau par toiture'!$B$2/1000)</f>
        <v/>
      </c>
    </row>
    <row r="94" spans="1:3" ht="15.75" thickBot="1" x14ac:dyDescent="0.3">
      <c r="A94" s="25" t="str" cm="1">
        <f t="array" ref="A94">IFERROR(_xlfn.AGGREGATE(15,6,IF(ISNA(MATCH('panneau par toiture'!$F$91:$F$110,$A$74:A93,0))*('panneau par toiture'!$F$91:$F$110&lt;&gt;"")=1,'panneau par toiture'!$F$91:$F$110),1),"")</f>
        <v/>
      </c>
      <c r="B94" s="4" t="str">
        <f>IF(A94="","",SUMIFS('panneau par toiture'!$G$91:$G$110,'panneau par toiture'!$F$91:$F$110,'résumé par toiture'!$A94))</f>
        <v/>
      </c>
      <c r="C94" s="8" t="str">
        <f>IF(B94="","",B94*'panneau par toiture'!$B$2/1000)</f>
        <v/>
      </c>
    </row>
    <row r="95" spans="1:3" ht="24" thickBot="1" x14ac:dyDescent="0.3">
      <c r="A95" s="26" t="s">
        <v>26</v>
      </c>
      <c r="B95" s="17">
        <f>SUM(B75:B94)</f>
        <v>0</v>
      </c>
      <c r="C95" s="18">
        <f>SUM(C75:C94)</f>
        <v>0</v>
      </c>
    </row>
    <row r="96" spans="1:3" ht="15.75" thickBot="1" x14ac:dyDescent="0.3"/>
    <row r="97" spans="1:3" ht="34.5" x14ac:dyDescent="0.25">
      <c r="A97" s="23" t="s">
        <v>32</v>
      </c>
      <c r="B97" s="10"/>
      <c r="C97" s="11"/>
    </row>
    <row r="98" spans="1:3" ht="15.75" x14ac:dyDescent="0.25">
      <c r="A98" s="24" t="s">
        <v>2</v>
      </c>
      <c r="B98" s="3" t="s">
        <v>3</v>
      </c>
      <c r="C98" s="6" t="s">
        <v>4</v>
      </c>
    </row>
    <row r="99" spans="1:3" x14ac:dyDescent="0.25">
      <c r="A99" s="25" t="str" cm="1">
        <f t="array" ref="A99">IFERROR(_xlfn.AGGREGATE(15,6,IF(ISNA(MATCH('panneau par toiture'!$F$119:$F$138,$A$98:A98,0))*('panneau par toiture'!$F$119:$F$138&lt;&gt;"")=1,'panneau par toiture'!$F$119:$F$138),1),"")</f>
        <v/>
      </c>
      <c r="B99" s="4" t="str">
        <f>IF(A99="","",SUMIFS('panneau par toiture'!$G$119:$G$138,'panneau par toiture'!$F$119:$F$138,'résumé par toiture'!$A99))</f>
        <v/>
      </c>
      <c r="C99" s="8" t="str">
        <f>IF(B99="","",B99*'panneau par toiture'!$B$2/1000)</f>
        <v/>
      </c>
    </row>
    <row r="100" spans="1:3" x14ac:dyDescent="0.25">
      <c r="A100" s="25"/>
      <c r="B100" s="4" t="str">
        <f>IF(A100="","",SUMIFS('panneau par toiture'!$G$119:$G$138,'panneau par toiture'!$F$119:$F$138,'résumé par toiture'!$A100))</f>
        <v/>
      </c>
      <c r="C100" s="8" t="str">
        <f>IF(B100="","",B100*'panneau par toiture'!$B$2/1000)</f>
        <v/>
      </c>
    </row>
    <row r="101" spans="1:3" x14ac:dyDescent="0.25">
      <c r="A101" s="25"/>
      <c r="B101" s="4" t="str">
        <f>IF(A101="","",SUMIFS('panneau par toiture'!$G$119:$G$138,'panneau par toiture'!$F$119:$F$138,'résumé par toiture'!$A101))</f>
        <v/>
      </c>
      <c r="C101" s="8" t="str">
        <f>IF(B101="","",B101*'panneau par toiture'!$B$2/1000)</f>
        <v/>
      </c>
    </row>
    <row r="102" spans="1:3" x14ac:dyDescent="0.25">
      <c r="A102" s="25"/>
      <c r="B102" s="4" t="str">
        <f>IF(A102="","",SUMIFS('panneau par toiture'!$G$119:$G$138,'panneau par toiture'!$F$119:$F$138,'résumé par toiture'!$A102))</f>
        <v/>
      </c>
      <c r="C102" s="8" t="str">
        <f>IF(B102="","",B102*'panneau par toiture'!$B$2/1000)</f>
        <v/>
      </c>
    </row>
    <row r="103" spans="1:3" x14ac:dyDescent="0.25">
      <c r="A103" s="25"/>
      <c r="B103" s="4" t="str">
        <f>IF(A103="","",SUMIFS('panneau par toiture'!$G$119:$G$138,'panneau par toiture'!$F$119:$F$138,'résumé par toiture'!$A103))</f>
        <v/>
      </c>
      <c r="C103" s="8" t="str">
        <f>IF(B103="","",B103*'panneau par toiture'!$B$2/1000)</f>
        <v/>
      </c>
    </row>
    <row r="104" spans="1:3" x14ac:dyDescent="0.25">
      <c r="A104" s="25"/>
      <c r="B104" s="4" t="str">
        <f>IF(A104="","",SUMIFS('panneau par toiture'!$G$119:$G$138,'panneau par toiture'!$F$119:$F$138,'résumé par toiture'!$A104))</f>
        <v/>
      </c>
      <c r="C104" s="8" t="str">
        <f>IF(B104="","",B104*'panneau par toiture'!$B$2/1000)</f>
        <v/>
      </c>
    </row>
    <row r="105" spans="1:3" x14ac:dyDescent="0.25">
      <c r="A105" s="25"/>
      <c r="B105" s="4" t="str">
        <f>IF(A105="","",SUMIFS('panneau par toiture'!$G$119:$G$138,'panneau par toiture'!$F$119:$F$138,'résumé par toiture'!$A105))</f>
        <v/>
      </c>
      <c r="C105" s="8" t="str">
        <f>IF(B105="","",B105*'panneau par toiture'!$B$2/1000)</f>
        <v/>
      </c>
    </row>
    <row r="106" spans="1:3" x14ac:dyDescent="0.25">
      <c r="A106" s="25"/>
      <c r="B106" s="4" t="str">
        <f>IF(A106="","",SUMIFS('panneau par toiture'!$G$119:$G$138,'panneau par toiture'!$F$119:$F$138,'résumé par toiture'!$A106))</f>
        <v/>
      </c>
      <c r="C106" s="8" t="str">
        <f>IF(B106="","",B106*'panneau par toiture'!$B$2/1000)</f>
        <v/>
      </c>
    </row>
    <row r="107" spans="1:3" x14ac:dyDescent="0.25">
      <c r="A107" s="25"/>
      <c r="B107" s="4" t="str">
        <f>IF(A107="","",SUMIFS('panneau par toiture'!$G$119:$G$138,'panneau par toiture'!$F$119:$F$138,'résumé par toiture'!$A107))</f>
        <v/>
      </c>
      <c r="C107" s="8" t="str">
        <f>IF(B107="","",B107*'panneau par toiture'!$B$2/1000)</f>
        <v/>
      </c>
    </row>
    <row r="108" spans="1:3" x14ac:dyDescent="0.25">
      <c r="A108" s="25"/>
      <c r="B108" s="4" t="str">
        <f>IF(A108="","",SUMIFS('panneau par toiture'!$G$119:$G$138,'panneau par toiture'!$F$119:$F$138,'résumé par toiture'!$A108))</f>
        <v/>
      </c>
      <c r="C108" s="8" t="str">
        <f>IF(B108="","",B108*'panneau par toiture'!$B$2/1000)</f>
        <v/>
      </c>
    </row>
    <row r="109" spans="1:3" x14ac:dyDescent="0.25">
      <c r="A109" s="25"/>
      <c r="B109" s="4" t="str">
        <f>IF(A109="","",SUMIFS('panneau par toiture'!$G$119:$G$138,'panneau par toiture'!$F$119:$F$138,'résumé par toiture'!$A109))</f>
        <v/>
      </c>
      <c r="C109" s="8" t="str">
        <f>IF(B109="","",B109*'panneau par toiture'!$B$2/1000)</f>
        <v/>
      </c>
    </row>
    <row r="110" spans="1:3" x14ac:dyDescent="0.25">
      <c r="A110" s="25"/>
      <c r="B110" s="4" t="str">
        <f>IF(A110="","",SUMIFS('panneau par toiture'!$G$119:$G$138,'panneau par toiture'!$F$119:$F$138,'résumé par toiture'!$A110))</f>
        <v/>
      </c>
      <c r="C110" s="8" t="str">
        <f>IF(B110="","",B110*'panneau par toiture'!$B$2/1000)</f>
        <v/>
      </c>
    </row>
    <row r="111" spans="1:3" x14ac:dyDescent="0.25">
      <c r="A111" s="25"/>
      <c r="B111" s="4" t="str">
        <f>IF(A111="","",SUMIFS('panneau par toiture'!$G$119:$G$138,'panneau par toiture'!$F$119:$F$138,'résumé par toiture'!$A111))</f>
        <v/>
      </c>
      <c r="C111" s="8" t="str">
        <f>IF(B111="","",B111*'panneau par toiture'!$B$2/1000)</f>
        <v/>
      </c>
    </row>
    <row r="112" spans="1:3" x14ac:dyDescent="0.25">
      <c r="A112" s="25"/>
      <c r="B112" s="4" t="str">
        <f>IF(A112="","",SUMIFS('panneau par toiture'!$G$119:$G$138,'panneau par toiture'!$F$119:$F$138,'résumé par toiture'!$A112))</f>
        <v/>
      </c>
      <c r="C112" s="8" t="str">
        <f>IF(B112="","",B112*'panneau par toiture'!$B$2/1000)</f>
        <v/>
      </c>
    </row>
    <row r="113" spans="1:3" x14ac:dyDescent="0.25">
      <c r="A113" s="25"/>
      <c r="B113" s="4" t="str">
        <f>IF(A113="","",SUMIFS('panneau par toiture'!$G$119:$G$138,'panneau par toiture'!$F$119:$F$138,'résumé par toiture'!$A113))</f>
        <v/>
      </c>
      <c r="C113" s="8" t="str">
        <f>IF(B113="","",B113*'panneau par toiture'!$B$2/1000)</f>
        <v/>
      </c>
    </row>
    <row r="114" spans="1:3" x14ac:dyDescent="0.25">
      <c r="A114" s="25"/>
      <c r="B114" s="4" t="str">
        <f>IF(A114="","",SUMIFS('panneau par toiture'!$G$119:$G$138,'panneau par toiture'!$F$119:$F$138,'résumé par toiture'!$A114))</f>
        <v/>
      </c>
      <c r="C114" s="8" t="str">
        <f>IF(B114="","",B114*'panneau par toiture'!$B$2/1000)</f>
        <v/>
      </c>
    </row>
    <row r="115" spans="1:3" x14ac:dyDescent="0.25">
      <c r="A115" s="25"/>
      <c r="B115" s="4" t="str">
        <f>IF(A115="","",SUMIFS('panneau par toiture'!$G$119:$G$138,'panneau par toiture'!$F$119:$F$138,'résumé par toiture'!$A115))</f>
        <v/>
      </c>
      <c r="C115" s="8" t="str">
        <f>IF(B115="","",B115*'panneau par toiture'!$B$2/1000)</f>
        <v/>
      </c>
    </row>
    <row r="116" spans="1:3" x14ac:dyDescent="0.25">
      <c r="A116" s="25"/>
      <c r="B116" s="4" t="str">
        <f>IF(A116="","",SUMIFS('panneau par toiture'!$G$119:$G$138,'panneau par toiture'!$F$119:$F$138,'résumé par toiture'!$A116))</f>
        <v/>
      </c>
      <c r="C116" s="8" t="str">
        <f>IF(B116="","",B116*'panneau par toiture'!$B$2/1000)</f>
        <v/>
      </c>
    </row>
    <row r="117" spans="1:3" x14ac:dyDescent="0.25">
      <c r="A117" s="25"/>
      <c r="B117" s="4" t="str">
        <f>IF(A117="","",SUMIFS('panneau par toiture'!$G$119:$G$138,'panneau par toiture'!$F$119:$F$138,'résumé par toiture'!$A117))</f>
        <v/>
      </c>
      <c r="C117" s="8" t="str">
        <f>IF(B117="","",B117*'panneau par toiture'!$B$2/1000)</f>
        <v/>
      </c>
    </row>
    <row r="118" spans="1:3" ht="15.75" thickBot="1" x14ac:dyDescent="0.3">
      <c r="A118" s="25"/>
      <c r="B118" s="4" t="str">
        <f>IF(A118="","",SUMIFS('panneau par toiture'!$G$119:$G$138,'panneau par toiture'!$F$119:$F$138,'résumé par toiture'!$A118))</f>
        <v/>
      </c>
      <c r="C118" s="8" t="str">
        <f>IF(B118="","",B118*'panneau par toiture'!$B$2/1000)</f>
        <v/>
      </c>
    </row>
    <row r="119" spans="1:3" ht="24" thickBot="1" x14ac:dyDescent="0.3">
      <c r="A119" s="26" t="s">
        <v>26</v>
      </c>
      <c r="B119" s="17">
        <f>SUM(B99:B118)</f>
        <v>0</v>
      </c>
      <c r="C119" s="18">
        <f>SUM(C99:C118)</f>
        <v>0</v>
      </c>
    </row>
    <row r="120" spans="1:3" ht="15.75" thickBot="1" x14ac:dyDescent="0.3"/>
    <row r="121" spans="1:3" ht="34.5" x14ac:dyDescent="0.25">
      <c r="A121" s="23" t="s">
        <v>33</v>
      </c>
      <c r="B121" s="10"/>
      <c r="C121" s="11"/>
    </row>
    <row r="122" spans="1:3" ht="15.75" x14ac:dyDescent="0.25">
      <c r="A122" s="24" t="s">
        <v>2</v>
      </c>
      <c r="B122" s="3" t="s">
        <v>3</v>
      </c>
      <c r="C122" s="6" t="s">
        <v>4</v>
      </c>
    </row>
    <row r="123" spans="1:3" x14ac:dyDescent="0.25">
      <c r="A123" s="25" t="str" cm="1">
        <f t="array" ref="A123">IFERROR(_xlfn.AGGREGATE(15,6,IF(ISNA(MATCH('panneau par toiture'!$F$147:$F$166,$A$122:A122,0))*('panneau par toiture'!$F$147:$F$166&lt;&gt;"")=1,'panneau par toiture'!$F$147:$F$166),1),"")</f>
        <v/>
      </c>
      <c r="B123" s="4" t="str">
        <f>IF(A123="","",SUMIFS('panneau par toiture'!$G$147:$G$166,'panneau par toiture'!$F$147:$F$166,'résumé par toiture'!$A123))</f>
        <v/>
      </c>
      <c r="C123" s="8" t="str">
        <f>IF(B123="","",B123*'panneau par toiture'!$B$2/1000)</f>
        <v/>
      </c>
    </row>
    <row r="124" spans="1:3" x14ac:dyDescent="0.25">
      <c r="A124" s="25" t="str" cm="1">
        <f t="array" ref="A124">IFERROR(_xlfn.AGGREGATE(15,6,IF(ISNA(MATCH('panneau par toiture'!$F$147:$F$166,$A$122:A123,0))*('panneau par toiture'!$F$147:$F$166&lt;&gt;"")=1,'panneau par toiture'!$F$147:$F$166),1),"")</f>
        <v/>
      </c>
      <c r="B124" s="4" t="str">
        <f>IF(A124="","",SUMIFS('panneau par toiture'!$G$147:$G$166,'panneau par toiture'!$F$147:$F$166,'résumé par toiture'!$A124))</f>
        <v/>
      </c>
      <c r="C124" s="8" t="str">
        <f>IF(B124="","",B124*'panneau par toiture'!$B$2/1000)</f>
        <v/>
      </c>
    </row>
    <row r="125" spans="1:3" x14ac:dyDescent="0.25">
      <c r="A125" s="25" t="str" cm="1">
        <f t="array" ref="A125">IFERROR(_xlfn.AGGREGATE(15,6,IF(ISNA(MATCH('panneau par toiture'!$F$147:$F$166,$A$122:A124,0))*('panneau par toiture'!$F$147:$F$166&lt;&gt;"")=1,'panneau par toiture'!$F$147:$F$166),1),"")</f>
        <v/>
      </c>
      <c r="B125" s="4" t="str">
        <f>IF(A125="","",SUMIFS('panneau par toiture'!$G$147:$G$166,'panneau par toiture'!$F$147:$F$166,'résumé par toiture'!$A125))</f>
        <v/>
      </c>
      <c r="C125" s="8" t="str">
        <f>IF(B125="","",B125*'panneau par toiture'!$B$2/1000)</f>
        <v/>
      </c>
    </row>
    <row r="126" spans="1:3" x14ac:dyDescent="0.25">
      <c r="A126" s="25" t="str" cm="1">
        <f t="array" ref="A126">IFERROR(_xlfn.AGGREGATE(15,6,IF(ISNA(MATCH('panneau par toiture'!$F$147:$F$166,$A$122:A125,0))*('panneau par toiture'!$F$147:$F$166&lt;&gt;"")=1,'panneau par toiture'!$F$147:$F$166),1),"")</f>
        <v/>
      </c>
      <c r="B126" s="4" t="str">
        <f>IF(A126="","",SUMIFS('panneau par toiture'!$G$147:$G$166,'panneau par toiture'!$F$147:$F$166,'résumé par toiture'!$A126))</f>
        <v/>
      </c>
      <c r="C126" s="8" t="str">
        <f>IF(B126="","",B126*'panneau par toiture'!$B$2/1000)</f>
        <v/>
      </c>
    </row>
    <row r="127" spans="1:3" x14ac:dyDescent="0.25">
      <c r="A127" s="25" t="str" cm="1">
        <f t="array" ref="A127">IFERROR(_xlfn.AGGREGATE(15,6,IF(ISNA(MATCH('panneau par toiture'!$F$147:$F$166,$A$122:A126,0))*('panneau par toiture'!$F$147:$F$166&lt;&gt;"")=1,'panneau par toiture'!$F$147:$F$166),1),"")</f>
        <v/>
      </c>
      <c r="B127" s="4" t="str">
        <f>IF(A127="","",SUMIFS('panneau par toiture'!$G$147:$G$166,'panneau par toiture'!$F$147:$F$166,'résumé par toiture'!$A127))</f>
        <v/>
      </c>
      <c r="C127" s="8" t="str">
        <f>IF(B127="","",B127*'panneau par toiture'!$B$2/1000)</f>
        <v/>
      </c>
    </row>
    <row r="128" spans="1:3" x14ac:dyDescent="0.25">
      <c r="A128" s="25" t="str" cm="1">
        <f t="array" ref="A128">IFERROR(_xlfn.AGGREGATE(15,6,IF(ISNA(MATCH('panneau par toiture'!$F$147:$F$166,$A$122:A127,0))*('panneau par toiture'!$F$147:$F$166&lt;&gt;"")=1,'panneau par toiture'!$F$147:$F$166),1),"")</f>
        <v/>
      </c>
      <c r="B128" s="4" t="str">
        <f>IF(A128="","",SUMIFS('panneau par toiture'!$G$147:$G$166,'panneau par toiture'!$F$147:$F$166,'résumé par toiture'!$A128))</f>
        <v/>
      </c>
      <c r="C128" s="8" t="str">
        <f>IF(B128="","",B128*'panneau par toiture'!$B$2/1000)</f>
        <v/>
      </c>
    </row>
    <row r="129" spans="1:3" x14ac:dyDescent="0.25">
      <c r="A129" s="25" t="str" cm="1">
        <f t="array" ref="A129">IFERROR(_xlfn.AGGREGATE(15,6,IF(ISNA(MATCH('panneau par toiture'!$F$147:$F$166,$A$122:A128,0))*('panneau par toiture'!$F$147:$F$166&lt;&gt;"")=1,'panneau par toiture'!$F$147:$F$166),1),"")</f>
        <v/>
      </c>
      <c r="B129" s="4" t="str">
        <f>IF(A129="","",SUMIFS('panneau par toiture'!$G$147:$G$166,'panneau par toiture'!$F$147:$F$166,'résumé par toiture'!$A129))</f>
        <v/>
      </c>
      <c r="C129" s="8" t="str">
        <f>IF(B129="","",B129*'panneau par toiture'!$B$2/1000)</f>
        <v/>
      </c>
    </row>
    <row r="130" spans="1:3" x14ac:dyDescent="0.25">
      <c r="A130" s="25" t="str" cm="1">
        <f t="array" ref="A130">IFERROR(_xlfn.AGGREGATE(15,6,IF(ISNA(MATCH('panneau par toiture'!$F$147:$F$166,$A$122:A129,0))*('panneau par toiture'!$F$147:$F$166&lt;&gt;"")=1,'panneau par toiture'!$F$147:$F$166),1),"")</f>
        <v/>
      </c>
      <c r="B130" s="4" t="str">
        <f>IF(A130="","",SUMIFS('panneau par toiture'!$G$147:$G$166,'panneau par toiture'!$F$147:$F$166,'résumé par toiture'!$A130))</f>
        <v/>
      </c>
      <c r="C130" s="8" t="str">
        <f>IF(B130="","",B130*'panneau par toiture'!$B$2/1000)</f>
        <v/>
      </c>
    </row>
    <row r="131" spans="1:3" x14ac:dyDescent="0.25">
      <c r="A131" s="25" t="str" cm="1">
        <f t="array" ref="A131">IFERROR(_xlfn.AGGREGATE(15,6,IF(ISNA(MATCH('panneau par toiture'!$F$147:$F$166,$A$122:A130,0))*('panneau par toiture'!$F$147:$F$166&lt;&gt;"")=1,'panneau par toiture'!$F$147:$F$166),1),"")</f>
        <v/>
      </c>
      <c r="B131" s="4" t="str">
        <f>IF(A131="","",SUMIFS('panneau par toiture'!$G$147:$G$166,'panneau par toiture'!$F$147:$F$166,'résumé par toiture'!$A131))</f>
        <v/>
      </c>
      <c r="C131" s="8" t="str">
        <f>IF(B131="","",B131*'panneau par toiture'!$B$2/1000)</f>
        <v/>
      </c>
    </row>
    <row r="132" spans="1:3" x14ac:dyDescent="0.25">
      <c r="A132" s="25" t="str" cm="1">
        <f t="array" ref="A132">IFERROR(_xlfn.AGGREGATE(15,6,IF(ISNA(MATCH('panneau par toiture'!$F$147:$F$166,$A$122:A131,0))*('panneau par toiture'!$F$147:$F$166&lt;&gt;"")=1,'panneau par toiture'!$F$147:$F$166),1),"")</f>
        <v/>
      </c>
      <c r="B132" s="4" t="str">
        <f>IF(A132="","",SUMIFS('panneau par toiture'!$G$147:$G$166,'panneau par toiture'!$F$147:$F$166,'résumé par toiture'!$A132))</f>
        <v/>
      </c>
      <c r="C132" s="8" t="str">
        <f>IF(B132="","",B132*'panneau par toiture'!$B$2/1000)</f>
        <v/>
      </c>
    </row>
    <row r="133" spans="1:3" x14ac:dyDescent="0.25">
      <c r="A133" s="25" t="str" cm="1">
        <f t="array" ref="A133">IFERROR(_xlfn.AGGREGATE(15,6,IF(ISNA(MATCH('panneau par toiture'!$F$147:$F$166,$A$122:A132,0))*('panneau par toiture'!$F$147:$F$166&lt;&gt;"")=1,'panneau par toiture'!$F$147:$F$166),1),"")</f>
        <v/>
      </c>
      <c r="B133" s="4" t="str">
        <f>IF(A133="","",SUMIFS('panneau par toiture'!$G$147:$G$166,'panneau par toiture'!$F$147:$F$166,'résumé par toiture'!$A133))</f>
        <v/>
      </c>
      <c r="C133" s="8" t="str">
        <f>IF(B133="","",B133*'panneau par toiture'!$B$2/1000)</f>
        <v/>
      </c>
    </row>
    <row r="134" spans="1:3" x14ac:dyDescent="0.25">
      <c r="A134" s="25" t="str" cm="1">
        <f t="array" ref="A134">IFERROR(_xlfn.AGGREGATE(15,6,IF(ISNA(MATCH('panneau par toiture'!$F$147:$F$166,$A$122:A133,0))*('panneau par toiture'!$F$147:$F$166&lt;&gt;"")=1,'panneau par toiture'!$F$147:$F$166),1),"")</f>
        <v/>
      </c>
      <c r="B134" s="4" t="str">
        <f>IF(A134="","",SUMIFS('panneau par toiture'!$G$147:$G$166,'panneau par toiture'!$F$147:$F$166,'résumé par toiture'!$A134))</f>
        <v/>
      </c>
      <c r="C134" s="8" t="str">
        <f>IF(B134="","",B134*'panneau par toiture'!$B$2/1000)</f>
        <v/>
      </c>
    </row>
    <row r="135" spans="1:3" x14ac:dyDescent="0.25">
      <c r="A135" s="25" t="str" cm="1">
        <f t="array" ref="A135">IFERROR(_xlfn.AGGREGATE(15,6,IF(ISNA(MATCH('panneau par toiture'!$F$147:$F$166,$A$122:A134,0))*('panneau par toiture'!$F$147:$F$166&lt;&gt;"")=1,'panneau par toiture'!$F$147:$F$166),1),"")</f>
        <v/>
      </c>
      <c r="B135" s="4" t="str">
        <f>IF(A135="","",SUMIFS('panneau par toiture'!$G$147:$G$166,'panneau par toiture'!$F$147:$F$166,'résumé par toiture'!$A135))</f>
        <v/>
      </c>
      <c r="C135" s="8" t="str">
        <f>IF(B135="","",B135*'panneau par toiture'!$B$2/1000)</f>
        <v/>
      </c>
    </row>
    <row r="136" spans="1:3" x14ac:dyDescent="0.25">
      <c r="A136" s="25" t="str" cm="1">
        <f t="array" ref="A136">IFERROR(_xlfn.AGGREGATE(15,6,IF(ISNA(MATCH('panneau par toiture'!$F$147:$F$166,$A$122:A135,0))*('panneau par toiture'!$F$147:$F$166&lt;&gt;"")=1,'panneau par toiture'!$F$147:$F$166),1),"")</f>
        <v/>
      </c>
      <c r="B136" s="4" t="str">
        <f>IF(A136="","",SUMIFS('panneau par toiture'!$G$147:$G$166,'panneau par toiture'!$F$147:$F$166,'résumé par toiture'!$A136))</f>
        <v/>
      </c>
      <c r="C136" s="8" t="str">
        <f>IF(B136="","",B136*'panneau par toiture'!$B$2/1000)</f>
        <v/>
      </c>
    </row>
    <row r="137" spans="1:3" x14ac:dyDescent="0.25">
      <c r="A137" s="25" t="str" cm="1">
        <f t="array" ref="A137">IFERROR(_xlfn.AGGREGATE(15,6,IF(ISNA(MATCH('panneau par toiture'!$F$147:$F$166,$A$122:A136,0))*('panneau par toiture'!$F$147:$F$166&lt;&gt;"")=1,'panneau par toiture'!$F$147:$F$166),1),"")</f>
        <v/>
      </c>
      <c r="B137" s="4" t="str">
        <f>IF(A137="","",SUMIFS('panneau par toiture'!$G$147:$G$166,'panneau par toiture'!$F$147:$F$166,'résumé par toiture'!$A137))</f>
        <v/>
      </c>
      <c r="C137" s="8" t="str">
        <f>IF(B137="","",B137*'panneau par toiture'!$B$2/1000)</f>
        <v/>
      </c>
    </row>
    <row r="138" spans="1:3" x14ac:dyDescent="0.25">
      <c r="A138" s="25" t="str" cm="1">
        <f t="array" ref="A138">IFERROR(_xlfn.AGGREGATE(15,6,IF(ISNA(MATCH('panneau par toiture'!$F$147:$F$166,$A$122:A137,0))*('panneau par toiture'!$F$147:$F$166&lt;&gt;"")=1,'panneau par toiture'!$F$147:$F$166),1),"")</f>
        <v/>
      </c>
      <c r="B138" s="4" t="str">
        <f>IF(A138="","",SUMIFS('panneau par toiture'!$G$147:$G$166,'panneau par toiture'!$F$147:$F$166,'résumé par toiture'!$A138))</f>
        <v/>
      </c>
      <c r="C138" s="8" t="str">
        <f>IF(B138="","",B138*'panneau par toiture'!$B$2/1000)</f>
        <v/>
      </c>
    </row>
    <row r="139" spans="1:3" x14ac:dyDescent="0.25">
      <c r="A139" s="25" t="str" cm="1">
        <f t="array" ref="A139">IFERROR(_xlfn.AGGREGATE(15,6,IF(ISNA(MATCH('panneau par toiture'!$F$147:$F$166,$A$122:A138,0))*('panneau par toiture'!$F$147:$F$166&lt;&gt;"")=1,'panneau par toiture'!$F$147:$F$166),1),"")</f>
        <v/>
      </c>
      <c r="B139" s="4" t="str">
        <f>IF(A139="","",SUMIFS('panneau par toiture'!$G$147:$G$166,'panneau par toiture'!$F$147:$F$166,'résumé par toiture'!$A139))</f>
        <v/>
      </c>
      <c r="C139" s="8" t="str">
        <f>IF(B139="","",B139*'panneau par toiture'!$B$2/1000)</f>
        <v/>
      </c>
    </row>
    <row r="140" spans="1:3" x14ac:dyDescent="0.25">
      <c r="A140" s="25" t="str" cm="1">
        <f t="array" ref="A140">IFERROR(_xlfn.AGGREGATE(15,6,IF(ISNA(MATCH('panneau par toiture'!$F$147:$F$166,$A$122:A139,0))*('panneau par toiture'!$F$147:$F$166&lt;&gt;"")=1,'panneau par toiture'!$F$147:$F$166),1),"")</f>
        <v/>
      </c>
      <c r="B140" s="4" t="str">
        <f>IF(A140="","",SUMIFS('panneau par toiture'!$G$147:$G$166,'panneau par toiture'!$F$147:$F$166,'résumé par toiture'!$A140))</f>
        <v/>
      </c>
      <c r="C140" s="8" t="str">
        <f>IF(B140="","",B140*'panneau par toiture'!$B$2/1000)</f>
        <v/>
      </c>
    </row>
    <row r="141" spans="1:3" x14ac:dyDescent="0.25">
      <c r="A141" s="25" t="str" cm="1">
        <f t="array" ref="A141">IFERROR(_xlfn.AGGREGATE(15,6,IF(ISNA(MATCH('panneau par toiture'!$F$147:$F$166,$A$122:A140,0))*('panneau par toiture'!$F$147:$F$166&lt;&gt;"")=1,'panneau par toiture'!$F$147:$F$166),1),"")</f>
        <v/>
      </c>
      <c r="B141" s="4" t="str">
        <f>IF(A141="","",SUMIFS('panneau par toiture'!$G$147:$G$166,'panneau par toiture'!$F$147:$F$166,'résumé par toiture'!$A141))</f>
        <v/>
      </c>
      <c r="C141" s="8" t="str">
        <f>IF(B141="","",B141*'panneau par toiture'!$B$2/1000)</f>
        <v/>
      </c>
    </row>
    <row r="142" spans="1:3" ht="15.75" thickBot="1" x14ac:dyDescent="0.3">
      <c r="A142" s="25" t="str" cm="1">
        <f t="array" ref="A142">IFERROR(_xlfn.AGGREGATE(15,6,IF(ISNA(MATCH('panneau par toiture'!$F$147:$F$166,$A$122:A141,0))*('panneau par toiture'!$F$147:$F$166&lt;&gt;"")=1,'panneau par toiture'!$F$147:$F$166),1),"")</f>
        <v/>
      </c>
      <c r="B142" s="4" t="str">
        <f>IF(A142="","",SUMIFS('panneau par toiture'!$G$147:$G$166,'panneau par toiture'!$F$147:$F$166,'résumé par toiture'!$A142))</f>
        <v/>
      </c>
      <c r="C142" s="8" t="str">
        <f>IF(B142="","",B142*'panneau par toiture'!$B$2/1000)</f>
        <v/>
      </c>
    </row>
    <row r="143" spans="1:3" ht="24" thickBot="1" x14ac:dyDescent="0.3">
      <c r="A143" s="26" t="s">
        <v>26</v>
      </c>
      <c r="B143" s="17">
        <f>SUM(B123:B142)</f>
        <v>0</v>
      </c>
      <c r="C143" s="18">
        <f>SUM(C123:C142)</f>
        <v>0</v>
      </c>
    </row>
    <row r="144" spans="1:3" ht="15.75" thickBot="1" x14ac:dyDescent="0.3"/>
    <row r="145" spans="1:3" ht="34.5" x14ac:dyDescent="0.25">
      <c r="A145" s="23" t="s">
        <v>34</v>
      </c>
      <c r="B145" s="10"/>
      <c r="C145" s="11"/>
    </row>
    <row r="146" spans="1:3" ht="15.75" x14ac:dyDescent="0.25">
      <c r="A146" s="24" t="s">
        <v>2</v>
      </c>
      <c r="B146" s="3" t="s">
        <v>3</v>
      </c>
      <c r="C146" s="6" t="s">
        <v>4</v>
      </c>
    </row>
    <row r="147" spans="1:3" x14ac:dyDescent="0.25">
      <c r="A147" s="25" t="str" cm="1">
        <f t="array" ref="A147">IFERROR(_xlfn.AGGREGATE(15,6,IF(ISNA(MATCH('panneau par toiture'!$F$175:$F$194,$A$146:A146,0))*('panneau par toiture'!$F$175:$F$194&lt;&gt;"")=1,'panneau par toiture'!$F$175:$F$194),1),"")</f>
        <v/>
      </c>
      <c r="B147" s="4" t="str">
        <f>IF(A147="","",SUMIFS('panneau par toiture'!$G$175:$G$194,'panneau par toiture'!$F$175:$F$194,'résumé par toiture'!$A147))</f>
        <v/>
      </c>
      <c r="C147" s="8" t="str">
        <f>IF(B147="","",B147*'panneau par toiture'!$B$2/1000)</f>
        <v/>
      </c>
    </row>
    <row r="148" spans="1:3" x14ac:dyDescent="0.25">
      <c r="A148" s="25" t="str" cm="1">
        <f t="array" ref="A148">IFERROR(_xlfn.AGGREGATE(15,6,IF(ISNA(MATCH('panneau par toiture'!$F$175:$F$194,$A$146:A147,0))*('panneau par toiture'!$F$175:$F$194&lt;&gt;"")=1,'panneau par toiture'!$F$175:$F$194),1),"")</f>
        <v/>
      </c>
      <c r="B148" s="4" t="str">
        <f>IF(A148="","",SUMIFS('panneau par toiture'!$G$175:$G$194,'panneau par toiture'!$F$175:$F$194,'résumé par toiture'!$A148))</f>
        <v/>
      </c>
      <c r="C148" s="8" t="str">
        <f>IF(B148="","",B148*'panneau par toiture'!$B$2/1000)</f>
        <v/>
      </c>
    </row>
    <row r="149" spans="1:3" x14ac:dyDescent="0.25">
      <c r="A149" s="25" t="str" cm="1">
        <f t="array" ref="A149">IFERROR(_xlfn.AGGREGATE(15,6,IF(ISNA(MATCH('panneau par toiture'!$F$175:$F$194,$A$146:A148,0))*('panneau par toiture'!$F$175:$F$194&lt;&gt;"")=1,'panneau par toiture'!$F$175:$F$194),1),"")</f>
        <v/>
      </c>
      <c r="B149" s="4" t="str">
        <f>IF(A149="","",SUMIFS('panneau par toiture'!$G$175:$G$194,'panneau par toiture'!$F$175:$F$194,'résumé par toiture'!$A149))</f>
        <v/>
      </c>
      <c r="C149" s="8" t="str">
        <f>IF(B149="","",B149*'panneau par toiture'!$B$2/1000)</f>
        <v/>
      </c>
    </row>
    <row r="150" spans="1:3" x14ac:dyDescent="0.25">
      <c r="A150" s="25" t="str" cm="1">
        <f t="array" ref="A150">IFERROR(_xlfn.AGGREGATE(15,6,IF(ISNA(MATCH('panneau par toiture'!$F$175:$F$194,$A$146:A149,0))*('panneau par toiture'!$F$175:$F$194&lt;&gt;"")=1,'panneau par toiture'!$F$175:$F$194),1),"")</f>
        <v/>
      </c>
      <c r="B150" s="4" t="str">
        <f>IF(A150="","",SUMIFS('panneau par toiture'!$G$175:$G$194,'panneau par toiture'!$F$175:$F$194,'résumé par toiture'!$A150))</f>
        <v/>
      </c>
      <c r="C150" s="8" t="str">
        <f>IF(B150="","",B150*'panneau par toiture'!$B$2/1000)</f>
        <v/>
      </c>
    </row>
    <row r="151" spans="1:3" x14ac:dyDescent="0.25">
      <c r="A151" s="25" t="str" cm="1">
        <f t="array" ref="A151">IFERROR(_xlfn.AGGREGATE(15,6,IF(ISNA(MATCH('panneau par toiture'!$F$175:$F$194,$A$146:A150,0))*('panneau par toiture'!$F$175:$F$194&lt;&gt;"")=1,'panneau par toiture'!$F$175:$F$194),1),"")</f>
        <v/>
      </c>
      <c r="B151" s="4" t="str">
        <f>IF(A151="","",SUMIFS('panneau par toiture'!$G$175:$G$194,'panneau par toiture'!$F$175:$F$194,'résumé par toiture'!$A151))</f>
        <v/>
      </c>
      <c r="C151" s="8" t="str">
        <f>IF(B151="","",B151*'panneau par toiture'!$B$2/1000)</f>
        <v/>
      </c>
    </row>
    <row r="152" spans="1:3" x14ac:dyDescent="0.25">
      <c r="A152" s="25" t="str" cm="1">
        <f t="array" ref="A152">IFERROR(_xlfn.AGGREGATE(15,6,IF(ISNA(MATCH('panneau par toiture'!$F$175:$F$194,$A$146:A151,0))*('panneau par toiture'!$F$175:$F$194&lt;&gt;"")=1,'panneau par toiture'!$F$175:$F$194),1),"")</f>
        <v/>
      </c>
      <c r="B152" s="4" t="str">
        <f>IF(A152="","",SUMIFS('panneau par toiture'!$G$175:$G$194,'panneau par toiture'!$F$175:$F$194,'résumé par toiture'!$A152))</f>
        <v/>
      </c>
      <c r="C152" s="8" t="str">
        <f>IF(B152="","",B152*'panneau par toiture'!$B$2/1000)</f>
        <v/>
      </c>
    </row>
    <row r="153" spans="1:3" x14ac:dyDescent="0.25">
      <c r="A153" s="25" t="str" cm="1">
        <f t="array" ref="A153">IFERROR(_xlfn.AGGREGATE(15,6,IF(ISNA(MATCH('panneau par toiture'!$F$175:$F$194,$A$146:A152,0))*('panneau par toiture'!$F$175:$F$194&lt;&gt;"")=1,'panneau par toiture'!$F$175:$F$194),1),"")</f>
        <v/>
      </c>
      <c r="B153" s="4" t="str">
        <f>IF(A153="","",SUMIFS('panneau par toiture'!$G$175:$G$194,'panneau par toiture'!$F$175:$F$194,'résumé par toiture'!$A153))</f>
        <v/>
      </c>
      <c r="C153" s="8" t="str">
        <f>IF(B153="","",B153*'panneau par toiture'!$B$2/1000)</f>
        <v/>
      </c>
    </row>
    <row r="154" spans="1:3" x14ac:dyDescent="0.25">
      <c r="A154" s="25" t="str" cm="1">
        <f t="array" ref="A154">IFERROR(_xlfn.AGGREGATE(15,6,IF(ISNA(MATCH('panneau par toiture'!$F$175:$F$194,$A$146:A153,0))*('panneau par toiture'!$F$175:$F$194&lt;&gt;"")=1,'panneau par toiture'!$F$175:$F$194),1),"")</f>
        <v/>
      </c>
      <c r="B154" s="4" t="str">
        <f>IF(A154="","",SUMIFS('panneau par toiture'!$G$175:$G$194,'panneau par toiture'!$F$175:$F$194,'résumé par toiture'!$A154))</f>
        <v/>
      </c>
      <c r="C154" s="8" t="str">
        <f>IF(B154="","",B154*'panneau par toiture'!$B$2/1000)</f>
        <v/>
      </c>
    </row>
    <row r="155" spans="1:3" x14ac:dyDescent="0.25">
      <c r="A155" s="25" t="str" cm="1">
        <f t="array" ref="A155">IFERROR(_xlfn.AGGREGATE(15,6,IF(ISNA(MATCH('panneau par toiture'!$F$175:$F$194,$A$146:A154,0))*('panneau par toiture'!$F$175:$F$194&lt;&gt;"")=1,'panneau par toiture'!$F$175:$F$194),1),"")</f>
        <v/>
      </c>
      <c r="B155" s="4" t="str">
        <f>IF(A155="","",SUMIFS('panneau par toiture'!$G$175:$G$194,'panneau par toiture'!$F$175:$F$194,'résumé par toiture'!$A155))</f>
        <v/>
      </c>
      <c r="C155" s="8" t="str">
        <f>IF(B155="","",B155*'panneau par toiture'!$B$2/1000)</f>
        <v/>
      </c>
    </row>
    <row r="156" spans="1:3" x14ac:dyDescent="0.25">
      <c r="A156" s="25" t="str" cm="1">
        <f t="array" ref="A156">IFERROR(_xlfn.AGGREGATE(15,6,IF(ISNA(MATCH('panneau par toiture'!$F$175:$F$194,$A$146:A155,0))*('panneau par toiture'!$F$175:$F$194&lt;&gt;"")=1,'panneau par toiture'!$F$175:$F$194),1),"")</f>
        <v/>
      </c>
      <c r="B156" s="4" t="str">
        <f>IF(A156="","",SUMIFS('panneau par toiture'!$G$175:$G$194,'panneau par toiture'!$F$175:$F$194,'résumé par toiture'!$A156))</f>
        <v/>
      </c>
      <c r="C156" s="8" t="str">
        <f>IF(B156="","",B156*'panneau par toiture'!$B$2/1000)</f>
        <v/>
      </c>
    </row>
    <row r="157" spans="1:3" x14ac:dyDescent="0.25">
      <c r="A157" s="25" t="str" cm="1">
        <f t="array" ref="A157">IFERROR(_xlfn.AGGREGATE(15,6,IF(ISNA(MATCH('panneau par toiture'!$F$175:$F$194,$A$146:A156,0))*('panneau par toiture'!$F$175:$F$194&lt;&gt;"")=1,'panneau par toiture'!$F$175:$F$194),1),"")</f>
        <v/>
      </c>
      <c r="B157" s="4" t="str">
        <f>IF(A157="","",SUMIFS('panneau par toiture'!$G$175:$G$194,'panneau par toiture'!$F$175:$F$194,'résumé par toiture'!$A157))</f>
        <v/>
      </c>
      <c r="C157" s="8" t="str">
        <f>IF(B157="","",B157*'panneau par toiture'!$B$2/1000)</f>
        <v/>
      </c>
    </row>
    <row r="158" spans="1:3" x14ac:dyDescent="0.25">
      <c r="A158" s="25" t="str" cm="1">
        <f t="array" ref="A158">IFERROR(_xlfn.AGGREGATE(15,6,IF(ISNA(MATCH('panneau par toiture'!$F$175:$F$194,$A$146:A157,0))*('panneau par toiture'!$F$175:$F$194&lt;&gt;"")=1,'panneau par toiture'!$F$175:$F$194),1),"")</f>
        <v/>
      </c>
      <c r="B158" s="4" t="str">
        <f>IF(A158="","",SUMIFS('panneau par toiture'!$G$175:$G$194,'panneau par toiture'!$F$175:$F$194,'résumé par toiture'!$A158))</f>
        <v/>
      </c>
      <c r="C158" s="8" t="str">
        <f>IF(B158="","",B158*'panneau par toiture'!$B$2/1000)</f>
        <v/>
      </c>
    </row>
    <row r="159" spans="1:3" x14ac:dyDescent="0.25">
      <c r="A159" s="25" t="str" cm="1">
        <f t="array" ref="A159">IFERROR(_xlfn.AGGREGATE(15,6,IF(ISNA(MATCH('panneau par toiture'!$F$175:$F$194,$A$146:A158,0))*('panneau par toiture'!$F$175:$F$194&lt;&gt;"")=1,'panneau par toiture'!$F$175:$F$194),1),"")</f>
        <v/>
      </c>
      <c r="B159" s="4" t="str">
        <f>IF(A159="","",SUMIFS('panneau par toiture'!$G$175:$G$194,'panneau par toiture'!$F$175:$F$194,'résumé par toiture'!$A159))</f>
        <v/>
      </c>
      <c r="C159" s="8" t="str">
        <f>IF(B159="","",B159*'panneau par toiture'!$B$2/1000)</f>
        <v/>
      </c>
    </row>
    <row r="160" spans="1:3" x14ac:dyDescent="0.25">
      <c r="A160" s="25" t="str" cm="1">
        <f t="array" ref="A160">IFERROR(_xlfn.AGGREGATE(15,6,IF(ISNA(MATCH('panneau par toiture'!$F$175:$F$194,$A$146:A159,0))*('panneau par toiture'!$F$175:$F$194&lt;&gt;"")=1,'panneau par toiture'!$F$175:$F$194),1),"")</f>
        <v/>
      </c>
      <c r="B160" s="4" t="str">
        <f>IF(A160="","",SUMIFS('panneau par toiture'!$G$175:$G$194,'panneau par toiture'!$F$175:$F$194,'résumé par toiture'!$A160))</f>
        <v/>
      </c>
      <c r="C160" s="8" t="str">
        <f>IF(B160="","",B160*'panneau par toiture'!$B$2/1000)</f>
        <v/>
      </c>
    </row>
    <row r="161" spans="1:3" x14ac:dyDescent="0.25">
      <c r="A161" s="25" t="str" cm="1">
        <f t="array" ref="A161">IFERROR(_xlfn.AGGREGATE(15,6,IF(ISNA(MATCH('panneau par toiture'!$F$175:$F$194,$A$146:A160,0))*('panneau par toiture'!$F$175:$F$194&lt;&gt;"")=1,'panneau par toiture'!$F$175:$F$194),1),"")</f>
        <v/>
      </c>
      <c r="B161" s="4" t="str">
        <f>IF(A161="","",SUMIFS('panneau par toiture'!$G$175:$G$194,'panneau par toiture'!$F$175:$F$194,'résumé par toiture'!$A161))</f>
        <v/>
      </c>
      <c r="C161" s="8" t="str">
        <f>IF(B161="","",B161*'panneau par toiture'!$B$2/1000)</f>
        <v/>
      </c>
    </row>
    <row r="162" spans="1:3" x14ac:dyDescent="0.25">
      <c r="A162" s="25" t="str" cm="1">
        <f t="array" ref="A162">IFERROR(_xlfn.AGGREGATE(15,6,IF(ISNA(MATCH('panneau par toiture'!$F$175:$F$194,$A$146:A161,0))*('panneau par toiture'!$F$175:$F$194&lt;&gt;"")=1,'panneau par toiture'!$F$175:$F$194),1),"")</f>
        <v/>
      </c>
      <c r="B162" s="4" t="str">
        <f>IF(A162="","",SUMIFS('panneau par toiture'!$G$175:$G$194,'panneau par toiture'!$F$175:$F$194,'résumé par toiture'!$A162))</f>
        <v/>
      </c>
      <c r="C162" s="8" t="str">
        <f>IF(B162="","",B162*'panneau par toiture'!$B$2/1000)</f>
        <v/>
      </c>
    </row>
    <row r="163" spans="1:3" x14ac:dyDescent="0.25">
      <c r="A163" s="25" t="str" cm="1">
        <f t="array" ref="A163">IFERROR(_xlfn.AGGREGATE(15,6,IF(ISNA(MATCH('panneau par toiture'!$F$175:$F$194,$A$146:A162,0))*('panneau par toiture'!$F$175:$F$194&lt;&gt;"")=1,'panneau par toiture'!$F$175:$F$194),1),"")</f>
        <v/>
      </c>
      <c r="B163" s="4" t="str">
        <f>IF(A163="","",SUMIFS('panneau par toiture'!$G$175:$G$194,'panneau par toiture'!$F$175:$F$194,'résumé par toiture'!$A163))</f>
        <v/>
      </c>
      <c r="C163" s="8" t="str">
        <f>IF(B163="","",B163*'panneau par toiture'!$B$2/1000)</f>
        <v/>
      </c>
    </row>
    <row r="164" spans="1:3" x14ac:dyDescent="0.25">
      <c r="A164" s="25" t="str" cm="1">
        <f t="array" ref="A164">IFERROR(_xlfn.AGGREGATE(15,6,IF(ISNA(MATCH('panneau par toiture'!$F$175:$F$194,$A$146:A163,0))*('panneau par toiture'!$F$175:$F$194&lt;&gt;"")=1,'panneau par toiture'!$F$175:$F$194),1),"")</f>
        <v/>
      </c>
      <c r="B164" s="4" t="str">
        <f>IF(A164="","",SUMIFS('panneau par toiture'!$G$175:$G$194,'panneau par toiture'!$F$175:$F$194,'résumé par toiture'!$A164))</f>
        <v/>
      </c>
      <c r="C164" s="8" t="str">
        <f>IF(B164="","",B164*'panneau par toiture'!$B$2/1000)</f>
        <v/>
      </c>
    </row>
    <row r="165" spans="1:3" x14ac:dyDescent="0.25">
      <c r="A165" s="25" t="str" cm="1">
        <f t="array" ref="A165">IFERROR(_xlfn.AGGREGATE(15,6,IF(ISNA(MATCH('panneau par toiture'!$F$175:$F$194,$A$146:A164,0))*('panneau par toiture'!$F$175:$F$194&lt;&gt;"")=1,'panneau par toiture'!$F$175:$F$194),1),"")</f>
        <v/>
      </c>
      <c r="B165" s="4" t="str">
        <f>IF(A165="","",SUMIFS('panneau par toiture'!$G$175:$G$194,'panneau par toiture'!$F$175:$F$194,'résumé par toiture'!$A165))</f>
        <v/>
      </c>
      <c r="C165" s="8" t="str">
        <f>IF(B165="","",B165*'panneau par toiture'!$B$2/1000)</f>
        <v/>
      </c>
    </row>
    <row r="166" spans="1:3" ht="15.75" thickBot="1" x14ac:dyDescent="0.3">
      <c r="A166" s="25" t="str" cm="1">
        <f t="array" ref="A166">IFERROR(_xlfn.AGGREGATE(15,6,IF(ISNA(MATCH('panneau par toiture'!$F$175:$F$194,$A$146:A165,0))*('panneau par toiture'!$F$175:$F$194&lt;&gt;"")=1,'panneau par toiture'!$F$175:$F$194),1),"")</f>
        <v/>
      </c>
      <c r="B166" s="4" t="str">
        <f>IF(A166="","",SUMIFS('panneau par toiture'!$G$175:$G$194,'panneau par toiture'!$F$175:$F$194,'résumé par toiture'!$A166))</f>
        <v/>
      </c>
      <c r="C166" s="8" t="str">
        <f>IF(B166="","",B166*'panneau par toiture'!$B$2/1000)</f>
        <v/>
      </c>
    </row>
    <row r="167" spans="1:3" ht="24" thickBot="1" x14ac:dyDescent="0.3">
      <c r="A167" s="26" t="s">
        <v>26</v>
      </c>
      <c r="B167" s="17">
        <f>SUM(B147:B166)</f>
        <v>0</v>
      </c>
      <c r="C167" s="18">
        <f>SUM(C147:C166)</f>
        <v>0</v>
      </c>
    </row>
    <row r="168" spans="1:3" ht="15.75" thickBot="1" x14ac:dyDescent="0.3"/>
    <row r="169" spans="1:3" ht="34.5" x14ac:dyDescent="0.25">
      <c r="A169" s="23" t="s">
        <v>35</v>
      </c>
      <c r="B169" s="10"/>
      <c r="C169" s="11"/>
    </row>
    <row r="170" spans="1:3" ht="15.75" x14ac:dyDescent="0.25">
      <c r="A170" s="24" t="s">
        <v>2</v>
      </c>
      <c r="B170" s="3" t="s">
        <v>3</v>
      </c>
      <c r="C170" s="6" t="s">
        <v>4</v>
      </c>
    </row>
    <row r="171" spans="1:3" x14ac:dyDescent="0.25">
      <c r="A171" s="25" t="str" cm="1">
        <f t="array" ref="A171">IFERROR(_xlfn.AGGREGATE(15,6,IF(ISNA(MATCH('panneau par toiture'!$F$203:$F$222,$A$170:A170,0))*('panneau par toiture'!$F$203:$F$222&lt;&gt;"")=1,'panneau par toiture'!$F$203:$F$222),1),"")</f>
        <v/>
      </c>
      <c r="B171" s="4" t="str">
        <f>IF(A171="","",SUMIFS('panneau par toiture'!$G$203:$G$222,'panneau par toiture'!$F$203:$F$222,'résumé par toiture'!$A171))</f>
        <v/>
      </c>
      <c r="C171" s="8" t="str">
        <f>IF(B171="","",B171*'panneau par toiture'!$B$2/1000)</f>
        <v/>
      </c>
    </row>
    <row r="172" spans="1:3" x14ac:dyDescent="0.25">
      <c r="A172" s="25"/>
      <c r="B172" s="4" t="str">
        <f>IF(A172="","",SUMIFS('panneau par toiture'!$G$203:$G$222,'panneau par toiture'!$F$203:$F$222,'résumé par toiture'!$A172))</f>
        <v/>
      </c>
      <c r="C172" s="8" t="str">
        <f>IF(B172="","",B172*'panneau par toiture'!$B$2/1000)</f>
        <v/>
      </c>
    </row>
    <row r="173" spans="1:3" x14ac:dyDescent="0.25">
      <c r="A173" s="25"/>
      <c r="B173" s="4" t="str">
        <f>IF(A173="","",SUMIFS('panneau par toiture'!$G$203:$G$222,'panneau par toiture'!$F$203:$F$222,'résumé par toiture'!$A173))</f>
        <v/>
      </c>
      <c r="C173" s="8" t="str">
        <f>IF(B173="","",B173*'panneau par toiture'!$B$2/1000)</f>
        <v/>
      </c>
    </row>
    <row r="174" spans="1:3" x14ac:dyDescent="0.25">
      <c r="A174" s="25"/>
      <c r="B174" s="4" t="str">
        <f>IF(A174="","",SUMIFS('panneau par toiture'!$G$203:$G$222,'panneau par toiture'!$F$203:$F$222,'résumé par toiture'!$A174))</f>
        <v/>
      </c>
      <c r="C174" s="8" t="str">
        <f>IF(B174="","",B174*'panneau par toiture'!$B$2/1000)</f>
        <v/>
      </c>
    </row>
    <row r="175" spans="1:3" x14ac:dyDescent="0.25">
      <c r="A175" s="25"/>
      <c r="B175" s="4" t="str">
        <f>IF(A175="","",SUMIFS('panneau par toiture'!$G$203:$G$222,'panneau par toiture'!$F$203:$F$222,'résumé par toiture'!$A175))</f>
        <v/>
      </c>
      <c r="C175" s="8" t="str">
        <f>IF(B175="","",B175*'panneau par toiture'!$B$2/1000)</f>
        <v/>
      </c>
    </row>
    <row r="176" spans="1:3" x14ac:dyDescent="0.25">
      <c r="A176" s="25"/>
      <c r="B176" s="4" t="str">
        <f>IF(A176="","",SUMIFS('panneau par toiture'!$G$203:$G$222,'panneau par toiture'!$F$203:$F$222,'résumé par toiture'!$A176))</f>
        <v/>
      </c>
      <c r="C176" s="8" t="str">
        <f>IF(B176="","",B176*'panneau par toiture'!$B$2/1000)</f>
        <v/>
      </c>
    </row>
    <row r="177" spans="1:3" x14ac:dyDescent="0.25">
      <c r="A177" s="25"/>
      <c r="B177" s="4" t="str">
        <f>IF(A177="","",SUMIFS('panneau par toiture'!$G$203:$G$222,'panneau par toiture'!$F$203:$F$222,'résumé par toiture'!$A177))</f>
        <v/>
      </c>
      <c r="C177" s="8" t="str">
        <f>IF(B177="","",B177*'panneau par toiture'!$B$2/1000)</f>
        <v/>
      </c>
    </row>
    <row r="178" spans="1:3" x14ac:dyDescent="0.25">
      <c r="A178" s="25"/>
      <c r="B178" s="4" t="str">
        <f>IF(A178="","",SUMIFS('panneau par toiture'!$G$203:$G$222,'panneau par toiture'!$F$203:$F$222,'résumé par toiture'!$A178))</f>
        <v/>
      </c>
      <c r="C178" s="8" t="str">
        <f>IF(B178="","",B178*'panneau par toiture'!$B$2/1000)</f>
        <v/>
      </c>
    </row>
    <row r="179" spans="1:3" x14ac:dyDescent="0.25">
      <c r="A179" s="25"/>
      <c r="B179" s="4" t="str">
        <f>IF(A179="","",SUMIFS('panneau par toiture'!$G$203:$G$222,'panneau par toiture'!$F$203:$F$222,'résumé par toiture'!$A179))</f>
        <v/>
      </c>
      <c r="C179" s="8" t="str">
        <f>IF(B179="","",B179*'panneau par toiture'!$B$2/1000)</f>
        <v/>
      </c>
    </row>
    <row r="180" spans="1:3" x14ac:dyDescent="0.25">
      <c r="A180" s="25"/>
      <c r="B180" s="4" t="str">
        <f>IF(A180="","",SUMIFS('panneau par toiture'!$G$203:$G$222,'panneau par toiture'!$F$203:$F$222,'résumé par toiture'!$A180))</f>
        <v/>
      </c>
      <c r="C180" s="8" t="str">
        <f>IF(B180="","",B180*'panneau par toiture'!$B$2/1000)</f>
        <v/>
      </c>
    </row>
    <row r="181" spans="1:3" x14ac:dyDescent="0.25">
      <c r="A181" s="25"/>
      <c r="B181" s="4" t="str">
        <f>IF(A181="","",SUMIFS('panneau par toiture'!$G$203:$G$222,'panneau par toiture'!$F$203:$F$222,'résumé par toiture'!$A181))</f>
        <v/>
      </c>
      <c r="C181" s="8" t="str">
        <f>IF(B181="","",B181*'panneau par toiture'!$B$2/1000)</f>
        <v/>
      </c>
    </row>
    <row r="182" spans="1:3" x14ac:dyDescent="0.25">
      <c r="A182" s="25"/>
      <c r="B182" s="4" t="str">
        <f>IF(A182="","",SUMIFS('panneau par toiture'!$G$203:$G$222,'panneau par toiture'!$F$203:$F$222,'résumé par toiture'!$A182))</f>
        <v/>
      </c>
      <c r="C182" s="8" t="str">
        <f>IF(B182="","",B182*'panneau par toiture'!$B$2/1000)</f>
        <v/>
      </c>
    </row>
    <row r="183" spans="1:3" x14ac:dyDescent="0.25">
      <c r="A183" s="25"/>
      <c r="B183" s="4" t="str">
        <f>IF(A183="","",SUMIFS('panneau par toiture'!$G$203:$G$222,'panneau par toiture'!$F$203:$F$222,'résumé par toiture'!$A183))</f>
        <v/>
      </c>
      <c r="C183" s="8" t="str">
        <f>IF(B183="","",B183*'panneau par toiture'!$B$2/1000)</f>
        <v/>
      </c>
    </row>
    <row r="184" spans="1:3" x14ac:dyDescent="0.25">
      <c r="A184" s="25"/>
      <c r="B184" s="4" t="str">
        <f>IF(A184="","",SUMIFS('panneau par toiture'!$G$203:$G$222,'panneau par toiture'!$F$203:$F$222,'résumé par toiture'!$A184))</f>
        <v/>
      </c>
      <c r="C184" s="8" t="str">
        <f>IF(B184="","",B184*'panneau par toiture'!$B$2/1000)</f>
        <v/>
      </c>
    </row>
    <row r="185" spans="1:3" x14ac:dyDescent="0.25">
      <c r="A185" s="25"/>
      <c r="B185" s="4" t="str">
        <f>IF(A185="","",SUMIFS('panneau par toiture'!$G$203:$G$222,'panneau par toiture'!$F$203:$F$222,'résumé par toiture'!$A185))</f>
        <v/>
      </c>
      <c r="C185" s="8" t="str">
        <f>IF(B185="","",B185*'panneau par toiture'!$B$2/1000)</f>
        <v/>
      </c>
    </row>
    <row r="186" spans="1:3" x14ac:dyDescent="0.25">
      <c r="A186" s="25"/>
      <c r="B186" s="4" t="str">
        <f>IF(A186="","",SUMIFS('panneau par toiture'!$G$203:$G$222,'panneau par toiture'!$F$203:$F$222,'résumé par toiture'!$A186))</f>
        <v/>
      </c>
      <c r="C186" s="8" t="str">
        <f>IF(B186="","",B186*'panneau par toiture'!$B$2/1000)</f>
        <v/>
      </c>
    </row>
    <row r="187" spans="1:3" x14ac:dyDescent="0.25">
      <c r="A187" s="25"/>
      <c r="B187" s="4" t="str">
        <f>IF(A187="","",SUMIFS('panneau par toiture'!$G$203:$G$222,'panneau par toiture'!$F$203:$F$222,'résumé par toiture'!$A187))</f>
        <v/>
      </c>
      <c r="C187" s="8" t="str">
        <f>IF(B187="","",B187*'panneau par toiture'!$B$2/1000)</f>
        <v/>
      </c>
    </row>
    <row r="188" spans="1:3" x14ac:dyDescent="0.25">
      <c r="A188" s="25"/>
      <c r="B188" s="4" t="str">
        <f>IF(A188="","",SUMIFS('panneau par toiture'!$G$203:$G$222,'panneau par toiture'!$F$203:$F$222,'résumé par toiture'!$A188))</f>
        <v/>
      </c>
      <c r="C188" s="8" t="str">
        <f>IF(B188="","",B188*'panneau par toiture'!$B$2/1000)</f>
        <v/>
      </c>
    </row>
    <row r="189" spans="1:3" x14ac:dyDescent="0.25">
      <c r="A189" s="25"/>
      <c r="B189" s="4" t="str">
        <f>IF(A189="","",SUMIFS('panneau par toiture'!$G$203:$G$222,'panneau par toiture'!$F$203:$F$222,'résumé par toiture'!$A189))</f>
        <v/>
      </c>
      <c r="C189" s="8" t="str">
        <f>IF(B189="","",B189*'panneau par toiture'!$B$2/1000)</f>
        <v/>
      </c>
    </row>
    <row r="190" spans="1:3" ht="15.75" thickBot="1" x14ac:dyDescent="0.3">
      <c r="A190" s="25"/>
      <c r="B190" s="4" t="str">
        <f>IF(A190="","",SUMIFS('panneau par toiture'!$G$203:$G$222,'panneau par toiture'!$F$203:$F$222,'résumé par toiture'!$A190))</f>
        <v/>
      </c>
      <c r="C190" s="8" t="str">
        <f>IF(B190="","",B190*'panneau par toiture'!$B$2/1000)</f>
        <v/>
      </c>
    </row>
    <row r="191" spans="1:3" ht="24" thickBot="1" x14ac:dyDescent="0.3">
      <c r="A191" s="26" t="s">
        <v>26</v>
      </c>
      <c r="B191" s="17">
        <f>SUM(B171:B190)</f>
        <v>0</v>
      </c>
      <c r="C191" s="18">
        <f>SUM(C171:C190)</f>
        <v>0</v>
      </c>
    </row>
    <row r="192" spans="1:3" ht="15.75" thickBot="1" x14ac:dyDescent="0.3"/>
    <row r="193" spans="1:3" ht="34.5" x14ac:dyDescent="0.25">
      <c r="A193" s="23" t="s">
        <v>36</v>
      </c>
      <c r="B193" s="10"/>
      <c r="C193" s="11"/>
    </row>
    <row r="194" spans="1:3" ht="15.75" x14ac:dyDescent="0.25">
      <c r="A194" s="24" t="s">
        <v>2</v>
      </c>
      <c r="B194" s="3" t="s">
        <v>3</v>
      </c>
      <c r="C194" s="6" t="s">
        <v>4</v>
      </c>
    </row>
    <row r="195" spans="1:3" x14ac:dyDescent="0.25">
      <c r="A195" s="25" t="str" cm="1">
        <f t="array" ref="A195">IFERROR(_xlfn.AGGREGATE(15,6,IF(ISNA(MATCH('panneau par toiture'!$F$231:$F$250,$A$194:A194,0))*('panneau par toiture'!$F$231:$F$250&lt;&gt;"")=1,'panneau par toiture'!$F$231:$F$250),1),"")</f>
        <v/>
      </c>
      <c r="B195" s="4" t="str">
        <f>IF(A195="","",SUMIFS('panneau par toiture'!$G$231:$G$250,'panneau par toiture'!$F$231:$F$250,'résumé par toiture'!$A195))</f>
        <v/>
      </c>
      <c r="C195" s="8" t="str">
        <f>IF(B195="","",B195*'panneau par toiture'!$B$2/1000)</f>
        <v/>
      </c>
    </row>
    <row r="196" spans="1:3" x14ac:dyDescent="0.25">
      <c r="A196" s="25"/>
      <c r="B196" s="4" t="str">
        <f>IF(A196="","",SUMIFS('panneau par toiture'!$G$231:$G$250,'panneau par toiture'!$F$231:$F$250,'résumé par toiture'!$A196))</f>
        <v/>
      </c>
      <c r="C196" s="8" t="str">
        <f>IF(B196="","",B196*'panneau par toiture'!$B$2/1000)</f>
        <v/>
      </c>
    </row>
    <row r="197" spans="1:3" x14ac:dyDescent="0.25">
      <c r="A197" s="25"/>
      <c r="B197" s="4" t="str">
        <f>IF(A197="","",SUMIFS('panneau par toiture'!$G$231:$G$250,'panneau par toiture'!$F$231:$F$250,'résumé par toiture'!$A197))</f>
        <v/>
      </c>
      <c r="C197" s="8" t="str">
        <f>IF(B197="","",B197*'panneau par toiture'!$B$2/1000)</f>
        <v/>
      </c>
    </row>
    <row r="198" spans="1:3" x14ac:dyDescent="0.25">
      <c r="A198" s="25"/>
      <c r="B198" s="4" t="str">
        <f>IF(A198="","",SUMIFS('panneau par toiture'!$G$231:$G$250,'panneau par toiture'!$F$231:$F$250,'résumé par toiture'!$A198))</f>
        <v/>
      </c>
      <c r="C198" s="8" t="str">
        <f>IF(B198="","",B198*'panneau par toiture'!$B$2/1000)</f>
        <v/>
      </c>
    </row>
    <row r="199" spans="1:3" x14ac:dyDescent="0.25">
      <c r="A199" s="25"/>
      <c r="B199" s="4" t="str">
        <f>IF(A199="","",SUMIFS('panneau par toiture'!$G$231:$G$250,'panneau par toiture'!$F$231:$F$250,'résumé par toiture'!$A199))</f>
        <v/>
      </c>
      <c r="C199" s="8" t="str">
        <f>IF(B199="","",B199*'panneau par toiture'!$B$2/1000)</f>
        <v/>
      </c>
    </row>
    <row r="200" spans="1:3" x14ac:dyDescent="0.25">
      <c r="A200" s="25"/>
      <c r="B200" s="4" t="str">
        <f>IF(A200="","",SUMIFS('panneau par toiture'!$G$231:$G$250,'panneau par toiture'!$F$231:$F$250,'résumé par toiture'!$A200))</f>
        <v/>
      </c>
      <c r="C200" s="8" t="str">
        <f>IF(B200="","",B200*'panneau par toiture'!$B$2/1000)</f>
        <v/>
      </c>
    </row>
    <row r="201" spans="1:3" x14ac:dyDescent="0.25">
      <c r="A201" s="25"/>
      <c r="B201" s="4" t="str">
        <f>IF(A201="","",SUMIFS('panneau par toiture'!$G$231:$G$250,'panneau par toiture'!$F$231:$F$250,'résumé par toiture'!$A201))</f>
        <v/>
      </c>
      <c r="C201" s="8" t="str">
        <f>IF(B201="","",B201*'panneau par toiture'!$B$2/1000)</f>
        <v/>
      </c>
    </row>
    <row r="202" spans="1:3" x14ac:dyDescent="0.25">
      <c r="A202" s="25"/>
      <c r="B202" s="4" t="str">
        <f>IF(A202="","",SUMIFS('panneau par toiture'!$G$231:$G$250,'panneau par toiture'!$F$231:$F$250,'résumé par toiture'!$A202))</f>
        <v/>
      </c>
      <c r="C202" s="8" t="str">
        <f>IF(B202="","",B202*'panneau par toiture'!$B$2/1000)</f>
        <v/>
      </c>
    </row>
    <row r="203" spans="1:3" x14ac:dyDescent="0.25">
      <c r="A203" s="25"/>
      <c r="B203" s="4" t="str">
        <f>IF(A203="","",SUMIFS('panneau par toiture'!$G$231:$G$250,'panneau par toiture'!$F$231:$F$250,'résumé par toiture'!$A203))</f>
        <v/>
      </c>
      <c r="C203" s="8" t="str">
        <f>IF(B203="","",B203*'panneau par toiture'!$B$2/1000)</f>
        <v/>
      </c>
    </row>
    <row r="204" spans="1:3" x14ac:dyDescent="0.25">
      <c r="A204" s="25"/>
      <c r="B204" s="4" t="str">
        <f>IF(A204="","",SUMIFS('panneau par toiture'!$G$231:$G$250,'panneau par toiture'!$F$231:$F$250,'résumé par toiture'!$A204))</f>
        <v/>
      </c>
      <c r="C204" s="8" t="str">
        <f>IF(B204="","",B204*'panneau par toiture'!$B$2/1000)</f>
        <v/>
      </c>
    </row>
    <row r="205" spans="1:3" x14ac:dyDescent="0.25">
      <c r="A205" s="25"/>
      <c r="B205" s="4" t="str">
        <f>IF(A205="","",SUMIFS('panneau par toiture'!$G$231:$G$250,'panneau par toiture'!$F$231:$F$250,'résumé par toiture'!$A205))</f>
        <v/>
      </c>
      <c r="C205" s="8" t="str">
        <f>IF(B205="","",B205*'panneau par toiture'!$B$2/1000)</f>
        <v/>
      </c>
    </row>
    <row r="206" spans="1:3" x14ac:dyDescent="0.25">
      <c r="A206" s="25"/>
      <c r="B206" s="4" t="str">
        <f>IF(A206="","",SUMIFS('panneau par toiture'!$G$231:$G$250,'panneau par toiture'!$F$231:$F$250,'résumé par toiture'!$A206))</f>
        <v/>
      </c>
      <c r="C206" s="8" t="str">
        <f>IF(B206="","",B206*'panneau par toiture'!$B$2/1000)</f>
        <v/>
      </c>
    </row>
    <row r="207" spans="1:3" x14ac:dyDescent="0.25">
      <c r="A207" s="25"/>
      <c r="B207" s="4" t="str">
        <f>IF(A207="","",SUMIFS('panneau par toiture'!$G$231:$G$250,'panneau par toiture'!$F$231:$F$250,'résumé par toiture'!$A207))</f>
        <v/>
      </c>
      <c r="C207" s="8" t="str">
        <f>IF(B207="","",B207*'panneau par toiture'!$B$2/1000)</f>
        <v/>
      </c>
    </row>
    <row r="208" spans="1:3" x14ac:dyDescent="0.25">
      <c r="A208" s="25"/>
      <c r="B208" s="4" t="str">
        <f>IF(A208="","",SUMIFS('panneau par toiture'!$G$231:$G$250,'panneau par toiture'!$F$231:$F$250,'résumé par toiture'!$A208))</f>
        <v/>
      </c>
      <c r="C208" s="8" t="str">
        <f>IF(B208="","",B208*'panneau par toiture'!$B$2/1000)</f>
        <v/>
      </c>
    </row>
    <row r="209" spans="1:3" x14ac:dyDescent="0.25">
      <c r="A209" s="25"/>
      <c r="B209" s="4" t="str">
        <f>IF(A209="","",SUMIFS('panneau par toiture'!$G$231:$G$250,'panneau par toiture'!$F$231:$F$250,'résumé par toiture'!$A209))</f>
        <v/>
      </c>
      <c r="C209" s="8" t="str">
        <f>IF(B209="","",B209*'panneau par toiture'!$B$2/1000)</f>
        <v/>
      </c>
    </row>
    <row r="210" spans="1:3" x14ac:dyDescent="0.25">
      <c r="A210" s="25"/>
      <c r="B210" s="4" t="str">
        <f>IF(A210="","",SUMIFS('panneau par toiture'!$G$231:$G$250,'panneau par toiture'!$F$231:$F$250,'résumé par toiture'!$A210))</f>
        <v/>
      </c>
      <c r="C210" s="8" t="str">
        <f>IF(B210="","",B210*'panneau par toiture'!$B$2/1000)</f>
        <v/>
      </c>
    </row>
    <row r="211" spans="1:3" x14ac:dyDescent="0.25">
      <c r="A211" s="25"/>
      <c r="B211" s="4" t="str">
        <f>IF(A211="","",SUMIFS('panneau par toiture'!$G$231:$G$250,'panneau par toiture'!$F$231:$F$250,'résumé par toiture'!$A211))</f>
        <v/>
      </c>
      <c r="C211" s="8" t="str">
        <f>IF(B211="","",B211*'panneau par toiture'!$B$2/1000)</f>
        <v/>
      </c>
    </row>
    <row r="212" spans="1:3" x14ac:dyDescent="0.25">
      <c r="A212" s="25"/>
      <c r="B212" s="4" t="str">
        <f>IF(A212="","",SUMIFS('panneau par toiture'!$G$231:$G$250,'panneau par toiture'!$F$231:$F$250,'résumé par toiture'!$A212))</f>
        <v/>
      </c>
      <c r="C212" s="8" t="str">
        <f>IF(B212="","",B212*'panneau par toiture'!$B$2/1000)</f>
        <v/>
      </c>
    </row>
    <row r="213" spans="1:3" x14ac:dyDescent="0.25">
      <c r="A213" s="25"/>
      <c r="B213" s="4" t="str">
        <f>IF(A213="","",SUMIFS('panneau par toiture'!$G$231:$G$250,'panneau par toiture'!$F$231:$F$250,'résumé par toiture'!$A213))</f>
        <v/>
      </c>
      <c r="C213" s="8" t="str">
        <f>IF(B213="","",B213*'panneau par toiture'!$B$2/1000)</f>
        <v/>
      </c>
    </row>
    <row r="214" spans="1:3" ht="15.75" thickBot="1" x14ac:dyDescent="0.3">
      <c r="A214" s="25"/>
      <c r="B214" s="4" t="str">
        <f>IF(A214="","",SUMIFS('panneau par toiture'!$G$231:$G$250,'panneau par toiture'!$F$231:$F$250,'résumé par toiture'!$A214))</f>
        <v/>
      </c>
      <c r="C214" s="8" t="str">
        <f>IF(B214="","",B214*'panneau par toiture'!$B$2/1000)</f>
        <v/>
      </c>
    </row>
    <row r="215" spans="1:3" ht="24" thickBot="1" x14ac:dyDescent="0.3">
      <c r="A215" s="26" t="s">
        <v>26</v>
      </c>
      <c r="B215" s="17">
        <f>SUM(B195:B214)</f>
        <v>0</v>
      </c>
      <c r="C215" s="18">
        <f>SUM(C195:C214)</f>
        <v>0</v>
      </c>
    </row>
    <row r="216" spans="1:3" ht="15.75" thickBot="1" x14ac:dyDescent="0.3"/>
    <row r="217" spans="1:3" ht="34.5" x14ac:dyDescent="0.25">
      <c r="A217" s="23" t="s">
        <v>37</v>
      </c>
      <c r="B217" s="10"/>
      <c r="C217" s="11"/>
    </row>
    <row r="218" spans="1:3" ht="15.75" x14ac:dyDescent="0.25">
      <c r="A218" s="24" t="s">
        <v>2</v>
      </c>
      <c r="B218" s="3" t="s">
        <v>3</v>
      </c>
      <c r="C218" s="6" t="s">
        <v>4</v>
      </c>
    </row>
    <row r="219" spans="1:3" x14ac:dyDescent="0.25">
      <c r="A219" s="25" cm="1">
        <f t="array" ref="A219">IFERROR(_xlfn.AGGREGATE(15,6,IF(ISNA(MATCH('panneau par toiture'!$F$259:$F$278,$A$218:A218,0))*('panneau par toiture'!$F$259:$F$278&lt;&gt;"")=1,'panneau par toiture'!$F$259:$F$278),1),"")</f>
        <v>10</v>
      </c>
      <c r="B219" s="4">
        <f>IF(A219="","",SUMIFS('panneau par toiture'!$G$259:$G$278,'panneau par toiture'!$F$259:$F$278,'résumé par toiture'!$A219))</f>
        <v>100</v>
      </c>
      <c r="C219" s="8">
        <f>IF(B219="","",B219*'panneau par toiture'!$B$2/1000)</f>
        <v>42.5</v>
      </c>
    </row>
    <row r="220" spans="1:3" x14ac:dyDescent="0.25">
      <c r="A220" s="25"/>
      <c r="B220" s="4" t="str">
        <f>IF(A220="","",SUMIFS('panneau par toiture'!$G$259:$G$278,'panneau par toiture'!$F$259:$F$278,'résumé par toiture'!$A220))</f>
        <v/>
      </c>
      <c r="C220" s="8" t="str">
        <f>IF(B220="","",B220*'panneau par toiture'!$B$2/1000)</f>
        <v/>
      </c>
    </row>
    <row r="221" spans="1:3" x14ac:dyDescent="0.25">
      <c r="A221" s="25"/>
      <c r="B221" s="4" t="str">
        <f>IF(A221="","",SUMIFS('panneau par toiture'!$G$259:$G$278,'panneau par toiture'!$F$259:$F$278,'résumé par toiture'!$A221))</f>
        <v/>
      </c>
      <c r="C221" s="8" t="str">
        <f>IF(B221="","",B221*'panneau par toiture'!$B$2/1000)</f>
        <v/>
      </c>
    </row>
    <row r="222" spans="1:3" x14ac:dyDescent="0.25">
      <c r="A222" s="25"/>
      <c r="B222" s="4" t="str">
        <f>IF(A222="","",SUMIFS('panneau par toiture'!$G$259:$G$278,'panneau par toiture'!$F$259:$F$278,'résumé par toiture'!$A222))</f>
        <v/>
      </c>
      <c r="C222" s="8" t="str">
        <f>IF(B222="","",B222*'panneau par toiture'!$B$2/1000)</f>
        <v/>
      </c>
    </row>
    <row r="223" spans="1:3" x14ac:dyDescent="0.25">
      <c r="A223" s="25"/>
      <c r="B223" s="4" t="str">
        <f>IF(A223="","",SUMIFS('panneau par toiture'!$G$259:$G$278,'panneau par toiture'!$F$259:$F$278,'résumé par toiture'!$A223))</f>
        <v/>
      </c>
      <c r="C223" s="8" t="str">
        <f>IF(B223="","",B223*'panneau par toiture'!$B$2/1000)</f>
        <v/>
      </c>
    </row>
    <row r="224" spans="1:3" x14ac:dyDescent="0.25">
      <c r="A224" s="25"/>
      <c r="B224" s="4" t="str">
        <f>IF(A224="","",SUMIFS('panneau par toiture'!$G$259:$G$278,'panneau par toiture'!$F$259:$F$278,'résumé par toiture'!$A224))</f>
        <v/>
      </c>
      <c r="C224" s="8" t="str">
        <f>IF(B224="","",B224*'panneau par toiture'!$B$2/1000)</f>
        <v/>
      </c>
    </row>
    <row r="225" spans="1:3" x14ac:dyDescent="0.25">
      <c r="A225" s="25"/>
      <c r="B225" s="4" t="str">
        <f>IF(A225="","",SUMIFS('panneau par toiture'!$G$259:$G$278,'panneau par toiture'!$F$259:$F$278,'résumé par toiture'!$A225))</f>
        <v/>
      </c>
      <c r="C225" s="8" t="str">
        <f>IF(B225="","",B225*'panneau par toiture'!$B$2/1000)</f>
        <v/>
      </c>
    </row>
    <row r="226" spans="1:3" x14ac:dyDescent="0.25">
      <c r="A226" s="25"/>
      <c r="B226" s="4" t="str">
        <f>IF(A226="","",SUMIFS('panneau par toiture'!$G$259:$G$278,'panneau par toiture'!$F$259:$F$278,'résumé par toiture'!$A226))</f>
        <v/>
      </c>
      <c r="C226" s="8" t="str">
        <f>IF(B226="","",B226*'panneau par toiture'!$B$2/1000)</f>
        <v/>
      </c>
    </row>
    <row r="227" spans="1:3" x14ac:dyDescent="0.25">
      <c r="A227" s="25"/>
      <c r="B227" s="4" t="str">
        <f>IF(A227="","",SUMIFS('panneau par toiture'!$G$259:$G$278,'panneau par toiture'!$F$259:$F$278,'résumé par toiture'!$A227))</f>
        <v/>
      </c>
      <c r="C227" s="8" t="str">
        <f>IF(B227="","",B227*'panneau par toiture'!$B$2/1000)</f>
        <v/>
      </c>
    </row>
    <row r="228" spans="1:3" x14ac:dyDescent="0.25">
      <c r="A228" s="25"/>
      <c r="B228" s="4" t="str">
        <f>IF(A228="","",SUMIFS('panneau par toiture'!$G$259:$G$278,'panneau par toiture'!$F$259:$F$278,'résumé par toiture'!$A228))</f>
        <v/>
      </c>
      <c r="C228" s="8" t="str">
        <f>IF(B228="","",B228*'panneau par toiture'!$B$2/1000)</f>
        <v/>
      </c>
    </row>
    <row r="229" spans="1:3" x14ac:dyDescent="0.25">
      <c r="A229" s="25"/>
      <c r="B229" s="4" t="str">
        <f>IF(A229="","",SUMIFS('panneau par toiture'!$G$259:$G$278,'panneau par toiture'!$F$259:$F$278,'résumé par toiture'!$A229))</f>
        <v/>
      </c>
      <c r="C229" s="8" t="str">
        <f>IF(B229="","",B229*'panneau par toiture'!$B$2/1000)</f>
        <v/>
      </c>
    </row>
    <row r="230" spans="1:3" x14ac:dyDescent="0.25">
      <c r="A230" s="25"/>
      <c r="B230" s="4" t="str">
        <f>IF(A230="","",SUMIFS('panneau par toiture'!$G$259:$G$278,'panneau par toiture'!$F$259:$F$278,'résumé par toiture'!$A230))</f>
        <v/>
      </c>
      <c r="C230" s="8" t="str">
        <f>IF(B230="","",B230*'panneau par toiture'!$B$2/1000)</f>
        <v/>
      </c>
    </row>
    <row r="231" spans="1:3" x14ac:dyDescent="0.25">
      <c r="A231" s="25"/>
      <c r="B231" s="4" t="str">
        <f>IF(A231="","",SUMIFS('panneau par toiture'!$G$259:$G$278,'panneau par toiture'!$F$259:$F$278,'résumé par toiture'!$A231))</f>
        <v/>
      </c>
      <c r="C231" s="8" t="str">
        <f>IF(B231="","",B231*'panneau par toiture'!$B$2/1000)</f>
        <v/>
      </c>
    </row>
    <row r="232" spans="1:3" x14ac:dyDescent="0.25">
      <c r="A232" s="25"/>
      <c r="B232" s="4" t="str">
        <f>IF(A232="","",SUMIFS('panneau par toiture'!$G$259:$G$278,'panneau par toiture'!$F$259:$F$278,'résumé par toiture'!$A232))</f>
        <v/>
      </c>
      <c r="C232" s="8" t="str">
        <f>IF(B232="","",B232*'panneau par toiture'!$B$2/1000)</f>
        <v/>
      </c>
    </row>
    <row r="233" spans="1:3" x14ac:dyDescent="0.25">
      <c r="A233" s="25"/>
      <c r="B233" s="4" t="str">
        <f>IF(A233="","",SUMIFS('panneau par toiture'!$G$259:$G$278,'panneau par toiture'!$F$259:$F$278,'résumé par toiture'!$A233))</f>
        <v/>
      </c>
      <c r="C233" s="8" t="str">
        <f>IF(B233="","",B233*'panneau par toiture'!$B$2/1000)</f>
        <v/>
      </c>
    </row>
    <row r="234" spans="1:3" x14ac:dyDescent="0.25">
      <c r="A234" s="25"/>
      <c r="B234" s="4" t="str">
        <f>IF(A234="","",SUMIFS('panneau par toiture'!$G$259:$G$278,'panneau par toiture'!$F$259:$F$278,'résumé par toiture'!$A234))</f>
        <v/>
      </c>
      <c r="C234" s="8" t="str">
        <f>IF(B234="","",B234*'panneau par toiture'!$B$2/1000)</f>
        <v/>
      </c>
    </row>
    <row r="235" spans="1:3" x14ac:dyDescent="0.25">
      <c r="A235" s="25"/>
      <c r="B235" s="4" t="str">
        <f>IF(A235="","",SUMIFS('panneau par toiture'!$G$259:$G$278,'panneau par toiture'!$F$259:$F$278,'résumé par toiture'!$A235))</f>
        <v/>
      </c>
      <c r="C235" s="8" t="str">
        <f>IF(B235="","",B235*'panneau par toiture'!$B$2/1000)</f>
        <v/>
      </c>
    </row>
    <row r="236" spans="1:3" x14ac:dyDescent="0.25">
      <c r="A236" s="25"/>
      <c r="B236" s="4" t="str">
        <f>IF(A236="","",SUMIFS('panneau par toiture'!$G$259:$G$278,'panneau par toiture'!$F$259:$F$278,'résumé par toiture'!$A236))</f>
        <v/>
      </c>
      <c r="C236" s="8" t="str">
        <f>IF(B236="","",B236*'panneau par toiture'!$B$2/1000)</f>
        <v/>
      </c>
    </row>
    <row r="237" spans="1:3" x14ac:dyDescent="0.25">
      <c r="A237" s="25"/>
      <c r="B237" s="4" t="str">
        <f>IF(A237="","",SUMIFS('panneau par toiture'!$G$259:$G$278,'panneau par toiture'!$F$259:$F$278,'résumé par toiture'!$A237))</f>
        <v/>
      </c>
      <c r="C237" s="8" t="str">
        <f>IF(B237="","",B237*'panneau par toiture'!$B$2/1000)</f>
        <v/>
      </c>
    </row>
    <row r="238" spans="1:3" ht="15.75" thickBot="1" x14ac:dyDescent="0.3">
      <c r="A238" s="25"/>
      <c r="B238" s="4" t="str">
        <f>IF(A238="","",SUMIFS('panneau par toiture'!$G$259:$G$278,'panneau par toiture'!$F$259:$F$278,'résumé par toiture'!$A238))</f>
        <v/>
      </c>
      <c r="C238" s="8" t="str">
        <f>IF(B238="","",B238*'panneau par toiture'!$B$2/1000)</f>
        <v/>
      </c>
    </row>
    <row r="239" spans="1:3" ht="24" thickBot="1" x14ac:dyDescent="0.3">
      <c r="A239" s="26" t="s">
        <v>26</v>
      </c>
      <c r="B239" s="17">
        <f>SUM(B219:B238)</f>
        <v>100</v>
      </c>
      <c r="C239" s="18">
        <f>SUM(C219:C238)</f>
        <v>42.5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91F8-EBA0-47F4-85B5-733482326B49}">
  <sheetPr codeName="Feuil3">
    <tabColor rgb="FFFF0000"/>
  </sheetPr>
  <dimension ref="A1:I23"/>
  <sheetViews>
    <sheetView tabSelected="1" workbookViewId="0">
      <selection activeCell="N10" sqref="M10:N10"/>
    </sheetView>
  </sheetViews>
  <sheetFormatPr baseColWidth="10" defaultRowHeight="15" x14ac:dyDescent="0.25"/>
  <cols>
    <col min="1" max="1" width="11.140625" style="1" bestFit="1" customWidth="1"/>
    <col min="2" max="4" width="12.85546875" customWidth="1"/>
  </cols>
  <sheetData>
    <row r="1" spans="2:9" ht="34.5" x14ac:dyDescent="0.25">
      <c r="B1" s="9" t="s">
        <v>39</v>
      </c>
      <c r="C1" s="10"/>
      <c r="D1" s="11"/>
      <c r="G1" s="9" t="s">
        <v>40</v>
      </c>
      <c r="H1" s="10"/>
      <c r="I1" s="11"/>
    </row>
    <row r="2" spans="2:9" ht="15.75" x14ac:dyDescent="0.25">
      <c r="B2" s="5" t="s">
        <v>2</v>
      </c>
      <c r="C2" s="3" t="s">
        <v>3</v>
      </c>
      <c r="D2" s="6" t="s">
        <v>4</v>
      </c>
      <c r="G2" s="5" t="s">
        <v>38</v>
      </c>
      <c r="H2" s="3" t="s">
        <v>3</v>
      </c>
      <c r="I2" s="6" t="s">
        <v>4</v>
      </c>
    </row>
    <row r="3" spans="2:9" x14ac:dyDescent="0.25">
      <c r="B3" s="31" cm="1">
        <f t="array" ref="B3">IFERROR(_xlfn.AGGREGATE(15,6,IF(ISNA(MATCH('panneau par toiture'!$F$7:$F$1000,'résumé projet'!$B$2:B2,0))*ISNUMBER('panneau par toiture'!$F$7:$F$1000)*('panneau par toiture'!$F$7:$F$1000&lt;&gt;"")=1,'panneau par toiture'!$F$7:$F$1000),1),"")</f>
        <v>5</v>
      </c>
      <c r="C3" s="4">
        <f>IF(B3="","",SUMIFS('résumé par toiture'!$B:$B,'résumé par toiture'!$A:$A,'résumé projet'!$B3))</f>
        <v>10</v>
      </c>
      <c r="D3" s="8">
        <f>IF(C3="","",C3*'panneau par toiture'!$B$2/1000)</f>
        <v>4.25</v>
      </c>
      <c r="G3" s="7" t="str" cm="1">
        <f t="array" ref="G3">IFERROR(INDEX('panneau par toiture'!E:E,_xlfn.AGGREGATE(15,6,IF(ISNA(MATCH('panneau par toiture'!$E$5:$E$1000,$G$2:G2,0))*IF(LEFT('panneau par toiture'!$E$5:$E$1000,7)="toiture",1,0)=1,ROW($E$5:$E$1000)),1)),"")</f>
        <v>Toiture 1</v>
      </c>
      <c r="H3" s="4">
        <f>'résumé par toiture'!B23</f>
        <v>40</v>
      </c>
      <c r="I3" s="8">
        <f>IF(H3="","",H3*'panneau par toiture'!$B$2/1000)</f>
        <v>17</v>
      </c>
    </row>
    <row r="4" spans="2:9" x14ac:dyDescent="0.25">
      <c r="B4" s="31" cm="1">
        <f t="array" ref="B4">IFERROR(_xlfn.AGGREGATE(15,6,IF(ISNA(MATCH('panneau par toiture'!$F$7:$F$1000,'résumé projet'!$B$2:B3,0))*ISNUMBER('panneau par toiture'!$F$7:$F$1000)*('panneau par toiture'!$F$7:$F$1000&lt;&gt;"")=1,'panneau par toiture'!$F$7:$F$1000),1),"")</f>
        <v>10</v>
      </c>
      <c r="C4" s="4">
        <f>IF(B4="","",SUMIFS('résumé par toiture'!$B:$B,'résumé par toiture'!$A:$A,'résumé projet'!$B4))</f>
        <v>152</v>
      </c>
      <c r="D4" s="8">
        <f>IF(C4="","",C4*'panneau par toiture'!$B$2/1000)</f>
        <v>64.599999999999994</v>
      </c>
      <c r="G4" s="7" t="str" cm="1">
        <f t="array" ref="G4">IFERROR(INDEX('panneau par toiture'!E:E,_xlfn.AGGREGATE(15,6,IF(ISNA(MATCH('panneau par toiture'!$E$5:$E$1000,$G$2:G3,0))*IF(LEFT('panneau par toiture'!$E$5:$E$1000,7)="toiture",1,0)=1,ROW($E$5:$E$1000)),1)),"")</f>
        <v>Toiture 2</v>
      </c>
      <c r="H4" s="4">
        <f>'résumé par toiture'!B47</f>
        <v>50</v>
      </c>
      <c r="I4" s="8">
        <f>IF(H4="","",H4*'panneau par toiture'!$B$2/1000)</f>
        <v>21.25</v>
      </c>
    </row>
    <row r="5" spans="2:9" x14ac:dyDescent="0.25">
      <c r="B5" s="31" cm="1">
        <f t="array" ref="B5">IFERROR(_xlfn.AGGREGATE(15,6,IF(ISNA(MATCH('panneau par toiture'!$F$7:$F$1000,'résumé projet'!$B$2:B4,0))*ISNUMBER('panneau par toiture'!$F$7:$F$1000)*('panneau par toiture'!$F$7:$F$1000&lt;&gt;"")=1,'panneau par toiture'!$F$7:$F$1000),1),"")</f>
        <v>15</v>
      </c>
      <c r="C5" s="4">
        <f>IF(B5="","",SUMIFS('résumé par toiture'!$B:$B,'résumé par toiture'!$A:$A,'résumé projet'!$B5))</f>
        <v>60</v>
      </c>
      <c r="D5" s="8">
        <f>IF(C5="","",C5*'panneau par toiture'!$B$2/1000)</f>
        <v>25.5</v>
      </c>
      <c r="G5" s="7" t="str" cm="1">
        <f t="array" ref="G5">IFERROR(INDEX('panneau par toiture'!E:E,_xlfn.AGGREGATE(15,6,IF(ISNA(MATCH('panneau par toiture'!$E$5:$E$1000,$G$2:G4,0))*IF(LEFT('panneau par toiture'!$E$5:$E$1000,7)="toiture",1,0)=1,ROW($E$5:$E$1000)),1)),"")</f>
        <v>Toiture 3</v>
      </c>
      <c r="H5" s="4">
        <f>'résumé par toiture'!B71</f>
        <v>44</v>
      </c>
      <c r="I5" s="8">
        <f>IF(H5="","",H5*'panneau par toiture'!$B$2/1000)</f>
        <v>18.7</v>
      </c>
    </row>
    <row r="6" spans="2:9" x14ac:dyDescent="0.25">
      <c r="B6" s="31" cm="1">
        <f t="array" ref="B6">IFERROR(_xlfn.AGGREGATE(15,6,IF(ISNA(MATCH('panneau par toiture'!$F$7:$F$1000,'résumé projet'!$B$2:B5,0))*ISNUMBER('panneau par toiture'!$F$7:$F$1000)*('panneau par toiture'!$F$7:$F$1000&lt;&gt;"")=1,'panneau par toiture'!$F$7:$F$1000),1),"")</f>
        <v>20</v>
      </c>
      <c r="C6" s="4">
        <f>IF(B6="","",SUMIFS('résumé par toiture'!$B:$B,'résumé par toiture'!$A:$A,'résumé projet'!$B6))</f>
        <v>0</v>
      </c>
      <c r="D6" s="8">
        <f>IF(C6="","",C6*'panneau par toiture'!$B$2/1000)</f>
        <v>0</v>
      </c>
      <c r="G6" s="7" t="str" cm="1">
        <f t="array" ref="G6">IFERROR(INDEX('panneau par toiture'!E:E,_xlfn.AGGREGATE(15,6,IF(ISNA(MATCH('panneau par toiture'!$E$5:$E$1000,$G$2:G5,0))*IF(LEFT('panneau par toiture'!$E$5:$E$1000,7)="toiture",1,0)=1,ROW($E$5:$E$1000)),1)),"")</f>
        <v>Toiture 4</v>
      </c>
      <c r="H6" s="4">
        <f>'résumé par toiture'!B95</f>
        <v>0</v>
      </c>
      <c r="I6" s="8">
        <f>IF(H6="","",H6*'panneau par toiture'!$B$2/1000)</f>
        <v>0</v>
      </c>
    </row>
    <row r="7" spans="2:9" x14ac:dyDescent="0.25">
      <c r="B7" s="31" cm="1">
        <f t="array" ref="B7">IFERROR(_xlfn.AGGREGATE(15,6,IF(ISNA(MATCH('panneau par toiture'!$F$7:$F$1000,'résumé projet'!$B$2:B6,0))*ISNUMBER('panneau par toiture'!$F$7:$F$1000)*('panneau par toiture'!$F$7:$F$1000&lt;&gt;"")=1,'panneau par toiture'!$F$7:$F$1000),1),"")</f>
        <v>50</v>
      </c>
      <c r="C7" s="4">
        <f>IF(B7="","",SUMIFS('résumé par toiture'!$B:$B,'résumé par toiture'!$A:$A,'résumé projet'!$B7))</f>
        <v>12</v>
      </c>
      <c r="D7" s="8">
        <f>IF(C7="","",C7*'panneau par toiture'!$B$2/1000)</f>
        <v>5.0999999999999996</v>
      </c>
      <c r="G7" s="7" t="str" cm="1">
        <f t="array" ref="G7">IFERROR(INDEX('panneau par toiture'!E:E,_xlfn.AGGREGATE(15,6,IF(ISNA(MATCH('panneau par toiture'!$E$5:$E$1000,$G$2:G6,0))*IF(LEFT('panneau par toiture'!$E$5:$E$1000,7)="toiture",1,0)=1,ROW($E$5:$E$1000)),1)),"")</f>
        <v>Toiture 5</v>
      </c>
      <c r="H7" s="4">
        <f>'résumé par toiture'!B119</f>
        <v>0</v>
      </c>
      <c r="I7" s="8">
        <f>IF(H7="","",H7*'panneau par toiture'!$B$2/1000)</f>
        <v>0</v>
      </c>
    </row>
    <row r="8" spans="2:9" x14ac:dyDescent="0.25">
      <c r="B8" s="31" t="str" cm="1">
        <f t="array" ref="B8">IFERROR(_xlfn.AGGREGATE(15,6,IF(ISNA(MATCH('panneau par toiture'!$F$7:$F$1000,'résumé projet'!$B$2:B7,0))*ISNUMBER('panneau par toiture'!$F$7:$F$1000)*('panneau par toiture'!$F$7:$F$1000&lt;&gt;"")=1,'panneau par toiture'!$F$7:$F$1000),1),"")</f>
        <v/>
      </c>
      <c r="C8" s="4" t="str">
        <f>IF(B8="","",SUMIFS('résumé par toiture'!$B:$B,'résumé par toiture'!$A:$A,'résumé projet'!$B8))</f>
        <v/>
      </c>
      <c r="D8" s="8" t="str">
        <f>IF(C8="","",C8*'panneau par toiture'!$B$2/1000)</f>
        <v/>
      </c>
      <c r="G8" s="7" t="str" cm="1">
        <f t="array" ref="G8">IFERROR(INDEX('panneau par toiture'!E:E,_xlfn.AGGREGATE(15,6,IF(ISNA(MATCH('panneau par toiture'!$E$5:$E$1000,$G$2:G7,0))*IF(LEFT('panneau par toiture'!$E$5:$E$1000,7)="toiture",1,0)=1,ROW($E$5:$E$1000)),1)),"")</f>
        <v>Toiture 6</v>
      </c>
      <c r="H8" s="4">
        <f>'résumé par toiture'!B143</f>
        <v>0</v>
      </c>
      <c r="I8" s="8">
        <f>IF(H8="","",H8*'panneau par toiture'!$B$2/1000)</f>
        <v>0</v>
      </c>
    </row>
    <row r="9" spans="2:9" x14ac:dyDescent="0.25">
      <c r="B9" s="31" t="str" cm="1">
        <f t="array" ref="B9">IFERROR(_xlfn.AGGREGATE(15,6,IF(ISNA(MATCH('panneau par toiture'!$F$7:$F$1000,'résumé projet'!$B$2:B8,0))*ISNUMBER('panneau par toiture'!$F$7:$F$1000)*('panneau par toiture'!$F$7:$F$1000&lt;&gt;"")=1,'panneau par toiture'!$F$7:$F$1000),1),"")</f>
        <v/>
      </c>
      <c r="C9" s="4" t="str">
        <f>IF(B9="","",SUMIFS('résumé par toiture'!$B:$B,'résumé par toiture'!$A:$A,'résumé projet'!$B9))</f>
        <v/>
      </c>
      <c r="D9" s="8" t="str">
        <f>IF(C9="","",C9*'panneau par toiture'!$B$2/1000)</f>
        <v/>
      </c>
      <c r="G9" s="7" t="str" cm="1">
        <f t="array" ref="G9">IFERROR(INDEX('panneau par toiture'!E:E,_xlfn.AGGREGATE(15,6,IF(ISNA(MATCH('panneau par toiture'!$E$5:$E$1000,$G$2:G8,0))*IF(LEFT('panneau par toiture'!$E$5:$E$1000,7)="toiture",1,0)=1,ROW($E$5:$E$1000)),1)),"")</f>
        <v>Toiture 7</v>
      </c>
      <c r="H9" s="4">
        <f>'résumé par toiture'!B167</f>
        <v>0</v>
      </c>
      <c r="I9" s="8">
        <f>IF(H9="","",H9*'panneau par toiture'!$B$2/1000)</f>
        <v>0</v>
      </c>
    </row>
    <row r="10" spans="2:9" x14ac:dyDescent="0.25">
      <c r="B10" s="31" t="str" cm="1">
        <f t="array" ref="B10">IFERROR(_xlfn.AGGREGATE(15,6,IF(ISNA(MATCH('panneau par toiture'!$F$7:$F$1000,'résumé projet'!$B$2:B9,0))*ISNUMBER('panneau par toiture'!$F$7:$F$1000)*('panneau par toiture'!$F$7:$F$1000&lt;&gt;"")=1,'panneau par toiture'!$F$7:$F$1000),1),"")</f>
        <v/>
      </c>
      <c r="C10" s="4" t="str">
        <f>IF(B10="","",SUMIFS('résumé par toiture'!$B:$B,'résumé par toiture'!$A:$A,'résumé projet'!$B10))</f>
        <v/>
      </c>
      <c r="D10" s="8" t="str">
        <f>IF(C10="","",C10*'panneau par toiture'!$B$2/1000)</f>
        <v/>
      </c>
      <c r="G10" s="7" t="str" cm="1">
        <f t="array" ref="G10">IFERROR(INDEX('panneau par toiture'!E:E,_xlfn.AGGREGATE(15,6,IF(ISNA(MATCH('panneau par toiture'!$E$5:$E$1000,$G$2:G9,0))*IF(LEFT('panneau par toiture'!$E$5:$E$1000,7)="toiture",1,0)=1,ROW($E$5:$E$1000)),1)),"")</f>
        <v>Toiture 8</v>
      </c>
      <c r="H10" s="4">
        <f>'résumé par toiture'!B191</f>
        <v>0</v>
      </c>
      <c r="I10" s="8">
        <f>IF(H10="","",H10*'panneau par toiture'!$B$2/1000)</f>
        <v>0</v>
      </c>
    </row>
    <row r="11" spans="2:9" x14ac:dyDescent="0.25">
      <c r="B11" s="31" t="str" cm="1">
        <f t="array" ref="B11">IFERROR(_xlfn.AGGREGATE(15,6,IF(ISNA(MATCH('panneau par toiture'!$F$7:$F$1000,'résumé projet'!$B$2:B10,0))*ISNUMBER('panneau par toiture'!$F$7:$F$1000)*('panneau par toiture'!$F$7:$F$1000&lt;&gt;"")=1,'panneau par toiture'!$F$7:$F$1000),1),"")</f>
        <v/>
      </c>
      <c r="C11" s="4" t="str">
        <f>IF(B11="","",SUMIFS('résumé par toiture'!$B:$B,'résumé par toiture'!$A:$A,'résumé projet'!$B11))</f>
        <v/>
      </c>
      <c r="D11" s="8" t="str">
        <f>IF(C11="","",C11*'panneau par toiture'!$B$2/1000)</f>
        <v/>
      </c>
      <c r="G11" s="7" t="str" cm="1">
        <f t="array" ref="G11">IFERROR(INDEX('panneau par toiture'!E:E,_xlfn.AGGREGATE(15,6,IF(ISNA(MATCH('panneau par toiture'!$E$5:$E$1000,$G$2:G10,0))*IF(LEFT('panneau par toiture'!$E$5:$E$1000,7)="toiture",1,0)=1,ROW($E$5:$E$1000)),1)),"")</f>
        <v>Toiture 9</v>
      </c>
      <c r="H11" s="4">
        <f>'résumé par toiture'!B215</f>
        <v>0</v>
      </c>
      <c r="I11" s="8">
        <f>IF(H11="","",H11*'panneau par toiture'!$B$2/1000)</f>
        <v>0</v>
      </c>
    </row>
    <row r="12" spans="2:9" x14ac:dyDescent="0.25">
      <c r="B12" s="31" t="str" cm="1">
        <f t="array" ref="B12">IFERROR(_xlfn.AGGREGATE(15,6,IF(ISNA(MATCH('panneau par toiture'!$F$7:$F$1000,'résumé projet'!$B$2:B11,0))*ISNUMBER('panneau par toiture'!$F$7:$F$1000)*('panneau par toiture'!$F$7:$F$1000&lt;&gt;"")=1,'panneau par toiture'!$F$7:$F$1000),1),"")</f>
        <v/>
      </c>
      <c r="C12" s="4" t="str">
        <f>IF(B12="","",SUMIFS('résumé par toiture'!$B:$B,'résumé par toiture'!$A:$A,'résumé projet'!$B12))</f>
        <v/>
      </c>
      <c r="D12" s="8" t="str">
        <f>IF(C12="","",C12*'panneau par toiture'!$B$2/1000)</f>
        <v/>
      </c>
      <c r="G12" s="7" t="str" cm="1">
        <f t="array" ref="G12">IFERROR(INDEX('panneau par toiture'!E:E,_xlfn.AGGREGATE(15,6,IF(ISNA(MATCH('panneau par toiture'!$E$5:$E$1000,$G$2:G11,0))*IF(LEFT('panneau par toiture'!$E$5:$E$1000,7)="toiture",1,0)=1,ROW($E$5:$E$1000)),1)),"")</f>
        <v>Toiture 10</v>
      </c>
      <c r="H12" s="4">
        <f>'résumé par toiture'!B239</f>
        <v>100</v>
      </c>
      <c r="I12" s="8">
        <f>IF(H12="","",H12*'panneau par toiture'!$B$2/1000)</f>
        <v>42.5</v>
      </c>
    </row>
    <row r="13" spans="2:9" x14ac:dyDescent="0.25">
      <c r="B13" s="31" t="str" cm="1">
        <f t="array" ref="B13">IFERROR(_xlfn.AGGREGATE(15,6,IF(ISNA(MATCH('panneau par toiture'!$F$7:$F$1000,'résumé projet'!$B$2:B12,0))*ISNUMBER('panneau par toiture'!$F$7:$F$1000)*('panneau par toiture'!$F$7:$F$1000&lt;&gt;"")=1,'panneau par toiture'!$F$7:$F$1000),1),"")</f>
        <v/>
      </c>
      <c r="C13" s="4" t="str">
        <f>IF(B13="","",SUMIFS('résumé par toiture'!$B:$B,'résumé par toiture'!$A:$A,'résumé projet'!$B13))</f>
        <v/>
      </c>
      <c r="D13" s="8" t="str">
        <f>IF(C13="","",C13*'panneau par toiture'!$B$2/1000)</f>
        <v/>
      </c>
      <c r="G13" s="7" t="str" cm="1">
        <f t="array" ref="G13">IFERROR(INDEX('panneau par toiture'!E:E,_xlfn.AGGREGATE(15,6,IF(ISNA(MATCH('panneau par toiture'!$E$5:$E$1000,$G$2:G12,0))*IF(LEFT('panneau par toiture'!$E$5:$E$1000,7)="toiture",1,0)=1,ROW($E$5:$E$1000)),1)),"")</f>
        <v/>
      </c>
      <c r="H13" s="4"/>
      <c r="I13" s="8"/>
    </row>
    <row r="14" spans="2:9" x14ac:dyDescent="0.25">
      <c r="B14" s="31" t="str" cm="1">
        <f t="array" ref="B14">IFERROR(_xlfn.AGGREGATE(15,6,IF(ISNA(MATCH('panneau par toiture'!$F$7:$F$1000,'résumé projet'!$B$2:B13,0))*ISNUMBER('panneau par toiture'!$F$7:$F$1000)*('panneau par toiture'!$F$7:$F$1000&lt;&gt;"")=1,'panneau par toiture'!$F$7:$F$1000),1),"")</f>
        <v/>
      </c>
      <c r="C14" s="4" t="str">
        <f>IF(B14="","",SUMIFS('résumé par toiture'!$B:$B,'résumé par toiture'!$A:$A,'résumé projet'!$B14))</f>
        <v/>
      </c>
      <c r="D14" s="8" t="str">
        <f>IF(C14="","",C14*'panneau par toiture'!$B$2/1000)</f>
        <v/>
      </c>
      <c r="G14" s="7" t="str" cm="1">
        <f t="array" ref="G14">IFERROR(INDEX('panneau par toiture'!E:E,_xlfn.AGGREGATE(15,6,IF(ISNA(MATCH('panneau par toiture'!$E$5:$E$1000,$G$2:G13,0))*IF(LEFT('panneau par toiture'!$E$5:$E$1000,7)="toiture",1,0)=1,ROW($E$5:$E$1000)),1)),"")</f>
        <v/>
      </c>
      <c r="H14" s="4"/>
      <c r="I14" s="8"/>
    </row>
    <row r="15" spans="2:9" x14ac:dyDescent="0.25">
      <c r="B15" s="31" t="str" cm="1">
        <f t="array" ref="B15">IFERROR(_xlfn.AGGREGATE(15,6,IF(ISNA(MATCH('panneau par toiture'!$F$7:$F$1000,'résumé projet'!$B$2:B14,0))*ISNUMBER('panneau par toiture'!$F$7:$F$1000)*('panneau par toiture'!$F$7:$F$1000&lt;&gt;"")=1,'panneau par toiture'!$F$7:$F$1000),1),"")</f>
        <v/>
      </c>
      <c r="C15" s="4" t="str">
        <f>IF(B15="","",SUMIFS('résumé par toiture'!$B:$B,'résumé par toiture'!$A:$A,'résumé projet'!$B15))</f>
        <v/>
      </c>
      <c r="D15" s="8" t="str">
        <f>IF(C15="","",C15*'panneau par toiture'!$B$2/1000)</f>
        <v/>
      </c>
      <c r="G15" s="7" t="str" cm="1">
        <f t="array" ref="G15">IFERROR(INDEX('panneau par toiture'!E:E,_xlfn.AGGREGATE(15,6,IF(ISNA(MATCH('panneau par toiture'!$E$5:$E$1000,$G$2:G14,0))*IF(LEFT('panneau par toiture'!$E$5:$E$1000,7)="toiture",1,0)=1,ROW($E$5:$E$1000)),1)),"")</f>
        <v/>
      </c>
      <c r="H15" s="4"/>
      <c r="I15" s="8"/>
    </row>
    <row r="16" spans="2:9" x14ac:dyDescent="0.25">
      <c r="B16" s="31" t="str" cm="1">
        <f t="array" ref="B16">IFERROR(_xlfn.AGGREGATE(15,6,IF(ISNA(MATCH('panneau par toiture'!$F$7:$F$1000,'résumé projet'!$B$2:B15,0))*ISNUMBER('panneau par toiture'!$F$7:$F$1000)*('panneau par toiture'!$F$7:$F$1000&lt;&gt;"")=1,'panneau par toiture'!$F$7:$F$1000),1),"")</f>
        <v/>
      </c>
      <c r="C16" s="4" t="str">
        <f>IF(B16="","",SUMIFS('résumé par toiture'!$B:$B,'résumé par toiture'!$A:$A,'résumé projet'!$B16))</f>
        <v/>
      </c>
      <c r="D16" s="8" t="str">
        <f>IF(C16="","",C16*'panneau par toiture'!$B$2/1000)</f>
        <v/>
      </c>
      <c r="G16" s="7" t="str" cm="1">
        <f t="array" ref="G16">IFERROR(INDEX('panneau par toiture'!E:E,_xlfn.AGGREGATE(15,6,IF(ISNA(MATCH('panneau par toiture'!$E$5:$E$1000,$G$2:G15,0))*IF(LEFT('panneau par toiture'!$E$5:$E$1000,7)="toiture",1,0)=1,ROW($E$5:$E$1000)),1)),"")</f>
        <v/>
      </c>
      <c r="H16" s="4"/>
      <c r="I16" s="8"/>
    </row>
    <row r="17" spans="2:9" x14ac:dyDescent="0.25">
      <c r="B17" s="31" t="str" cm="1">
        <f t="array" ref="B17">IFERROR(_xlfn.AGGREGATE(15,6,IF(ISNA(MATCH('panneau par toiture'!$F$7:$F$1000,'résumé projet'!$B$2:B16,0))*ISNUMBER('panneau par toiture'!$F$7:$F$1000)*('panneau par toiture'!$F$7:$F$1000&lt;&gt;"")=1,'panneau par toiture'!$F$7:$F$1000),1),"")</f>
        <v/>
      </c>
      <c r="C17" s="4" t="str">
        <f>IF(B17="","",SUMIFS('résumé par toiture'!$B:$B,'résumé par toiture'!$A:$A,'résumé projet'!$B17))</f>
        <v/>
      </c>
      <c r="D17" s="8" t="str">
        <f>IF(C17="","",C17*'panneau par toiture'!$B$2/1000)</f>
        <v/>
      </c>
      <c r="G17" s="7" t="str" cm="1">
        <f t="array" ref="G17">IFERROR(INDEX('panneau par toiture'!E:E,_xlfn.AGGREGATE(15,6,IF(ISNA(MATCH('panneau par toiture'!$E$5:$E$1000,$G$2:G16,0))*IF(LEFT('panneau par toiture'!$E$5:$E$1000,7)="toiture",1,0)=1,ROW($E$5:$E$1000)),1)),"")</f>
        <v/>
      </c>
      <c r="H17" s="4"/>
      <c r="I17" s="8"/>
    </row>
    <row r="18" spans="2:9" x14ac:dyDescent="0.25">
      <c r="B18" s="31" t="str" cm="1">
        <f t="array" ref="B18">IFERROR(_xlfn.AGGREGATE(15,6,IF(ISNA(MATCH('panneau par toiture'!$F$7:$F$1000,'résumé projet'!$B$2:B17,0))*ISNUMBER('panneau par toiture'!$F$7:$F$1000)*('panneau par toiture'!$F$7:$F$1000&lt;&gt;"")=1,'panneau par toiture'!$F$7:$F$1000),1),"")</f>
        <v/>
      </c>
      <c r="C18" s="4" t="str">
        <f>IF(B18="","",SUMIFS('résumé par toiture'!$B:$B,'résumé par toiture'!$A:$A,'résumé projet'!$B18))</f>
        <v/>
      </c>
      <c r="D18" s="8" t="str">
        <f>IF(C18="","",C18*'panneau par toiture'!$B$2/1000)</f>
        <v/>
      </c>
      <c r="G18" s="7" t="str" cm="1">
        <f t="array" ref="G18">IFERROR(INDEX('panneau par toiture'!E:E,_xlfn.AGGREGATE(15,6,IF(ISNA(MATCH('panneau par toiture'!$E$5:$E$1000,$G$2:G17,0))*IF(LEFT('panneau par toiture'!$E$5:$E$1000,7)="toiture",1,0)=1,ROW($E$5:$E$1000)),1)),"")</f>
        <v/>
      </c>
      <c r="H18" s="4"/>
      <c r="I18" s="8"/>
    </row>
    <row r="19" spans="2:9" x14ac:dyDescent="0.25">
      <c r="B19" s="31" t="str" cm="1">
        <f t="array" ref="B19">IFERROR(_xlfn.AGGREGATE(15,6,IF(ISNA(MATCH('panneau par toiture'!$F$7:$F$1000,'résumé projet'!$B$2:B18,0))*ISNUMBER('panneau par toiture'!$F$7:$F$1000)*('panneau par toiture'!$F$7:$F$1000&lt;&gt;"")=1,'panneau par toiture'!$F$7:$F$1000),1),"")</f>
        <v/>
      </c>
      <c r="C19" s="4" t="str">
        <f>IF(B19="","",SUMIFS('résumé par toiture'!$B:$B,'résumé par toiture'!$A:$A,'résumé projet'!$B19))</f>
        <v/>
      </c>
      <c r="D19" s="8" t="str">
        <f>IF(C19="","",C19*'panneau par toiture'!$B$2/1000)</f>
        <v/>
      </c>
      <c r="G19" s="7" t="str" cm="1">
        <f t="array" ref="G19">IFERROR(INDEX('panneau par toiture'!E:E,_xlfn.AGGREGATE(15,6,IF(ISNA(MATCH('panneau par toiture'!$E$5:$E$1000,$G$2:G18,0))*IF(LEFT('panneau par toiture'!$E$5:$E$1000,7)="toiture",1,0)=1,ROW($E$5:$E$1000)),1)),"")</f>
        <v/>
      </c>
      <c r="H19" s="4"/>
      <c r="I19" s="8"/>
    </row>
    <row r="20" spans="2:9" x14ac:dyDescent="0.25">
      <c r="B20" s="31" t="str" cm="1">
        <f t="array" ref="B20">IFERROR(_xlfn.AGGREGATE(15,6,IF(ISNA(MATCH('panneau par toiture'!$F$7:$F$1000,'résumé projet'!$B$2:B19,0))*ISNUMBER('panneau par toiture'!$F$7:$F$1000)*('panneau par toiture'!$F$7:$F$1000&lt;&gt;"")=1,'panneau par toiture'!$F$7:$F$1000),1),"")</f>
        <v/>
      </c>
      <c r="C20" s="4" t="str">
        <f>IF(B20="","",SUMIFS('résumé par toiture'!$B:$B,'résumé par toiture'!$A:$A,'résumé projet'!$B20))</f>
        <v/>
      </c>
      <c r="D20" s="8" t="str">
        <f>IF(C20="","",C20*'panneau par toiture'!$B$2/1000)</f>
        <v/>
      </c>
      <c r="G20" s="7" t="str" cm="1">
        <f t="array" ref="G20">IFERROR(INDEX('panneau par toiture'!E:E,_xlfn.AGGREGATE(15,6,IF(ISNA(MATCH('panneau par toiture'!$E$5:$E$1000,$G$2:G19,0))*IF(LEFT('panneau par toiture'!$E$5:$E$1000,7)="toiture",1,0)=1,ROW($E$5:$E$1000)),1)),"")</f>
        <v/>
      </c>
      <c r="H20" s="4"/>
      <c r="I20" s="8"/>
    </row>
    <row r="21" spans="2:9" x14ac:dyDescent="0.25">
      <c r="B21" s="31" t="str" cm="1">
        <f t="array" ref="B21">IFERROR(_xlfn.AGGREGATE(15,6,IF(ISNA(MATCH('panneau par toiture'!$F$7:$F$1000,'résumé projet'!$B$2:B20,0))*ISNUMBER('panneau par toiture'!$F$7:$F$1000)*('panneau par toiture'!$F$7:$F$1000&lt;&gt;"")=1,'panneau par toiture'!$F$7:$F$1000),1),"")</f>
        <v/>
      </c>
      <c r="C21" s="4" t="str">
        <f>IF(B21="","",SUMIFS('résumé par toiture'!$B:$B,'résumé par toiture'!$A:$A,'résumé projet'!$B21))</f>
        <v/>
      </c>
      <c r="D21" s="8" t="str">
        <f>IF(C21="","",C21*'panneau par toiture'!$B$2/1000)</f>
        <v/>
      </c>
      <c r="G21" s="7" t="str" cm="1">
        <f t="array" ref="G21">IFERROR(INDEX('panneau par toiture'!E:E,_xlfn.AGGREGATE(15,6,IF(ISNA(MATCH('panneau par toiture'!$E$5:$E$1000,$G$2:G20,0))*IF(LEFT('panneau par toiture'!$E$5:$E$1000,7)="toiture",1,0)=1,ROW($E$5:$E$1000)),1)),"")</f>
        <v/>
      </c>
      <c r="H21" s="4"/>
      <c r="I21" s="8"/>
    </row>
    <row r="22" spans="2:9" ht="15.75" thickBot="1" x14ac:dyDescent="0.3">
      <c r="B22" s="31" t="str" cm="1">
        <f t="array" ref="B22">IFERROR(_xlfn.AGGREGATE(15,6,IF(ISNA(MATCH('panneau par toiture'!$F$7:$F$1000,'résumé projet'!$B$2:B21,0))*ISNUMBER('panneau par toiture'!$F$7:$F$1000)*('panneau par toiture'!$F$7:$F$1000&lt;&gt;"")=1,'panneau par toiture'!$F$7:$F$1000),1),"")</f>
        <v/>
      </c>
      <c r="C22" s="4" t="str">
        <f>IF(B22="","",SUMIFS('résumé par toiture'!$B:$B,'résumé par toiture'!$A:$A,'résumé projet'!$B22))</f>
        <v/>
      </c>
      <c r="D22" s="8" t="str">
        <f>IF(C22="","",C22*'panneau par toiture'!$B$2/1000)</f>
        <v/>
      </c>
      <c r="G22" s="7" t="str" cm="1">
        <f t="array" ref="G22">IFERROR(INDEX('panneau par toiture'!E:E,_xlfn.AGGREGATE(15,6,IF(ISNA(MATCH('panneau par toiture'!$E$5:$E$1000,$G$2:G21,0))*IF(LEFT('panneau par toiture'!$E$5:$E$1000,7)="toiture",1,0)=1,ROW($E$5:$E$1000)),1)),"")</f>
        <v/>
      </c>
      <c r="H22" s="4"/>
      <c r="I22" s="8"/>
    </row>
    <row r="23" spans="2:9" ht="24" thickBot="1" x14ac:dyDescent="0.3">
      <c r="B23" s="16" t="s">
        <v>26</v>
      </c>
      <c r="C23" s="17">
        <f>SUM(C3:C22)</f>
        <v>234</v>
      </c>
      <c r="D23" s="18">
        <f>SUM(D3:D22)</f>
        <v>99.449999999999989</v>
      </c>
      <c r="G23" s="16" t="s">
        <v>26</v>
      </c>
      <c r="H23" s="17">
        <f>SUM(H3:H22)</f>
        <v>234</v>
      </c>
      <c r="I23" s="18">
        <f>SUM(I3:I22)</f>
        <v>99.45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panneau par toiture</vt:lpstr>
      <vt:lpstr>résumé par toiture</vt:lpstr>
      <vt:lpstr>résumé 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Daniel Colardelle</cp:lastModifiedBy>
  <dcterms:created xsi:type="dcterms:W3CDTF">2023-09-15T08:54:11Z</dcterms:created>
  <dcterms:modified xsi:type="dcterms:W3CDTF">2023-09-17T11:11:21Z</dcterms:modified>
</cp:coreProperties>
</file>