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8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13" documentId="8_{E58412EE-56CA-4296-80A4-7AE846BD87EF}" xr6:coauthVersionLast="47" xr6:coauthVersionMax="47" xr10:uidLastSave="{0D32D9CE-4894-47BA-9278-5ADC9EE42470}"/>
  <bookViews>
    <workbookView xWindow="4605" yWindow="2130" windowWidth="21555" windowHeight="11295" xr2:uid="{D74527B7-0460-4C08-9D52-F3EDAEE70143}"/>
  </bookViews>
  <sheets>
    <sheet name="Tableau" sheetId="1" r:id="rId1"/>
    <sheet name="Noms" sheetId="2" r:id="rId2"/>
  </sheets>
  <definedNames>
    <definedName name="DRIVERS">Noms!#REF!</definedName>
    <definedName name="HEURES">Noms!#REF!</definedName>
    <definedName name="HORAIRES">Noms!#REF!</definedName>
    <definedName name="HR">Noms!#REF!</definedName>
    <definedName name="HRS">Noms!$C$2:$C$66</definedName>
    <definedName name="NOM">Noms!#REF!</definedName>
    <definedName name="NOMS">Noms!$A$2:$A$66</definedName>
    <definedName name="PATHO">Noms!#REF!</definedName>
    <definedName name="Prep">Noms!#REF!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7" i="1" l="1" a="1"/>
  <c r="R7" i="1" s="1"/>
  <c r="P7" i="1"/>
  <c r="P12" i="1"/>
  <c r="B14" i="1"/>
  <c r="B15" i="1"/>
  <c r="B16" i="1"/>
  <c r="B8" i="1"/>
  <c r="B17" i="1"/>
  <c r="B18" i="1"/>
  <c r="B19" i="1"/>
  <c r="B20" i="1"/>
  <c r="B21" i="1"/>
  <c r="B22" i="1"/>
  <c r="B23" i="1"/>
  <c r="B24" i="1"/>
  <c r="B25" i="1"/>
  <c r="B26" i="1"/>
  <c r="B27" i="1"/>
  <c r="B28" i="1"/>
  <c r="C10" i="1"/>
  <c r="C11" i="1"/>
  <c r="C12" i="1"/>
  <c r="C13" i="1"/>
  <c r="C9" i="1"/>
  <c r="C14" i="1"/>
  <c r="C15" i="1"/>
  <c r="C16" i="1"/>
  <c r="C8" i="1"/>
  <c r="C17" i="1"/>
  <c r="C18" i="1"/>
  <c r="C19" i="1"/>
  <c r="C20" i="1"/>
  <c r="C21" i="1"/>
  <c r="C22" i="1"/>
  <c r="C23" i="1"/>
  <c r="C24" i="1"/>
  <c r="C25" i="1"/>
  <c r="C26" i="1"/>
  <c r="C27" i="1"/>
  <c r="C28" i="1"/>
  <c r="C7" i="1"/>
  <c r="B13" i="1"/>
  <c r="B10" i="1"/>
  <c r="B7" i="1"/>
  <c r="B12" i="1"/>
  <c r="B11" i="1"/>
  <c r="B9" i="1"/>
  <c r="B29" i="1" l="1"/>
  <c r="N2" i="1"/>
  <c r="N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<sst xmlns="http://schemas.openxmlformats.org/spreadsheetml/2006/main" count="88" uniqueCount="23">
  <si>
    <t>EDITION DU :</t>
  </si>
  <si>
    <t>NOM PRENOM</t>
  </si>
  <si>
    <t>Nb Heures</t>
  </si>
  <si>
    <t>N°: Prép</t>
  </si>
  <si>
    <t>ZONES</t>
  </si>
  <si>
    <t>ACTIVITE JOURNALIERE</t>
  </si>
  <si>
    <t>MORGANE</t>
  </si>
  <si>
    <t>SAMUEL</t>
  </si>
  <si>
    <t>NOMS</t>
  </si>
  <si>
    <t>Début</t>
  </si>
  <si>
    <t>Fin</t>
  </si>
  <si>
    <t>HRS</t>
  </si>
  <si>
    <t>N° Prep</t>
  </si>
  <si>
    <t>HORAIRES T1</t>
  </si>
  <si>
    <t>HORAIRES T2</t>
  </si>
  <si>
    <t>Pilote</t>
  </si>
  <si>
    <t>Somme - les pauses</t>
  </si>
  <si>
    <t>#</t>
  </si>
  <si>
    <t>MARTIN</t>
  </si>
  <si>
    <t>BLANC</t>
  </si>
  <si>
    <t>DEVIL</t>
  </si>
  <si>
    <t>DESERT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</si>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</sst>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$-F800]dddd\,\ mmmm\ dd\,\ yyyy"/>
    <numFmt numFmtId="166" formatCode="[$-F400]h:mm:ss\ AM/PM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rgb="FF000000"/>
      <name val="Arial Black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 wrapText="1" shrinkToFit="1"/>
      <protection locked="0"/>
    </xf>
    <xf numFmtId="0" fontId="0" fillId="0" borderId="0" xfId="0" applyAlignment="1" applyProtection="1">
      <alignment horizontal="left" vertical="center" wrapText="1" shrinkToFi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164" fontId="0" fillId="0" borderId="19" xfId="0" applyNumberFormat="1" applyBorder="1" applyAlignment="1" applyProtection="1">
      <alignment horizontal="center" vertical="center" wrapText="1" shrinkToFit="1"/>
      <protection locked="0"/>
    </xf>
    <xf numFmtId="164" fontId="0" fillId="0" borderId="7" xfId="0" applyNumberFormat="1" applyBorder="1" applyAlignment="1" applyProtection="1">
      <alignment horizontal="center" vertical="center" wrapText="1" shrinkToFit="1"/>
      <protection locked="0"/>
    </xf>
    <xf numFmtId="164" fontId="0" fillId="0" borderId="26" xfId="0" applyNumberFormat="1" applyBorder="1" applyAlignment="1" applyProtection="1">
      <alignment horizontal="center" vertical="center" wrapText="1" shrinkToFit="1"/>
      <protection locked="0"/>
    </xf>
    <xf numFmtId="164" fontId="0" fillId="0" borderId="0" xfId="0" applyNumberFormat="1" applyAlignment="1" applyProtection="1">
      <alignment horizontal="center" vertical="center" wrapText="1" shrinkToFit="1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30" xfId="0" applyNumberFormat="1" applyBorder="1" applyAlignment="1" applyProtection="1">
      <alignment horizontal="center" vertical="center" wrapText="1" shrinkToFit="1"/>
      <protection locked="0"/>
    </xf>
    <xf numFmtId="164" fontId="0" fillId="0" borderId="31" xfId="0" applyNumberFormat="1" applyBorder="1" applyAlignment="1" applyProtection="1">
      <alignment horizontal="center" vertical="center" wrapText="1" shrinkToFit="1"/>
      <protection locked="0"/>
    </xf>
    <xf numFmtId="164" fontId="0" fillId="0" borderId="33" xfId="0" applyNumberFormat="1" applyBorder="1" applyAlignment="1" applyProtection="1">
      <alignment horizontal="center" vertical="center" wrapText="1" shrinkToFit="1"/>
      <protection locked="0"/>
    </xf>
    <xf numFmtId="164" fontId="0" fillId="0" borderId="22" xfId="0" applyNumberFormat="1" applyBorder="1" applyAlignment="1" applyProtection="1">
      <alignment horizontal="center" vertical="center" wrapText="1" shrinkToFit="1"/>
      <protection locked="0"/>
    </xf>
    <xf numFmtId="164" fontId="0" fillId="0" borderId="27" xfId="0" applyNumberFormat="1" applyBorder="1" applyAlignment="1" applyProtection="1">
      <alignment horizontal="center" vertical="center" wrapText="1" shrinkToFit="1"/>
      <protection locked="0"/>
    </xf>
    <xf numFmtId="164" fontId="0" fillId="0" borderId="20" xfId="0" applyNumberFormat="1" applyBorder="1" applyAlignment="1" applyProtection="1">
      <alignment horizontal="center" vertical="center" wrapText="1" shrinkToFit="1"/>
      <protection locked="0"/>
    </xf>
    <xf numFmtId="164" fontId="0" fillId="0" borderId="23" xfId="0" applyNumberFormat="1" applyBorder="1" applyAlignment="1" applyProtection="1">
      <alignment horizontal="center" vertical="center" wrapText="1" shrinkToFit="1"/>
      <protection locked="0"/>
    </xf>
    <xf numFmtId="0" fontId="4" fillId="2" borderId="3" xfId="0" applyFont="1" applyFill="1" applyBorder="1" applyAlignment="1" applyProtection="1">
      <alignment horizontal="center" vertical="center" wrapText="1" shrinkToFit="1"/>
      <protection locked="0"/>
    </xf>
    <xf numFmtId="164" fontId="0" fillId="0" borderId="17" xfId="0" applyNumberFormat="1" applyBorder="1" applyAlignment="1" applyProtection="1">
      <alignment horizontal="center" vertical="center" wrapText="1" shrinkToFit="1"/>
      <protection locked="0"/>
    </xf>
    <xf numFmtId="164" fontId="0" fillId="0" borderId="25" xfId="0" applyNumberFormat="1" applyBorder="1" applyAlignment="1" applyProtection="1">
      <alignment horizontal="center" vertical="center" wrapText="1" shrinkToFit="1"/>
      <protection locked="0"/>
    </xf>
    <xf numFmtId="164" fontId="0" fillId="0" borderId="24" xfId="0" applyNumberFormat="1" applyBorder="1" applyAlignment="1" applyProtection="1">
      <alignment horizontal="center" vertical="center" wrapText="1" shrinkToFit="1"/>
      <protection locked="0"/>
    </xf>
    <xf numFmtId="164" fontId="0" fillId="0" borderId="0" xfId="0" applyNumberFormat="1" applyProtection="1">
      <protection locked="0"/>
    </xf>
    <xf numFmtId="0" fontId="0" fillId="3" borderId="37" xfId="0" applyFill="1" applyBorder="1" applyAlignment="1" applyProtection="1">
      <alignment horizontal="center" vertical="center" wrapText="1" shrinkToFit="1"/>
      <protection locked="0"/>
    </xf>
    <xf numFmtId="0" fontId="0" fillId="3" borderId="36" xfId="0" applyFill="1" applyBorder="1" applyAlignment="1" applyProtection="1">
      <alignment horizontal="center" vertical="center" wrapText="1" shrinkToFit="1"/>
      <protection locked="0"/>
    </xf>
    <xf numFmtId="1" fontId="4" fillId="2" borderId="4" xfId="0" applyNumberFormat="1" applyFont="1" applyFill="1" applyBorder="1" applyAlignment="1" applyProtection="1">
      <alignment horizontal="center" vertical="center" wrapText="1" shrinkToFit="1"/>
      <protection locked="0"/>
    </xf>
    <xf numFmtId="164" fontId="0" fillId="0" borderId="28" xfId="0" applyNumberFormat="1" applyBorder="1" applyAlignment="1" applyProtection="1">
      <alignment horizontal="center" vertical="center" wrapText="1" shrinkToFit="1"/>
      <protection locked="0"/>
    </xf>
    <xf numFmtId="164" fontId="0" fillId="0" borderId="2" xfId="0" applyNumberFormat="1" applyBorder="1" applyAlignment="1" applyProtection="1">
      <alignment horizontal="center" vertical="center" wrapText="1" shrinkToFit="1"/>
      <protection locked="0"/>
    </xf>
    <xf numFmtId="164" fontId="0" fillId="0" borderId="32" xfId="0" applyNumberFormat="1" applyBorder="1" applyAlignment="1" applyProtection="1">
      <alignment horizontal="center" vertical="center" wrapText="1" shrinkToFit="1"/>
      <protection locked="0"/>
    </xf>
    <xf numFmtId="164" fontId="0" fillId="3" borderId="19" xfId="0" applyNumberFormat="1" applyFill="1" applyBorder="1" applyAlignment="1" applyProtection="1">
      <alignment horizontal="center" vertical="center" wrapText="1" shrinkToFit="1"/>
      <protection locked="0"/>
    </xf>
    <xf numFmtId="164" fontId="0" fillId="3" borderId="38" xfId="0" applyNumberFormat="1" applyFill="1" applyBorder="1" applyAlignment="1" applyProtection="1">
      <alignment horizontal="center" vertical="center" wrapText="1" shrinkToFit="1"/>
      <protection locked="0"/>
    </xf>
    <xf numFmtId="1" fontId="0" fillId="3" borderId="39" xfId="0" applyNumberFormat="1" applyFill="1" applyBorder="1" applyAlignment="1" applyProtection="1">
      <alignment horizontal="center" vertical="center" wrapText="1" shrinkToFit="1"/>
      <protection locked="0"/>
    </xf>
    <xf numFmtId="164" fontId="0" fillId="0" borderId="9" xfId="0" applyNumberFormat="1" applyBorder="1" applyAlignment="1" applyProtection="1">
      <alignment horizontal="center" vertical="center" wrapText="1" shrinkToFit="1"/>
      <protection locked="0"/>
    </xf>
    <xf numFmtId="164" fontId="0" fillId="0" borderId="0" xfId="0" applyNumberFormat="1" applyAlignment="1">
      <alignment horizontal="center" vertical="center" wrapText="1" shrinkToFit="1"/>
    </xf>
    <xf numFmtId="0" fontId="4" fillId="0" borderId="0" xfId="0" applyFont="1" applyAlignment="1" applyProtection="1">
      <alignment horizontal="left" vertical="center" wrapText="1" shrinkToFit="1"/>
      <protection locked="0"/>
    </xf>
    <xf numFmtId="0" fontId="4" fillId="0" borderId="0" xfId="0" applyFont="1" applyAlignment="1">
      <alignment horizontal="left" vertical="center" wrapText="1" shrinkToFit="1"/>
    </xf>
    <xf numFmtId="166" fontId="0" fillId="0" borderId="0" xfId="0" applyNumberFormat="1" applyProtection="1">
      <protection locked="0"/>
    </xf>
    <xf numFmtId="0" fontId="0" fillId="5" borderId="0" xfId="0" applyFill="1" applyProtection="1">
      <protection locked="0"/>
    </xf>
    <xf numFmtId="166" fontId="0" fillId="5" borderId="0" xfId="0" applyNumberFormat="1" applyFill="1" applyProtection="1">
      <protection locked="0"/>
    </xf>
    <xf numFmtId="0" fontId="7" fillId="0" borderId="0" xfId="0" applyFont="1" applyAlignment="1" applyProtection="1">
      <alignment horizontal="left" vertical="center" wrapText="1" shrinkToFit="1"/>
      <protection locked="0"/>
    </xf>
    <xf numFmtId="0" fontId="4" fillId="0" borderId="16" xfId="0" applyFont="1" applyBorder="1" applyAlignment="1" applyProtection="1">
      <alignment horizontal="left" vertical="center" wrapText="1" shrinkToFit="1"/>
      <protection locked="0"/>
    </xf>
    <xf numFmtId="0" fontId="0" fillId="0" borderId="2" xfId="0" applyBorder="1" applyAlignment="1" applyProtection="1">
      <alignment horizontal="center" vertical="center" wrapText="1" shrinkToFit="1"/>
      <protection locked="0"/>
    </xf>
    <xf numFmtId="0" fontId="0" fillId="0" borderId="1" xfId="0" applyBorder="1" applyAlignment="1" applyProtection="1">
      <alignment horizontal="center" vertical="center" wrapText="1" shrinkToFit="1"/>
      <protection locked="0"/>
    </xf>
    <xf numFmtId="0" fontId="0" fillId="0" borderId="7" xfId="0" applyBorder="1" applyAlignment="1" applyProtection="1">
      <alignment horizontal="center" vertical="center" wrapText="1" shrinkToFit="1"/>
      <protection locked="0"/>
    </xf>
    <xf numFmtId="0" fontId="0" fillId="0" borderId="32" xfId="0" applyBorder="1" applyAlignment="1" applyProtection="1">
      <alignment horizontal="center" vertical="center" wrapText="1" shrinkToFit="1"/>
      <protection locked="0"/>
    </xf>
    <xf numFmtId="0" fontId="0" fillId="0" borderId="34" xfId="0" applyBorder="1" applyAlignment="1" applyProtection="1">
      <alignment horizontal="center" vertical="center" wrapText="1" shrinkToFit="1"/>
      <protection locked="0"/>
    </xf>
    <xf numFmtId="0" fontId="0" fillId="0" borderId="31" xfId="0" applyBorder="1" applyAlignment="1" applyProtection="1">
      <alignment horizontal="center" vertical="center" wrapText="1" shrinkToFit="1"/>
      <protection locked="0"/>
    </xf>
    <xf numFmtId="0" fontId="4" fillId="4" borderId="6" xfId="0" applyFont="1" applyFill="1" applyBorder="1" applyAlignment="1" applyProtection="1">
      <alignment horizontal="center" vertical="center" wrapText="1" shrinkToFit="1"/>
      <protection locked="0"/>
    </xf>
    <xf numFmtId="0" fontId="4" fillId="4" borderId="5" xfId="0" applyFont="1" applyFill="1" applyBorder="1" applyAlignment="1" applyProtection="1">
      <alignment horizontal="center" vertical="center" wrapText="1" shrinkToFit="1"/>
      <protection locked="0"/>
    </xf>
    <xf numFmtId="0" fontId="5" fillId="2" borderId="10" xfId="0" applyFont="1" applyFill="1" applyBorder="1" applyAlignment="1" applyProtection="1">
      <alignment horizontal="center" vertical="center" wrapText="1" shrinkToFit="1"/>
      <protection locked="0"/>
    </xf>
    <xf numFmtId="0" fontId="5" fillId="2" borderId="9" xfId="0" applyFont="1" applyFill="1" applyBorder="1" applyAlignment="1" applyProtection="1">
      <alignment horizontal="center" vertical="center" wrapText="1" shrinkToFit="1"/>
      <protection locked="0"/>
    </xf>
    <xf numFmtId="0" fontId="5" fillId="2" borderId="11" xfId="0" applyFont="1" applyFill="1" applyBorder="1" applyAlignment="1" applyProtection="1">
      <alignment horizontal="center" vertical="center" wrapText="1" shrinkToFit="1"/>
      <protection locked="0"/>
    </xf>
    <xf numFmtId="0" fontId="5" fillId="2" borderId="12" xfId="0" applyFont="1" applyFill="1" applyBorder="1" applyAlignment="1" applyProtection="1">
      <alignment horizontal="center" vertical="center" wrapText="1" shrinkToFit="1"/>
      <protection locked="0"/>
    </xf>
    <xf numFmtId="0" fontId="5" fillId="2" borderId="13" xfId="0" applyFont="1" applyFill="1" applyBorder="1" applyAlignment="1" applyProtection="1">
      <alignment horizontal="center" vertical="center" wrapText="1" shrinkToFit="1"/>
      <protection locked="0"/>
    </xf>
    <xf numFmtId="0" fontId="5" fillId="2" borderId="14" xfId="0" applyFont="1" applyFill="1" applyBorder="1" applyAlignment="1" applyProtection="1">
      <alignment horizontal="center" vertical="center" wrapText="1" shrinkToFit="1"/>
      <protection locked="0"/>
    </xf>
    <xf numFmtId="165" fontId="4" fillId="0" borderId="9" xfId="0" applyNumberFormat="1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9" fillId="4" borderId="10" xfId="0" applyFont="1" applyFill="1" applyBorder="1" applyAlignment="1" applyProtection="1">
      <alignment horizontal="center" vertical="center" wrapText="1" shrinkToFit="1"/>
      <protection locked="0"/>
    </xf>
    <xf numFmtId="0" fontId="9" fillId="4" borderId="9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4" borderId="8" xfId="0" applyFont="1" applyFill="1" applyBorder="1" applyAlignment="1" applyProtection="1">
      <alignment horizontal="center" vertical="center" wrapText="1" shrinkToFit="1"/>
      <protection locked="0"/>
    </xf>
    <xf numFmtId="0" fontId="10" fillId="0" borderId="29" xfId="0" applyFont="1" applyBorder="1" applyAlignment="1">
      <alignment horizontal="center" vertical="center" wrapText="1" shrinkToFit="1"/>
    </xf>
    <xf numFmtId="2" fontId="4" fillId="4" borderId="8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29" xfId="0" applyBorder="1" applyAlignment="1">
      <alignment horizontal="center" vertical="center" wrapText="1" shrinkToFit="1"/>
    </xf>
    <xf numFmtId="1" fontId="4" fillId="4" borderId="8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Alignment="1" applyProtection="1">
      <alignment horizontal="center" vertical="center" wrapText="1" shrinkToFit="1"/>
      <protection locked="0"/>
    </xf>
    <xf numFmtId="0" fontId="0" fillId="0" borderId="22" xfId="0" applyBorder="1" applyAlignment="1" applyProtection="1">
      <alignment horizontal="center" vertical="center" wrapText="1" shrinkToFit="1"/>
      <protection locked="0"/>
    </xf>
    <xf numFmtId="0" fontId="0" fillId="0" borderId="21" xfId="0" applyBorder="1" applyAlignment="1" applyProtection="1">
      <alignment horizontal="center" vertical="center" wrapText="1" shrinkToFit="1"/>
      <protection locked="0"/>
    </xf>
    <xf numFmtId="0" fontId="0" fillId="0" borderId="23" xfId="0" applyBorder="1" applyAlignment="1" applyProtection="1">
      <alignment horizontal="center" vertical="center" wrapText="1" shrinkToFit="1"/>
      <protection locked="0"/>
    </xf>
    <xf numFmtId="0" fontId="4" fillId="0" borderId="11" xfId="0" applyFont="1" applyBorder="1" applyAlignment="1" applyProtection="1">
      <alignment horizontal="left" vertical="center" wrapText="1" shrinkToFit="1"/>
      <protection locked="0"/>
    </xf>
    <xf numFmtId="0" fontId="4" fillId="0" borderId="16" xfId="0" applyFont="1" applyBorder="1" applyAlignment="1">
      <alignment horizontal="left" vertical="center" wrapText="1" shrinkToFit="1"/>
    </xf>
    <xf numFmtId="164" fontId="6" fillId="2" borderId="35" xfId="0" applyNumberFormat="1" applyFont="1" applyFill="1" applyBorder="1" applyAlignment="1" applyProtection="1">
      <alignment horizontal="center" vertical="center" wrapText="1" shrinkToFit="1"/>
      <protection locked="0"/>
    </xf>
    <xf numFmtId="164" fontId="6" fillId="2" borderId="29" xfId="0" applyNumberFormat="1" applyFont="1" applyFill="1" applyBorder="1" applyAlignment="1" applyProtection="1">
      <alignment horizontal="center" vertical="center" wrapText="1" shrinkToFit="1"/>
      <protection locked="0"/>
    </xf>
    <xf numFmtId="1" fontId="4" fillId="4" borderId="6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0" applyFont="1" applyBorder="1" applyAlignment="1" applyProtection="1">
      <alignment horizontal="center" vertical="center" wrapText="1" shrinkToFit="1"/>
      <protection locked="0"/>
    </xf>
    <xf numFmtId="0" fontId="4" fillId="0" borderId="1" xfId="0" applyFont="1" applyBorder="1" applyAlignment="1" applyProtection="1">
      <alignment horizontal="center" vertical="center" wrapText="1" shrinkToFit="1"/>
      <protection locked="0"/>
    </xf>
    <xf numFmtId="0" fontId="4" fillId="0" borderId="7" xfId="0" applyFont="1" applyBorder="1" applyAlignment="1" applyProtection="1">
      <alignment horizontal="center" vertical="center" wrapText="1" shrinkToFit="1"/>
      <protection locked="0"/>
    </xf>
    <xf numFmtId="14" fontId="4" fillId="2" borderId="28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2" borderId="18" xfId="0" applyFont="1" applyFill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</xdr:row>
          <xdr:rowOff>76200</xdr:rowOff>
        </xdr:from>
        <xdr:to>
          <xdr:col>17</xdr:col>
          <xdr:colOff>19050</xdr:colOff>
          <xdr:row>3</xdr:row>
          <xdr:rowOff>190500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Tri Horaires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DCA1-E115-43DC-949C-6706F49744FE}">
  <sheetPr codeName="Feuil1"/>
  <dimension ref="A1:R36"/>
  <sheetViews>
    <sheetView showZeros="0" tabSelected="1" zoomScale="85" zoomScaleNormal="85" workbookViewId="0">
      <pane ySplit="6" topLeftCell="A7" activePane="bottomLeft" state="frozen"/>
      <selection pane="bottomLeft" activeCell="A12" sqref="A12"/>
    </sheetView>
  </sheetViews>
  <sheetFormatPr baseColWidth="10" defaultRowHeight="15" x14ac:dyDescent="0.25"/>
  <cols>
    <col min="1" max="1" width="26.7109375" style="5" customWidth="1"/>
    <col min="2" max="2" width="10.7109375" style="9" customWidth="1"/>
    <col min="3" max="3" width="10.7109375" style="10" customWidth="1"/>
    <col min="4" max="4" width="6.7109375" style="10" customWidth="1"/>
    <col min="5" max="12" width="6.7109375" style="5" customWidth="1"/>
    <col min="13" max="13" width="9.140625" style="5" customWidth="1"/>
    <col min="14" max="14" width="12" style="5" customWidth="1"/>
    <col min="15" max="16384" width="11.42578125" style="5"/>
  </cols>
  <sheetData>
    <row r="1" spans="1:18" ht="26.25" customHeight="1" x14ac:dyDescent="0.25">
      <c r="A1" s="44"/>
      <c r="B1" s="45"/>
      <c r="C1" s="54" t="s">
        <v>5</v>
      </c>
      <c r="D1" s="55"/>
      <c r="E1" s="55"/>
      <c r="F1" s="55"/>
      <c r="G1" s="55"/>
      <c r="H1" s="55"/>
      <c r="I1" s="55"/>
      <c r="J1" s="55"/>
      <c r="K1" s="56"/>
      <c r="L1" s="61" t="s">
        <v>0</v>
      </c>
      <c r="M1" s="62"/>
      <c r="N1" s="4">
        <f ca="1">TODAY()</f>
        <v>45117</v>
      </c>
    </row>
    <row r="2" spans="1:18" ht="15.75" thickBot="1" x14ac:dyDescent="0.3">
      <c r="A2" s="6"/>
      <c r="B2" s="7"/>
      <c r="C2" s="57"/>
      <c r="D2" s="58"/>
      <c r="E2" s="58"/>
      <c r="F2" s="58"/>
      <c r="G2" s="58"/>
      <c r="H2" s="58"/>
      <c r="I2" s="58"/>
      <c r="J2" s="58"/>
      <c r="K2" s="59"/>
      <c r="N2" s="8">
        <f ca="1">NOW()</f>
        <v>45117.76030613426</v>
      </c>
    </row>
    <row r="3" spans="1:18" ht="21.75" customHeight="1" x14ac:dyDescent="0.25">
      <c r="C3" s="60">
        <v>45304</v>
      </c>
      <c r="D3" s="60"/>
      <c r="E3" s="60"/>
      <c r="F3" s="60"/>
      <c r="G3" s="60"/>
      <c r="H3" s="60"/>
      <c r="I3" s="60"/>
      <c r="J3" s="60"/>
      <c r="K3" s="60"/>
    </row>
    <row r="4" spans="1:18" ht="15.75" thickBot="1" x14ac:dyDescent="0.3"/>
    <row r="5" spans="1:18" ht="15.75" customHeight="1" thickBot="1" x14ac:dyDescent="0.3">
      <c r="A5" s="69" t="s">
        <v>1</v>
      </c>
      <c r="B5" s="71" t="s">
        <v>2</v>
      </c>
      <c r="C5" s="73" t="s">
        <v>3</v>
      </c>
      <c r="D5" s="82" t="s">
        <v>13</v>
      </c>
      <c r="E5" s="53"/>
      <c r="F5" s="52" t="s">
        <v>14</v>
      </c>
      <c r="G5" s="53"/>
      <c r="H5" s="63" t="s">
        <v>4</v>
      </c>
      <c r="I5" s="64"/>
      <c r="J5" s="64"/>
      <c r="K5" s="64"/>
      <c r="L5" s="64"/>
      <c r="M5" s="64"/>
      <c r="N5" s="65"/>
    </row>
    <row r="6" spans="1:18" ht="15.75" thickBot="1" x14ac:dyDescent="0.3">
      <c r="A6" s="70"/>
      <c r="B6" s="72"/>
      <c r="C6" s="72"/>
      <c r="D6" s="30" t="s">
        <v>9</v>
      </c>
      <c r="E6" s="23" t="s">
        <v>10</v>
      </c>
      <c r="F6" s="23" t="s">
        <v>9</v>
      </c>
      <c r="G6" s="23" t="s">
        <v>10</v>
      </c>
      <c r="H6" s="66"/>
      <c r="I6" s="67"/>
      <c r="J6" s="67"/>
      <c r="K6" s="67"/>
      <c r="L6" s="67"/>
      <c r="M6" s="67"/>
      <c r="N6" s="68"/>
    </row>
    <row r="7" spans="1:18" x14ac:dyDescent="0.25">
      <c r="A7" s="28" t="s">
        <v>7</v>
      </c>
      <c r="B7" s="35">
        <f t="shared" ref="B7" si="0">((HOUR(E7)+MINUTE(E7)/60)-(HOUR(D7)+MINUTE(D7)/60)+(HOUR(G7)+MINUTE(G7)/60)-(HOUR(F7)+MINUTE(F7)/60))/24</f>
        <v>0.45833333333333331</v>
      </c>
      <c r="C7" s="36">
        <f t="shared" ref="C7:C28" si="1">IF(COUNTIF(A7,"*DERVIN*"),30)+IF(COUNTIF(A7,"*BLANC ALEXANDRA*"),16)+IF(COUNTIF(A7,"*BLANC JEROME*"),15)+IF(COUNTIF(A7,"*CANAUD*"),15)+IF(COUNTIF(A7,"*CHAMPENOIS*"),3)+IF(COUNTIF(A7,"*CHAUVELOT*"),15)+IF(COUNTIF(A7,"*DEVILLARD*"),39)+IF(COUNTIF(A7,"*DEZERT*"),15)+IF(COUNTIF(A7,"*DOS SANTOS*"),15)+IF(COUNTIF(A7,"*FELIX*"),15)+IF(COUNTIF(A7,"*GERARD*"),15)+IF(COUNTIF(A7,"*GOBLET*"),15)+IF(COUNTIF(A7,"*GRANDCLAUDE*"),15)+IF(COUNTIF(A7,"*GRISOT*"),15)+IF(COUNTIF(A7,"*GUIGNER*"),15)+IF(COUNTIF(A7,"*HASAJ*"),15)+IF(COUNTIF(A7,"*HAXAIRE*"),15)+IF(COUNTIF(A7,"*HUBEAUX*"),15)+IF(COUNTIF(A7,"*HUGUENIN*"),15)+IF(COUNTIF(A7,"*HULIN*"),15)+IF(COUNTIF(A7,"*KABAR*"),15)+IF(COUNTIF(A7,"*LEGRAND*"),15)+IF(COUNTIF(A7,"*LEVRETMEYER*"),15)+IF(COUNTIF(A7,"*MARIE-LENRUME*"),15)+IF(COUNTIF(A7,"*MAZOUZ*"),15)+IF(COUNTIF(A7,"*MEYER*"),15)+IF(COUNTIF(A7,"*MORLET*"),15)+IF(COUNTIF(A7,"*ODOT*"),15)+IF(COUNTIF(A7,"*PERRIN*"),40)+IF(COUNTIF(A7,"*PICARD*"),15)+IF(COUNTIF(A7,"*PRUNIER*"),15)+IF(COUNTIF(A7,"*RANDRIANASOLO*"),15)+IF(COUNTIF(A7,"*ROUBERTIE*"),15)+IF(COUNTIF(A7,"*VAZ PICARD*"),15)+IF(COUNTIF(A7,"*MORGANE*"),31)+IF(COUNTIF(A7,"*SAMUEL*"),27)+IF(COUNTIF(A7,"*BAPTISTE*"),15)</f>
        <v>27</v>
      </c>
      <c r="D7" s="31">
        <v>0.20833333333333334</v>
      </c>
      <c r="E7" s="25">
        <v>0.66666666666666596</v>
      </c>
      <c r="F7" s="24"/>
      <c r="G7" s="26"/>
      <c r="H7" s="86" t="s">
        <v>15</v>
      </c>
      <c r="I7" s="87"/>
      <c r="J7" s="87"/>
      <c r="K7" s="87"/>
      <c r="L7" s="87"/>
      <c r="M7" s="87"/>
      <c r="N7" s="88"/>
      <c r="P7" s="43">
        <f>IF((E7-D7+G7-F7)&gt;"6:"*1,E7-D7+G7-F7-"0:30"*1,E7-D7+G7-F7)</f>
        <v>0.43749999999999928</v>
      </c>
      <c r="R7" s="42" cm="1">
        <f t="array" ref="R7">INDEX(Noms!B2:B5,MATCH(MIN(LEN(SUBSTITUTE(A7,Noms!A2:A5,""))),LEN(SUBSTITUTE(A7,Noms!A2:A5,"")),0))</f>
        <v>30</v>
      </c>
    </row>
    <row r="8" spans="1:18" x14ac:dyDescent="0.25">
      <c r="A8" s="28" t="s">
        <v>20</v>
      </c>
      <c r="B8" s="34">
        <f t="shared" ref="B8:B28" si="2">((HOUR(E8)+MINUTE(E8)/60)-(HOUR(D8)+MINUTE(D8)/60)+(HOUR(G8)+MINUTE(G8)/60)-(HOUR(F8)+MINUTE(F8)/60))/24</f>
        <v>0.14583333333333334</v>
      </c>
      <c r="C8" s="36">
        <f t="shared" si="1"/>
        <v>0</v>
      </c>
      <c r="D8" s="32">
        <v>0.22916666666666666</v>
      </c>
      <c r="E8" s="13">
        <v>0.375</v>
      </c>
      <c r="F8" s="11"/>
      <c r="G8" s="12"/>
      <c r="H8" s="46"/>
      <c r="I8" s="47"/>
      <c r="J8" s="47"/>
      <c r="K8" s="47"/>
      <c r="L8" s="47"/>
      <c r="M8" s="47"/>
      <c r="N8" s="48"/>
    </row>
    <row r="9" spans="1:18" x14ac:dyDescent="0.25">
      <c r="A9" s="28" t="s">
        <v>6</v>
      </c>
      <c r="B9" s="34">
        <f t="shared" si="2"/>
        <v>0.375</v>
      </c>
      <c r="C9" s="36">
        <f t="shared" si="1"/>
        <v>31</v>
      </c>
      <c r="D9" s="32">
        <v>0.25</v>
      </c>
      <c r="E9" s="13">
        <v>0.375</v>
      </c>
      <c r="F9" s="11">
        <v>0.45833333333333298</v>
      </c>
      <c r="G9" s="12">
        <v>0.70833333333333304</v>
      </c>
      <c r="H9" s="46"/>
      <c r="I9" s="47"/>
      <c r="J9" s="47"/>
      <c r="K9" s="47"/>
      <c r="L9" s="47"/>
      <c r="M9" s="47"/>
      <c r="N9" s="48"/>
    </row>
    <row r="10" spans="1:18" x14ac:dyDescent="0.25">
      <c r="A10" s="28" t="s">
        <v>19</v>
      </c>
      <c r="B10" s="34">
        <f t="shared" si="2"/>
        <v>0</v>
      </c>
      <c r="C10" s="36">
        <f t="shared" si="1"/>
        <v>0</v>
      </c>
      <c r="D10" s="32"/>
      <c r="E10" s="13"/>
      <c r="F10" s="11"/>
      <c r="G10" s="12"/>
      <c r="H10" s="46"/>
      <c r="I10" s="47"/>
      <c r="J10" s="47"/>
      <c r="K10" s="47"/>
      <c r="L10" s="47"/>
      <c r="M10" s="47"/>
      <c r="N10" s="48"/>
    </row>
    <row r="11" spans="1:18" x14ac:dyDescent="0.25">
      <c r="A11" s="28" t="s">
        <v>18</v>
      </c>
      <c r="B11" s="34">
        <f t="shared" si="2"/>
        <v>0</v>
      </c>
      <c r="C11" s="36">
        <f t="shared" si="1"/>
        <v>0</v>
      </c>
      <c r="D11" s="32"/>
      <c r="E11" s="13"/>
      <c r="F11" s="11"/>
      <c r="G11" s="12"/>
      <c r="H11" s="46"/>
      <c r="I11" s="47"/>
      <c r="J11" s="47"/>
      <c r="K11" s="47"/>
      <c r="L11" s="47"/>
      <c r="M11" s="47"/>
      <c r="N11" s="48"/>
    </row>
    <row r="12" spans="1:18" x14ac:dyDescent="0.25">
      <c r="A12" s="28"/>
      <c r="B12" s="34">
        <f t="shared" si="2"/>
        <v>0</v>
      </c>
      <c r="C12" s="36">
        <f t="shared" si="1"/>
        <v>0</v>
      </c>
      <c r="D12" s="32"/>
      <c r="E12" s="13"/>
      <c r="F12" s="11"/>
      <c r="G12" s="12"/>
      <c r="H12" s="46"/>
      <c r="I12" s="47"/>
      <c r="J12" s="47"/>
      <c r="K12" s="47"/>
      <c r="L12" s="47"/>
      <c r="M12" s="47"/>
      <c r="N12" s="48"/>
      <c r="P12" s="41">
        <f>IF((E12-D12+G12-F12)&gt;6,E12-D12+G12-F12-"0:30"*1,E12-D12+G12-F12)</f>
        <v>0</v>
      </c>
    </row>
    <row r="13" spans="1:18" x14ac:dyDescent="0.25">
      <c r="A13" s="28"/>
      <c r="B13" s="34">
        <f t="shared" si="2"/>
        <v>0</v>
      </c>
      <c r="C13" s="36">
        <f t="shared" si="1"/>
        <v>0</v>
      </c>
      <c r="D13" s="32"/>
      <c r="E13" s="13"/>
      <c r="F13" s="11"/>
      <c r="G13" s="12"/>
      <c r="H13" s="46"/>
      <c r="I13" s="47"/>
      <c r="J13" s="47"/>
      <c r="K13" s="47"/>
      <c r="L13" s="47"/>
      <c r="M13" s="47"/>
      <c r="N13" s="48"/>
    </row>
    <row r="14" spans="1:18" x14ac:dyDescent="0.25">
      <c r="A14" s="28"/>
      <c r="B14" s="34">
        <f t="shared" si="2"/>
        <v>0</v>
      </c>
      <c r="C14" s="36">
        <f t="shared" si="1"/>
        <v>0</v>
      </c>
      <c r="D14" s="32"/>
      <c r="E14" s="13"/>
      <c r="F14" s="11"/>
      <c r="G14" s="12"/>
      <c r="H14" s="46"/>
      <c r="I14" s="47"/>
      <c r="J14" s="47"/>
      <c r="K14" s="47"/>
      <c r="L14" s="47"/>
      <c r="M14" s="47"/>
      <c r="N14" s="48"/>
    </row>
    <row r="15" spans="1:18" x14ac:dyDescent="0.25">
      <c r="A15" s="28"/>
      <c r="B15" s="34">
        <f t="shared" si="2"/>
        <v>0</v>
      </c>
      <c r="C15" s="36">
        <f t="shared" si="1"/>
        <v>0</v>
      </c>
      <c r="D15" s="32"/>
      <c r="E15" s="13"/>
      <c r="F15" s="11"/>
      <c r="G15" s="12"/>
      <c r="H15" s="46"/>
      <c r="I15" s="47"/>
      <c r="J15" s="47"/>
      <c r="K15" s="47"/>
      <c r="L15" s="47"/>
      <c r="M15" s="47"/>
      <c r="N15" s="48"/>
    </row>
    <row r="16" spans="1:18" x14ac:dyDescent="0.25">
      <c r="A16" s="28"/>
      <c r="B16" s="34">
        <f t="shared" si="2"/>
        <v>0</v>
      </c>
      <c r="C16" s="36">
        <f t="shared" si="1"/>
        <v>0</v>
      </c>
      <c r="D16" s="32"/>
      <c r="E16" s="13"/>
      <c r="F16" s="11"/>
      <c r="G16" s="12"/>
      <c r="H16" s="46"/>
      <c r="I16" s="47"/>
      <c r="J16" s="47"/>
      <c r="K16" s="47"/>
      <c r="L16" s="47"/>
      <c r="M16" s="47"/>
      <c r="N16" s="48"/>
      <c r="P16" s="5" t="s">
        <v>22</v>
      </c>
    </row>
    <row r="17" spans="1:14" x14ac:dyDescent="0.25">
      <c r="A17" s="28"/>
      <c r="B17" s="34">
        <f t="shared" si="2"/>
        <v>0</v>
      </c>
      <c r="C17" s="36">
        <f t="shared" si="1"/>
        <v>0</v>
      </c>
      <c r="D17" s="32"/>
      <c r="E17" s="13"/>
      <c r="F17" s="11"/>
      <c r="G17" s="12"/>
      <c r="H17" s="46"/>
      <c r="I17" s="47"/>
      <c r="J17" s="47"/>
      <c r="K17" s="47"/>
      <c r="L17" s="47"/>
      <c r="M17" s="47"/>
      <c r="N17" s="48"/>
    </row>
    <row r="18" spans="1:14" x14ac:dyDescent="0.25">
      <c r="A18" s="28"/>
      <c r="B18" s="34">
        <f t="shared" si="2"/>
        <v>0</v>
      </c>
      <c r="C18" s="36">
        <f t="shared" si="1"/>
        <v>0</v>
      </c>
      <c r="D18" s="32"/>
      <c r="E18" s="13"/>
      <c r="F18" s="11"/>
      <c r="G18" s="12"/>
      <c r="H18" s="83"/>
      <c r="I18" s="84"/>
      <c r="J18" s="84"/>
      <c r="K18" s="84"/>
      <c r="L18" s="84"/>
      <c r="M18" s="84"/>
      <c r="N18" s="85"/>
    </row>
    <row r="19" spans="1:14" x14ac:dyDescent="0.25">
      <c r="A19" s="28"/>
      <c r="B19" s="34">
        <f t="shared" si="2"/>
        <v>0</v>
      </c>
      <c r="C19" s="36">
        <f t="shared" si="1"/>
        <v>0</v>
      </c>
      <c r="D19" s="32"/>
      <c r="E19" s="13"/>
      <c r="F19" s="11"/>
      <c r="G19" s="12"/>
      <c r="H19" s="46"/>
      <c r="I19" s="47"/>
      <c r="J19" s="47"/>
      <c r="K19" s="47"/>
      <c r="L19" s="47"/>
      <c r="M19" s="47"/>
      <c r="N19" s="48"/>
    </row>
    <row r="20" spans="1:14" x14ac:dyDescent="0.25">
      <c r="A20" s="28"/>
      <c r="B20" s="34">
        <f t="shared" si="2"/>
        <v>0</v>
      </c>
      <c r="C20" s="36">
        <f t="shared" si="1"/>
        <v>0</v>
      </c>
      <c r="D20" s="32"/>
      <c r="E20" s="13"/>
      <c r="F20" s="11"/>
      <c r="G20" s="12"/>
      <c r="H20" s="46"/>
      <c r="I20" s="47"/>
      <c r="J20" s="47"/>
      <c r="K20" s="47"/>
      <c r="L20" s="47"/>
      <c r="M20" s="47"/>
      <c r="N20" s="48"/>
    </row>
    <row r="21" spans="1:14" x14ac:dyDescent="0.25">
      <c r="A21" s="28"/>
      <c r="B21" s="34">
        <f t="shared" si="2"/>
        <v>0</v>
      </c>
      <c r="C21" s="36">
        <f t="shared" si="1"/>
        <v>0</v>
      </c>
      <c r="D21" s="32"/>
      <c r="E21" s="13"/>
      <c r="F21" s="11"/>
      <c r="G21" s="12"/>
      <c r="H21" s="46"/>
      <c r="I21" s="47"/>
      <c r="J21" s="47"/>
      <c r="K21" s="47"/>
      <c r="L21" s="47"/>
      <c r="M21" s="47"/>
      <c r="N21" s="48"/>
    </row>
    <row r="22" spans="1:14" x14ac:dyDescent="0.25">
      <c r="A22" s="28"/>
      <c r="B22" s="34">
        <f t="shared" si="2"/>
        <v>0</v>
      </c>
      <c r="C22" s="36">
        <f t="shared" si="1"/>
        <v>0</v>
      </c>
      <c r="D22" s="32"/>
      <c r="E22" s="13"/>
      <c r="F22" s="11"/>
      <c r="G22" s="12"/>
      <c r="H22" s="46"/>
      <c r="I22" s="47"/>
      <c r="J22" s="47"/>
      <c r="K22" s="47"/>
      <c r="L22" s="47"/>
      <c r="M22" s="47"/>
      <c r="N22" s="48"/>
    </row>
    <row r="23" spans="1:14" x14ac:dyDescent="0.25">
      <c r="A23" s="28"/>
      <c r="B23" s="34">
        <f t="shared" si="2"/>
        <v>0</v>
      </c>
      <c r="C23" s="36">
        <f t="shared" si="1"/>
        <v>0</v>
      </c>
      <c r="D23" s="32"/>
      <c r="E23" s="13"/>
      <c r="F23" s="11"/>
      <c r="G23" s="12"/>
      <c r="H23" s="46"/>
      <c r="I23" s="47"/>
      <c r="J23" s="47"/>
      <c r="K23" s="47"/>
      <c r="L23" s="47"/>
      <c r="M23" s="47"/>
      <c r="N23" s="48"/>
    </row>
    <row r="24" spans="1:14" x14ac:dyDescent="0.25">
      <c r="A24" s="28"/>
      <c r="B24" s="34">
        <f t="shared" si="2"/>
        <v>0</v>
      </c>
      <c r="C24" s="36">
        <f t="shared" si="1"/>
        <v>0</v>
      </c>
      <c r="D24" s="32"/>
      <c r="E24" s="13"/>
      <c r="F24" s="11"/>
      <c r="G24" s="12"/>
      <c r="H24" s="46"/>
      <c r="I24" s="47"/>
      <c r="J24" s="47"/>
      <c r="K24" s="47"/>
      <c r="L24" s="47"/>
      <c r="M24" s="47"/>
      <c r="N24" s="48"/>
    </row>
    <row r="25" spans="1:14" x14ac:dyDescent="0.25">
      <c r="A25" s="28"/>
      <c r="B25" s="34">
        <f t="shared" si="2"/>
        <v>0</v>
      </c>
      <c r="C25" s="36">
        <f t="shared" si="1"/>
        <v>0</v>
      </c>
      <c r="D25" s="32"/>
      <c r="E25" s="13"/>
      <c r="F25" s="11"/>
      <c r="G25" s="12"/>
      <c r="H25" s="46"/>
      <c r="I25" s="47"/>
      <c r="J25" s="47"/>
      <c r="K25" s="47"/>
      <c r="L25" s="47"/>
      <c r="M25" s="47"/>
      <c r="N25" s="48"/>
    </row>
    <row r="26" spans="1:14" x14ac:dyDescent="0.25">
      <c r="A26" s="28"/>
      <c r="B26" s="34">
        <f t="shared" si="2"/>
        <v>0</v>
      </c>
      <c r="C26" s="36">
        <f t="shared" si="1"/>
        <v>0</v>
      </c>
      <c r="D26" s="32"/>
      <c r="E26" s="13"/>
      <c r="F26" s="11"/>
      <c r="G26" s="12"/>
      <c r="H26" s="46"/>
      <c r="I26" s="47"/>
      <c r="J26" s="47"/>
      <c r="K26" s="47"/>
      <c r="L26" s="47"/>
      <c r="M26" s="47"/>
      <c r="N26" s="48"/>
    </row>
    <row r="27" spans="1:14" x14ac:dyDescent="0.25">
      <c r="A27" s="28"/>
      <c r="B27" s="34">
        <f t="shared" si="2"/>
        <v>0</v>
      </c>
      <c r="C27" s="36">
        <f t="shared" si="1"/>
        <v>0</v>
      </c>
      <c r="D27" s="33"/>
      <c r="E27" s="18"/>
      <c r="F27" s="16"/>
      <c r="G27" s="17"/>
      <c r="H27" s="49"/>
      <c r="I27" s="50"/>
      <c r="J27" s="50"/>
      <c r="K27" s="50"/>
      <c r="L27" s="50"/>
      <c r="M27" s="50"/>
      <c r="N27" s="51"/>
    </row>
    <row r="28" spans="1:14" ht="15.75" thickBot="1" x14ac:dyDescent="0.3">
      <c r="A28" s="29"/>
      <c r="B28" s="34">
        <f t="shared" si="2"/>
        <v>0</v>
      </c>
      <c r="C28" s="36">
        <f t="shared" si="1"/>
        <v>0</v>
      </c>
      <c r="D28" s="19"/>
      <c r="E28" s="20"/>
      <c r="F28" s="21"/>
      <c r="G28" s="22"/>
      <c r="H28" s="75"/>
      <c r="I28" s="76"/>
      <c r="J28" s="76"/>
      <c r="K28" s="76"/>
      <c r="L28" s="76"/>
      <c r="M28" s="76"/>
      <c r="N28" s="77"/>
    </row>
    <row r="29" spans="1:14" x14ac:dyDescent="0.25">
      <c r="A29" s="78" t="s">
        <v>16</v>
      </c>
      <c r="B29" s="80">
        <f>SUM(B7:B28)</f>
        <v>0.97916666666666663</v>
      </c>
      <c r="D29" s="14"/>
      <c r="E29" s="14"/>
      <c r="F29" s="14"/>
      <c r="G29" s="14"/>
      <c r="H29" s="74"/>
      <c r="I29" s="74"/>
      <c r="J29" s="74"/>
      <c r="K29" s="74"/>
      <c r="L29" s="74"/>
      <c r="M29" s="74"/>
      <c r="N29" s="74"/>
    </row>
    <row r="30" spans="1:14" ht="15.75" thickBot="1" x14ac:dyDescent="0.3">
      <c r="A30" s="79"/>
      <c r="B30" s="81"/>
      <c r="D30" s="14"/>
      <c r="E30" s="14"/>
      <c r="F30" s="14"/>
      <c r="G30" s="14"/>
      <c r="H30" s="74"/>
      <c r="I30" s="74"/>
      <c r="J30" s="74"/>
      <c r="K30" s="74"/>
      <c r="L30" s="74"/>
      <c r="M30" s="74"/>
      <c r="N30" s="74"/>
    </row>
    <row r="31" spans="1:14" x14ac:dyDescent="0.25">
      <c r="A31" s="39"/>
      <c r="B31" s="37"/>
    </row>
    <row r="32" spans="1:14" x14ac:dyDescent="0.25">
      <c r="A32" s="40"/>
      <c r="B32" s="38"/>
    </row>
    <row r="35" spans="2:4" x14ac:dyDescent="0.25">
      <c r="B35" s="27"/>
    </row>
    <row r="36" spans="2:4" x14ac:dyDescent="0.25">
      <c r="D36" s="15"/>
    </row>
  </sheetData>
  <sortState xmlns:xlrd2="http://schemas.microsoft.com/office/spreadsheetml/2017/richdata2" ref="A8:G28">
    <sortCondition ref="D8:D28"/>
    <sortCondition ref="F8:F28"/>
  </sortState>
  <mergeCells count="36">
    <mergeCell ref="D5:E5"/>
    <mergeCell ref="H23:N23"/>
    <mergeCell ref="H17:N17"/>
    <mergeCell ref="H18:N18"/>
    <mergeCell ref="H19:N19"/>
    <mergeCell ref="H20:N20"/>
    <mergeCell ref="H21:N21"/>
    <mergeCell ref="H22:N22"/>
    <mergeCell ref="H11:N11"/>
    <mergeCell ref="H12:N12"/>
    <mergeCell ref="H13:N13"/>
    <mergeCell ref="H14:N14"/>
    <mergeCell ref="H10:N10"/>
    <mergeCell ref="H7:N7"/>
    <mergeCell ref="H30:N30"/>
    <mergeCell ref="H28:N28"/>
    <mergeCell ref="H9:N9"/>
    <mergeCell ref="A29:A30"/>
    <mergeCell ref="B29:B30"/>
    <mergeCell ref="H29:N29"/>
    <mergeCell ref="A1:B1"/>
    <mergeCell ref="H24:N24"/>
    <mergeCell ref="H25:N25"/>
    <mergeCell ref="H26:N26"/>
    <mergeCell ref="H27:N27"/>
    <mergeCell ref="F5:G5"/>
    <mergeCell ref="C1:K2"/>
    <mergeCell ref="C3:K3"/>
    <mergeCell ref="L1:M1"/>
    <mergeCell ref="H8:N8"/>
    <mergeCell ref="H5:N6"/>
    <mergeCell ref="A5:A6"/>
    <mergeCell ref="B5:B6"/>
    <mergeCell ref="C5:C6"/>
    <mergeCell ref="H16:N16"/>
    <mergeCell ref="H15:N15"/>
  </mergeCells>
  <phoneticPr fontId="3" type="noConversion"/>
  <dataValidations count="2">
    <dataValidation type="list" allowBlank="1" showInputMessage="1" showErrorMessage="1" sqref="A7:A28" xr:uid="{65C3BC3A-3865-43CD-824F-1BBFED6AD8C0}">
      <formula1>NOMS</formula1>
    </dataValidation>
    <dataValidation type="list" allowBlank="1" showInputMessage="1" showErrorMessage="1" sqref="F7:G30 E7:E27 D7:D30" xr:uid="{2E439DCE-B443-4670-8E7C-E59C020413B9}">
      <formula1>HRS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4" name="Button 18">
              <controlPr defaultSize="0" print="0" autoFill="0" autoPict="0" macro="[0]!Tri_des_Horaires">
                <anchor moveWithCells="1" sizeWithCells="1">
                  <from>
                    <xdr:col>15</xdr:col>
                    <xdr:colOff>0</xdr:colOff>
                    <xdr:row>1</xdr:row>
                    <xdr:rowOff>76200</xdr:rowOff>
                  </from>
                  <to>
                    <xdr:col>17</xdr:col>
                    <xdr:colOff>19050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D767E-9B9C-420C-86FF-B1EBC74E5221}">
  <sheetPr codeName="Feuil2"/>
  <dimension ref="A1:C66"/>
  <sheetViews>
    <sheetView workbookViewId="0">
      <selection activeCell="G7" sqref="G7"/>
    </sheetView>
  </sheetViews>
  <sheetFormatPr baseColWidth="10" defaultRowHeight="15" x14ac:dyDescent="0.25"/>
  <cols>
    <col min="1" max="1" width="26.7109375" style="2" customWidth="1"/>
    <col min="2" max="16384" width="11.42578125" style="2"/>
  </cols>
  <sheetData>
    <row r="1" spans="1:3" x14ac:dyDescent="0.25">
      <c r="A1" s="2" t="s">
        <v>8</v>
      </c>
      <c r="B1" s="2" t="s">
        <v>12</v>
      </c>
      <c r="C1" s="2" t="s">
        <v>11</v>
      </c>
    </row>
    <row r="2" spans="1:3" x14ac:dyDescent="0.25">
      <c r="A2" s="5" t="s">
        <v>18</v>
      </c>
      <c r="B2" s="5">
        <v>30</v>
      </c>
      <c r="C2" s="3">
        <v>0.20833333333333334</v>
      </c>
    </row>
    <row r="3" spans="1:3" x14ac:dyDescent="0.25">
      <c r="A3" s="5" t="s">
        <v>19</v>
      </c>
      <c r="B3" s="5">
        <v>15</v>
      </c>
      <c r="C3" s="3">
        <v>0.21875</v>
      </c>
    </row>
    <row r="4" spans="1:3" x14ac:dyDescent="0.25">
      <c r="A4" s="5" t="s">
        <v>20</v>
      </c>
      <c r="B4" s="5">
        <v>7</v>
      </c>
      <c r="C4" s="3">
        <v>0.22916666666666666</v>
      </c>
    </row>
    <row r="5" spans="1:3" x14ac:dyDescent="0.25">
      <c r="A5" s="5" t="s">
        <v>21</v>
      </c>
      <c r="B5" s="5">
        <v>8</v>
      </c>
      <c r="C5" s="3">
        <v>0.23958333333333334</v>
      </c>
    </row>
    <row r="6" spans="1:3" x14ac:dyDescent="0.25">
      <c r="A6" s="2" t="s">
        <v>17</v>
      </c>
      <c r="B6" s="1">
        <v>5</v>
      </c>
      <c r="C6" s="3">
        <v>0.25</v>
      </c>
    </row>
    <row r="7" spans="1:3" x14ac:dyDescent="0.25">
      <c r="A7" s="2" t="s">
        <v>17</v>
      </c>
      <c r="B7" s="1">
        <v>6</v>
      </c>
      <c r="C7" s="3">
        <v>0.26041666666666702</v>
      </c>
    </row>
    <row r="8" spans="1:3" x14ac:dyDescent="0.25">
      <c r="A8" s="2" t="s">
        <v>17</v>
      </c>
      <c r="B8" s="1">
        <v>7</v>
      </c>
      <c r="C8" s="3">
        <v>0.27083333333333298</v>
      </c>
    </row>
    <row r="9" spans="1:3" x14ac:dyDescent="0.25">
      <c r="A9" s="2" t="s">
        <v>17</v>
      </c>
      <c r="B9" s="1">
        <v>8</v>
      </c>
      <c r="C9" s="3">
        <v>0.28125</v>
      </c>
    </row>
    <row r="10" spans="1:3" x14ac:dyDescent="0.25">
      <c r="A10" s="2" t="s">
        <v>17</v>
      </c>
      <c r="B10" s="1">
        <v>9</v>
      </c>
      <c r="C10" s="3">
        <v>0.29166666666666702</v>
      </c>
    </row>
    <row r="11" spans="1:3" x14ac:dyDescent="0.25">
      <c r="A11" s="2" t="s">
        <v>17</v>
      </c>
      <c r="B11" s="1">
        <v>10</v>
      </c>
      <c r="C11" s="3">
        <v>0.30208333333333298</v>
      </c>
    </row>
    <row r="12" spans="1:3" x14ac:dyDescent="0.25">
      <c r="A12" s="2" t="s">
        <v>17</v>
      </c>
      <c r="B12" s="1">
        <v>11</v>
      </c>
      <c r="C12" s="3">
        <v>0.3125</v>
      </c>
    </row>
    <row r="13" spans="1:3" x14ac:dyDescent="0.25">
      <c r="A13" s="2" t="s">
        <v>17</v>
      </c>
      <c r="B13" s="1">
        <v>12</v>
      </c>
      <c r="C13" s="3">
        <v>0.32291666666666602</v>
      </c>
    </row>
    <row r="14" spans="1:3" x14ac:dyDescent="0.25">
      <c r="A14" s="2" t="s">
        <v>17</v>
      </c>
      <c r="B14" s="1">
        <v>13</v>
      </c>
      <c r="C14" s="3">
        <v>0.33333333333333298</v>
      </c>
    </row>
    <row r="15" spans="1:3" x14ac:dyDescent="0.25">
      <c r="A15" s="2" t="s">
        <v>17</v>
      </c>
      <c r="B15" s="1">
        <v>14</v>
      </c>
      <c r="C15" s="3">
        <v>0.34375</v>
      </c>
    </row>
    <row r="16" spans="1:3" x14ac:dyDescent="0.25">
      <c r="A16" s="2" t="s">
        <v>17</v>
      </c>
      <c r="B16" s="1">
        <v>15</v>
      </c>
      <c r="C16" s="3">
        <v>0.35416666666666602</v>
      </c>
    </row>
    <row r="17" spans="1:3" x14ac:dyDescent="0.25">
      <c r="A17" s="2" t="s">
        <v>17</v>
      </c>
      <c r="B17" s="1">
        <v>16</v>
      </c>
      <c r="C17" s="3">
        <v>0.36458333333333298</v>
      </c>
    </row>
    <row r="18" spans="1:3" x14ac:dyDescent="0.25">
      <c r="A18" s="2" t="s">
        <v>17</v>
      </c>
      <c r="B18" s="1">
        <v>17</v>
      </c>
      <c r="C18" s="3">
        <v>0.375</v>
      </c>
    </row>
    <row r="19" spans="1:3" x14ac:dyDescent="0.25">
      <c r="A19" s="2" t="s">
        <v>17</v>
      </c>
      <c r="B19" s="1">
        <v>18</v>
      </c>
      <c r="C19" s="3">
        <v>0.38541666666666602</v>
      </c>
    </row>
    <row r="20" spans="1:3" x14ac:dyDescent="0.25">
      <c r="A20" s="2" t="s">
        <v>17</v>
      </c>
      <c r="B20" s="1">
        <v>19</v>
      </c>
      <c r="C20" s="3">
        <v>0.39583333333333298</v>
      </c>
    </row>
    <row r="21" spans="1:3" x14ac:dyDescent="0.25">
      <c r="A21" s="2" t="s">
        <v>17</v>
      </c>
      <c r="B21" s="1">
        <v>20</v>
      </c>
      <c r="C21" s="3">
        <v>0.406249999999999</v>
      </c>
    </row>
    <row r="22" spans="1:3" x14ac:dyDescent="0.25">
      <c r="A22" s="2" t="s">
        <v>17</v>
      </c>
      <c r="B22" s="1">
        <v>21</v>
      </c>
      <c r="C22" s="3">
        <v>0.41666666666666602</v>
      </c>
    </row>
    <row r="23" spans="1:3" x14ac:dyDescent="0.25">
      <c r="A23" s="2" t="s">
        <v>17</v>
      </c>
      <c r="B23" s="1">
        <v>22</v>
      </c>
      <c r="C23" s="3">
        <v>0.42708333333333298</v>
      </c>
    </row>
    <row r="24" spans="1:3" x14ac:dyDescent="0.25">
      <c r="A24" s="2" t="s">
        <v>17</v>
      </c>
      <c r="B24" s="1">
        <v>23</v>
      </c>
      <c r="C24" s="3">
        <v>0.437499999999999</v>
      </c>
    </row>
    <row r="25" spans="1:3" x14ac:dyDescent="0.25">
      <c r="A25" s="2" t="s">
        <v>17</v>
      </c>
      <c r="B25" s="1">
        <v>24</v>
      </c>
      <c r="C25" s="3">
        <v>0.44791666666666602</v>
      </c>
    </row>
    <row r="26" spans="1:3" x14ac:dyDescent="0.25">
      <c r="A26" s="2" t="s">
        <v>17</v>
      </c>
      <c r="B26" s="1">
        <v>25</v>
      </c>
      <c r="C26" s="3">
        <v>0.45833333333333298</v>
      </c>
    </row>
    <row r="27" spans="1:3" x14ac:dyDescent="0.25">
      <c r="A27" s="2" t="s">
        <v>17</v>
      </c>
      <c r="B27" s="1">
        <v>26</v>
      </c>
      <c r="C27" s="3">
        <v>0.468749999999999</v>
      </c>
    </row>
    <row r="28" spans="1:3" x14ac:dyDescent="0.25">
      <c r="A28" s="2" t="s">
        <v>17</v>
      </c>
      <c r="B28" s="1">
        <v>27</v>
      </c>
      <c r="C28" s="3">
        <v>0.47916666666666602</v>
      </c>
    </row>
    <row r="29" spans="1:3" x14ac:dyDescent="0.25">
      <c r="A29" s="2" t="s">
        <v>17</v>
      </c>
      <c r="B29" s="1">
        <v>28</v>
      </c>
      <c r="C29" s="3">
        <v>0.48958333333333298</v>
      </c>
    </row>
    <row r="30" spans="1:3" x14ac:dyDescent="0.25">
      <c r="A30" s="2" t="s">
        <v>17</v>
      </c>
      <c r="B30" s="1">
        <v>29</v>
      </c>
      <c r="C30" s="3">
        <v>0.499999999999999</v>
      </c>
    </row>
    <row r="31" spans="1:3" x14ac:dyDescent="0.25">
      <c r="A31" s="2" t="s">
        <v>17</v>
      </c>
      <c r="B31" s="1">
        <v>30</v>
      </c>
      <c r="C31" s="3">
        <v>0.51041666666666596</v>
      </c>
    </row>
    <row r="32" spans="1:3" x14ac:dyDescent="0.25">
      <c r="A32" s="2" t="s">
        <v>17</v>
      </c>
      <c r="B32" s="1">
        <v>31</v>
      </c>
      <c r="C32" s="3">
        <v>0.52083333333333304</v>
      </c>
    </row>
    <row r="33" spans="1:3" x14ac:dyDescent="0.25">
      <c r="A33" s="2" t="s">
        <v>17</v>
      </c>
      <c r="B33" s="1">
        <v>32</v>
      </c>
      <c r="C33" s="3">
        <v>0.531249999999999</v>
      </c>
    </row>
    <row r="34" spans="1:3" x14ac:dyDescent="0.25">
      <c r="A34" s="2" t="s">
        <v>17</v>
      </c>
      <c r="B34" s="1">
        <v>33</v>
      </c>
      <c r="C34" s="3">
        <v>0.54166666666666596</v>
      </c>
    </row>
    <row r="35" spans="1:3" x14ac:dyDescent="0.25">
      <c r="A35" s="2" t="s">
        <v>17</v>
      </c>
      <c r="B35" s="1">
        <v>34</v>
      </c>
      <c r="C35" s="3">
        <v>0.55208333333333304</v>
      </c>
    </row>
    <row r="36" spans="1:3" x14ac:dyDescent="0.25">
      <c r="A36" s="2" t="s">
        <v>17</v>
      </c>
      <c r="B36" s="1">
        <v>35</v>
      </c>
      <c r="C36" s="3">
        <v>0.562499999999999</v>
      </c>
    </row>
    <row r="37" spans="1:3" x14ac:dyDescent="0.25">
      <c r="A37" s="2" t="s">
        <v>17</v>
      </c>
      <c r="B37" s="1">
        <v>36</v>
      </c>
      <c r="C37" s="3">
        <v>0.57291666666666596</v>
      </c>
    </row>
    <row r="38" spans="1:3" x14ac:dyDescent="0.25">
      <c r="A38" s="2" t="s">
        <v>17</v>
      </c>
      <c r="B38" s="1">
        <v>37</v>
      </c>
      <c r="C38" s="3">
        <v>0.58333333333333304</v>
      </c>
    </row>
    <row r="39" spans="1:3" x14ac:dyDescent="0.25">
      <c r="A39" s="2" t="s">
        <v>17</v>
      </c>
      <c r="B39" s="1">
        <v>38</v>
      </c>
      <c r="C39" s="3">
        <v>0.593749999999999</v>
      </c>
    </row>
    <row r="40" spans="1:3" x14ac:dyDescent="0.25">
      <c r="A40" s="2" t="s">
        <v>17</v>
      </c>
      <c r="B40" s="1">
        <v>39</v>
      </c>
      <c r="C40" s="3">
        <v>0.60416666666666596</v>
      </c>
    </row>
    <row r="41" spans="1:3" x14ac:dyDescent="0.25">
      <c r="A41" s="2" t="s">
        <v>17</v>
      </c>
      <c r="B41" s="1">
        <v>40</v>
      </c>
      <c r="C41" s="3">
        <v>0.61458333333333304</v>
      </c>
    </row>
    <row r="42" spans="1:3" x14ac:dyDescent="0.25">
      <c r="A42" s="2" t="s">
        <v>17</v>
      </c>
      <c r="C42" s="3">
        <v>0.624999999999999</v>
      </c>
    </row>
    <row r="43" spans="1:3" x14ac:dyDescent="0.25">
      <c r="A43" s="2" t="s">
        <v>17</v>
      </c>
      <c r="C43" s="3">
        <v>0.63541666666666596</v>
      </c>
    </row>
    <row r="44" spans="1:3" x14ac:dyDescent="0.25">
      <c r="A44" s="2" t="s">
        <v>17</v>
      </c>
      <c r="C44" s="3">
        <v>0.64583333333333304</v>
      </c>
    </row>
    <row r="45" spans="1:3" x14ac:dyDescent="0.25">
      <c r="A45" s="2" t="s">
        <v>17</v>
      </c>
      <c r="C45" s="3">
        <v>0.656249999999999</v>
      </c>
    </row>
    <row r="46" spans="1:3" x14ac:dyDescent="0.25">
      <c r="A46" s="2" t="s">
        <v>17</v>
      </c>
      <c r="C46" s="3">
        <v>0.66666666666666596</v>
      </c>
    </row>
    <row r="47" spans="1:3" x14ac:dyDescent="0.25">
      <c r="A47" s="2" t="s">
        <v>17</v>
      </c>
      <c r="C47" s="3">
        <v>0.67708333333333304</v>
      </c>
    </row>
    <row r="48" spans="1:3" x14ac:dyDescent="0.25">
      <c r="A48" s="2" t="s">
        <v>17</v>
      </c>
      <c r="C48" s="3">
        <v>0.687499999999999</v>
      </c>
    </row>
    <row r="49" spans="1:3" x14ac:dyDescent="0.25">
      <c r="A49" s="2" t="s">
        <v>17</v>
      </c>
      <c r="C49" s="3">
        <v>0.69791666666666596</v>
      </c>
    </row>
    <row r="50" spans="1:3" x14ac:dyDescent="0.25">
      <c r="A50" s="2" t="s">
        <v>17</v>
      </c>
      <c r="C50" s="3">
        <v>0.70833333333333304</v>
      </c>
    </row>
    <row r="51" spans="1:3" x14ac:dyDescent="0.25">
      <c r="A51" s="2" t="s">
        <v>17</v>
      </c>
      <c r="C51" s="3">
        <v>0.718749999999999</v>
      </c>
    </row>
    <row r="52" spans="1:3" x14ac:dyDescent="0.25">
      <c r="A52" s="2" t="s">
        <v>17</v>
      </c>
      <c r="C52" s="3">
        <v>0.72916666666666596</v>
      </c>
    </row>
    <row r="53" spans="1:3" x14ac:dyDescent="0.25">
      <c r="A53" s="2" t="s">
        <v>17</v>
      </c>
      <c r="C53" s="3">
        <v>0.73958333333333304</v>
      </c>
    </row>
    <row r="54" spans="1:3" x14ac:dyDescent="0.25">
      <c r="A54" s="2" t="s">
        <v>17</v>
      </c>
      <c r="C54" s="3">
        <v>0.749999999999999</v>
      </c>
    </row>
    <row r="55" spans="1:3" x14ac:dyDescent="0.25">
      <c r="A55" s="2" t="s">
        <v>17</v>
      </c>
      <c r="C55" s="3">
        <v>0.76041666666666596</v>
      </c>
    </row>
    <row r="56" spans="1:3" x14ac:dyDescent="0.25">
      <c r="A56" s="2" t="s">
        <v>17</v>
      </c>
      <c r="C56" s="3">
        <v>0.77083333333333304</v>
      </c>
    </row>
    <row r="57" spans="1:3" x14ac:dyDescent="0.25">
      <c r="A57" s="2" t="s">
        <v>17</v>
      </c>
      <c r="C57" s="3">
        <v>0.781249999999999</v>
      </c>
    </row>
    <row r="58" spans="1:3" x14ac:dyDescent="0.25">
      <c r="A58" s="2" t="s">
        <v>17</v>
      </c>
      <c r="C58" s="3">
        <v>0.79166666666666596</v>
      </c>
    </row>
    <row r="59" spans="1:3" x14ac:dyDescent="0.25">
      <c r="A59" s="2" t="s">
        <v>17</v>
      </c>
      <c r="C59" s="3">
        <v>0.80208333333333204</v>
      </c>
    </row>
    <row r="60" spans="1:3" x14ac:dyDescent="0.25">
      <c r="A60" s="2" t="s">
        <v>17</v>
      </c>
      <c r="C60" s="3">
        <v>0.812499999999999</v>
      </c>
    </row>
    <row r="61" spans="1:3" x14ac:dyDescent="0.25">
      <c r="A61" s="2" t="s">
        <v>17</v>
      </c>
      <c r="C61" s="3">
        <v>0.82291666666666596</v>
      </c>
    </row>
    <row r="62" spans="1:3" x14ac:dyDescent="0.25">
      <c r="A62" s="2" t="s">
        <v>17</v>
      </c>
      <c r="C62" s="3">
        <v>0.83333333333333204</v>
      </c>
    </row>
    <row r="63" spans="1:3" x14ac:dyDescent="0.25">
      <c r="A63" s="2" t="s">
        <v>17</v>
      </c>
      <c r="C63" s="3">
        <v>0.843749999999999</v>
      </c>
    </row>
    <row r="64" spans="1:3" x14ac:dyDescent="0.25">
      <c r="A64" s="2" t="s">
        <v>17</v>
      </c>
      <c r="C64" s="3">
        <v>0.85416666666666596</v>
      </c>
    </row>
    <row r="65" spans="1:3" x14ac:dyDescent="0.25">
      <c r="A65" s="2" t="s">
        <v>17</v>
      </c>
      <c r="C65" s="3">
        <v>0.86458333333333204</v>
      </c>
    </row>
    <row r="66" spans="1:3" x14ac:dyDescent="0.25">
      <c r="A66" s="2" t="s">
        <v>17</v>
      </c>
      <c r="C66" s="3">
        <v>0.874999999999999</v>
      </c>
    </row>
  </sheetData>
  <sortState xmlns:xlrd2="http://schemas.microsoft.com/office/spreadsheetml/2017/richdata2" ref="A2:A39">
    <sortCondition ref="A2:A39"/>
  </sortState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Noms</vt:lpstr>
      <vt:lpstr>HRS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Daniel Colardelle</cp:lastModifiedBy>
  <cp:lastPrinted>2023-07-03T07:29:07Z</cp:lastPrinted>
  <dcterms:created xsi:type="dcterms:W3CDTF">2023-07-02T11:50:51Z</dcterms:created>
  <dcterms:modified xsi:type="dcterms:W3CDTF">2023-07-10T16:15:05Z</dcterms:modified>
</cp:coreProperties>
</file>