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1C17C4D2-17A3-4609-B2A4-D7DA33114850}" xr6:coauthVersionLast="47" xr6:coauthVersionMax="47" xr10:uidLastSave="{00000000-0000-0000-0000-000000000000}"/>
  <bookViews>
    <workbookView xWindow="2205" yWindow="2205" windowWidth="21750" windowHeight="11475" xr2:uid="{00000000-000D-0000-FFFF-FFFF00000000}"/>
  </bookViews>
  <sheets>
    <sheet name="Feuil1" sheetId="1" r:id="rId1"/>
  </sheets>
  <externalReferences>
    <externalReference r:id="rId2"/>
  </externalReferences>
  <definedNames>
    <definedName name="_xlnm.Print_Area" localSheetId="0">Feuil1!$A$1:$E$56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D31" i="1"/>
  <c r="E26" i="1"/>
  <c r="E24" i="1"/>
  <c r="B26" i="1"/>
  <c r="D29" i="1"/>
  <c r="D35" i="1" s="1"/>
  <c r="E33" i="1"/>
  <c r="E29" i="1"/>
  <c r="E44" i="1"/>
  <c r="E42" i="1"/>
  <c r="E35" i="1" l="1"/>
  <c r="D36" i="1"/>
  <c r="E38" i="1" s="1"/>
</calcChain>
</file>

<file path=xl/sharedStrings.xml><?xml version="1.0" encoding="utf-8"?>
<sst xmlns="http://schemas.openxmlformats.org/spreadsheetml/2006/main" count="36" uniqueCount="36">
  <si>
    <t xml:space="preserve">Mme / M.  </t>
  </si>
  <si>
    <t xml:space="preserve">Demeurant </t>
  </si>
  <si>
    <t>N° Agessa</t>
  </si>
  <si>
    <t>Objet de la cession de droits :</t>
  </si>
  <si>
    <t>Droits d'auteur hors taxe (en €) :</t>
  </si>
  <si>
    <t>Détail des cotisations sociales applicables</t>
  </si>
  <si>
    <t>imposable</t>
  </si>
  <si>
    <t>non imposable</t>
  </si>
  <si>
    <t>Droits nets versés au Cocontractant</t>
  </si>
  <si>
    <t>TVA non applicable* (Franchise) Article 293 B du CGI</t>
  </si>
  <si>
    <t>Date :</t>
  </si>
  <si>
    <t>Signature :</t>
  </si>
  <si>
    <t>Contribution formation professionnelle (0,35 % du montant H.T)</t>
  </si>
  <si>
    <t>Total précompte</t>
  </si>
  <si>
    <t xml:space="preserve">Taux </t>
  </si>
  <si>
    <t>Base</t>
  </si>
  <si>
    <t xml:space="preserve">Cotisation sécurité sociale (vieillesse déplafonnée) </t>
  </si>
  <si>
    <t xml:space="preserve">C.S.G </t>
  </si>
  <si>
    <t>R.D.S</t>
  </si>
  <si>
    <t>9,2% (dont 2,4 % imposable)</t>
  </si>
  <si>
    <t>Contribution diffuseur - Part patronale</t>
  </si>
  <si>
    <t>Formation professionnelle - Part patronale</t>
  </si>
  <si>
    <t>Adresse électronique (courriel)</t>
  </si>
  <si>
    <t xml:space="preserve">N° SS </t>
  </si>
  <si>
    <t>Modèle TVA non applicable
art 293 B du code général des impôts et art 5 loi 26/07/91 n°91-716*</t>
  </si>
  <si>
    <t>Cotisation vieillesse plafonnée précomptée **</t>
  </si>
  <si>
    <t>taux 0,4% intégralement pris en charge par l'Etat***</t>
  </si>
  <si>
    <t>taux de 6,9% dont 0,75% pris en charge par l'Etat***</t>
  </si>
  <si>
    <t>100%
dans la limite du PASS</t>
  </si>
  <si>
    <t xml:space="preserve">** Conformément à la Loi de Financement de la Sécurité Sociale 2016, à compter des versements opérés à partir du 1er janvier 2019, sauf si l’auteur a fourni en amont une attestation de dispense de précompte, la cotisation d’assurance vieillesse plafonnée (6,90 %) est précomptée des montants dus, au même titre que les autres cotisations et contributions sociales. </t>
  </si>
  <si>
    <t>N° de Contrat</t>
  </si>
  <si>
    <t>Site du CNED</t>
  </si>
  <si>
    <t>* Les auteurs bénéficient d'une franchise spéciale s'ils n'ont pas réalisé, au cours de l'année civile précédente, un chiffre d'affaire supérieur à 44 500 Euros au titre de la livraison de leurs œuvres et de la cession des droits patrimoniaux qui leurs sont reconnus par la loi.</t>
  </si>
  <si>
    <t>Note de droits d'auteur 2023</t>
  </si>
  <si>
    <t>*** Article 3 du décret n°2019-422 du 7 mai 2019 instituant des mesures de soutien au pouvoir d’achat des artistes-auteurs précise qu’à compter du 1er janvier 2020, les artistes-auteurs bénéficient d’une prise en charge par l’Etat d’une fraction de leurs cotisations vieillesse de base répartie comme suit :
    l’intégralité de la cotisation vieillesse assise sur la totalité de leurs revenus artistiques ;
    0,75 point du taux de la cotisation vieillesse assise sur leurs revenus artistiques inférieurs au plafond s’élevant à 43 992 € pour 2023.</t>
  </si>
  <si>
    <t>VA23-00003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</si>
</sst>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_F"/>
    <numFmt numFmtId="165" formatCode="_-* #,##0.00\ [$€-1]_-;\-* #,##0.00\ [$€-1]_-;_-* &quot;-&quot;??\ [$€-1]_-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i/>
      <sz val="14"/>
      <name val="Arial"/>
      <family val="2"/>
    </font>
    <font>
      <sz val="18"/>
      <color theme="1"/>
      <name val="Calibri"/>
      <family val="2"/>
      <scheme val="minor"/>
    </font>
    <font>
      <b/>
      <sz val="18"/>
      <color theme="4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b/>
      <sz val="18"/>
      <color rgb="FFC00000"/>
      <name val="Arial"/>
      <family val="2"/>
    </font>
    <font>
      <b/>
      <sz val="18"/>
      <color theme="3"/>
      <name val="Arial"/>
      <family val="2"/>
    </font>
    <font>
      <b/>
      <sz val="18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4" fillId="0" borderId="0" xfId="0" applyFont="1"/>
    <xf numFmtId="0" fontId="7" fillId="0" borderId="0" xfId="1" applyFont="1"/>
    <xf numFmtId="0" fontId="8" fillId="2" borderId="0" xfId="1" applyFont="1" applyFill="1" applyAlignment="1">
      <alignment horizontal="center" vertical="center"/>
    </xf>
    <xf numFmtId="0" fontId="7" fillId="0" borderId="0" xfId="1" applyFont="1" applyAlignment="1">
      <alignment horizontal="center" wrapText="1"/>
    </xf>
    <xf numFmtId="0" fontId="8" fillId="2" borderId="0" xfId="1" applyFont="1" applyFill="1" applyAlignment="1">
      <alignment horizontal="center"/>
    </xf>
    <xf numFmtId="0" fontId="7" fillId="0" borderId="0" xfId="1" applyFont="1" applyAlignment="1">
      <alignment wrapText="1"/>
    </xf>
    <xf numFmtId="0" fontId="7" fillId="0" borderId="0" xfId="1" applyFont="1" applyAlignment="1">
      <alignment horizontal="right" wrapText="1"/>
    </xf>
    <xf numFmtId="0" fontId="7" fillId="0" borderId="27" xfId="1" applyFont="1" applyBorder="1" applyAlignment="1" applyProtection="1">
      <alignment horizontal="left"/>
      <protection locked="0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8" fillId="2" borderId="0" xfId="1" applyFont="1" applyFill="1"/>
    <xf numFmtId="0" fontId="4" fillId="2" borderId="0" xfId="0" applyFont="1" applyFill="1"/>
    <xf numFmtId="44" fontId="9" fillId="0" borderId="7" xfId="1" applyNumberFormat="1" applyFont="1" applyBorder="1" applyProtection="1">
      <protection locked="0"/>
    </xf>
    <xf numFmtId="0" fontId="7" fillId="2" borderId="0" xfId="1" applyFont="1" applyFill="1"/>
    <xf numFmtId="164" fontId="7" fillId="0" borderId="0" xfId="1" applyNumberFormat="1" applyFont="1"/>
    <xf numFmtId="0" fontId="7" fillId="0" borderId="1" xfId="1" applyFont="1" applyBorder="1"/>
    <xf numFmtId="0" fontId="7" fillId="0" borderId="2" xfId="1" applyFont="1" applyBorder="1" applyAlignment="1">
      <alignment horizontal="right"/>
    </xf>
    <xf numFmtId="0" fontId="7" fillId="0" borderId="9" xfId="1" applyFont="1" applyBorder="1"/>
    <xf numFmtId="0" fontId="8" fillId="2" borderId="11" xfId="1" applyFont="1" applyFill="1" applyBorder="1" applyAlignment="1">
      <alignment horizontal="center"/>
    </xf>
    <xf numFmtId="165" fontId="8" fillId="2" borderId="8" xfId="1" applyNumberFormat="1" applyFont="1" applyFill="1" applyBorder="1" applyAlignment="1">
      <alignment horizontal="center"/>
    </xf>
    <xf numFmtId="0" fontId="7" fillId="0" borderId="3" xfId="1" applyFont="1" applyBorder="1"/>
    <xf numFmtId="10" fontId="7" fillId="0" borderId="0" xfId="1" applyNumberFormat="1" applyFont="1" applyAlignment="1">
      <alignment horizontal="right"/>
    </xf>
    <xf numFmtId="9" fontId="7" fillId="0" borderId="10" xfId="1" applyNumberFormat="1" applyFont="1" applyBorder="1"/>
    <xf numFmtId="165" fontId="7" fillId="0" borderId="12" xfId="1" applyNumberFormat="1" applyFont="1" applyBorder="1"/>
    <xf numFmtId="44" fontId="9" fillId="0" borderId="4" xfId="1" applyNumberFormat="1" applyFont="1" applyBorder="1"/>
    <xf numFmtId="0" fontId="6" fillId="0" borderId="0" xfId="1" applyFont="1" applyAlignment="1">
      <alignment horizontal="right"/>
    </xf>
    <xf numFmtId="0" fontId="7" fillId="0" borderId="10" xfId="1" applyFont="1" applyBorder="1"/>
    <xf numFmtId="165" fontId="7" fillId="0" borderId="4" xfId="1" applyNumberFormat="1" applyFont="1" applyBorder="1"/>
    <xf numFmtId="0" fontId="7" fillId="0" borderId="10" xfId="1" applyFont="1" applyBorder="1" applyAlignment="1">
      <alignment horizontal="right" wrapText="1"/>
    </xf>
    <xf numFmtId="10" fontId="7" fillId="0" borderId="10" xfId="1" applyNumberFormat="1" applyFont="1" applyBorder="1"/>
    <xf numFmtId="44" fontId="9" fillId="0" borderId="12" xfId="1" applyNumberFormat="1" applyFont="1" applyBorder="1"/>
    <xf numFmtId="0" fontId="7" fillId="0" borderId="0" xfId="1" applyFont="1" applyAlignment="1">
      <alignment horizontal="right"/>
    </xf>
    <xf numFmtId="166" fontId="9" fillId="0" borderId="4" xfId="1" applyNumberFormat="1" applyFont="1" applyBorder="1"/>
    <xf numFmtId="0" fontId="8" fillId="0" borderId="3" xfId="1" applyFont="1" applyBorder="1"/>
    <xf numFmtId="0" fontId="8" fillId="0" borderId="0" xfId="1" applyFont="1" applyAlignment="1">
      <alignment horizontal="right"/>
    </xf>
    <xf numFmtId="0" fontId="8" fillId="0" borderId="10" xfId="1" applyFont="1" applyBorder="1"/>
    <xf numFmtId="44" fontId="10" fillId="0" borderId="13" xfId="1" applyNumberFormat="1" applyFont="1" applyBorder="1"/>
    <xf numFmtId="44" fontId="10" fillId="0" borderId="4" xfId="1" applyNumberFormat="1" applyFont="1" applyBorder="1"/>
    <xf numFmtId="0" fontId="8" fillId="2" borderId="6" xfId="1" applyFont="1" applyFill="1" applyBorder="1"/>
    <xf numFmtId="165" fontId="7" fillId="0" borderId="0" xfId="2" applyFont="1" applyProtection="1"/>
    <xf numFmtId="165" fontId="7" fillId="0" borderId="0" xfId="2" applyFont="1" applyFill="1" applyProtection="1"/>
    <xf numFmtId="2" fontId="7" fillId="0" borderId="0" xfId="1" applyNumberFormat="1" applyFont="1"/>
    <xf numFmtId="9" fontId="8" fillId="2" borderId="0" xfId="1" applyNumberFormat="1" applyFont="1" applyFill="1"/>
    <xf numFmtId="165" fontId="11" fillId="0" borderId="7" xfId="2" applyFont="1" applyBorder="1" applyProtection="1"/>
    <xf numFmtId="1" fontId="7" fillId="0" borderId="0" xfId="1" applyNumberFormat="1" applyFont="1"/>
    <xf numFmtId="165" fontId="11" fillId="0" borderId="0" xfId="2" applyFont="1" applyBorder="1" applyProtection="1"/>
    <xf numFmtId="10" fontId="8" fillId="2" borderId="0" xfId="1" applyNumberFormat="1" applyFont="1" applyFill="1"/>
    <xf numFmtId="0" fontId="8" fillId="0" borderId="0" xfId="1" applyFont="1"/>
    <xf numFmtId="165" fontId="11" fillId="0" borderId="0" xfId="2" applyFont="1" applyFill="1" applyBorder="1" applyProtection="1"/>
    <xf numFmtId="0" fontId="8" fillId="3" borderId="0" xfId="1" applyFont="1" applyFill="1" applyAlignment="1">
      <alignment horizontal="center"/>
    </xf>
    <xf numFmtId="0" fontId="7" fillId="0" borderId="3" xfId="1" applyFont="1" applyBorder="1" applyAlignment="1">
      <alignment wrapText="1"/>
    </xf>
    <xf numFmtId="0" fontId="13" fillId="0" borderId="0" xfId="0" applyFont="1"/>
    <xf numFmtId="10" fontId="7" fillId="0" borderId="0" xfId="1" applyNumberFormat="1" applyFont="1" applyAlignment="1">
      <alignment horizontal="right" wrapText="1"/>
    </xf>
    <xf numFmtId="0" fontId="8" fillId="2" borderId="5" xfId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165" fontId="12" fillId="4" borderId="7" xfId="2" applyFont="1" applyFill="1" applyBorder="1" applyProtection="1"/>
    <xf numFmtId="0" fontId="8" fillId="2" borderId="17" xfId="1" applyFont="1" applyFill="1" applyBorder="1" applyAlignment="1">
      <alignment horizontal="right"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wrapText="1"/>
    </xf>
    <xf numFmtId="0" fontId="7" fillId="0" borderId="25" xfId="1" applyFont="1" applyBorder="1" applyAlignment="1">
      <alignment wrapText="1"/>
    </xf>
    <xf numFmtId="0" fontId="3" fillId="0" borderId="0" xfId="1" applyFont="1" applyAlignment="1">
      <alignment horizontal="left" vertical="top" wrapText="1"/>
    </xf>
    <xf numFmtId="0" fontId="7" fillId="0" borderId="20" xfId="1" applyFont="1" applyBorder="1" applyAlignment="1" applyProtection="1">
      <alignment wrapText="1"/>
      <protection locked="0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7" fillId="0" borderId="20" xfId="1" applyFont="1" applyBorder="1" applyAlignment="1" applyProtection="1">
      <alignment horizontal="left" wrapText="1"/>
      <protection locked="0"/>
    </xf>
    <xf numFmtId="0" fontId="7" fillId="0" borderId="21" xfId="1" applyFont="1" applyBorder="1" applyAlignment="1" applyProtection="1">
      <alignment horizontal="left" wrapText="1"/>
      <protection locked="0"/>
    </xf>
    <xf numFmtId="0" fontId="7" fillId="0" borderId="22" xfId="1" applyFont="1" applyBorder="1" applyAlignment="1" applyProtection="1">
      <alignment horizontal="left" wrapText="1"/>
      <protection locked="0"/>
    </xf>
    <xf numFmtId="0" fontId="7" fillId="0" borderId="0" xfId="1" applyFont="1" applyAlignment="1">
      <alignment horizontal="center"/>
    </xf>
    <xf numFmtId="0" fontId="8" fillId="2" borderId="0" xfId="1" applyFont="1" applyFill="1"/>
    <xf numFmtId="44" fontId="11" fillId="0" borderId="23" xfId="1" applyNumberFormat="1" applyFont="1" applyBorder="1" applyAlignment="1">
      <alignment horizontal="center"/>
    </xf>
    <xf numFmtId="44" fontId="11" fillId="0" borderId="24" xfId="1" applyNumberFormat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25" xfId="1" applyFont="1" applyBorder="1" applyAlignment="1">
      <alignment horizontal="center"/>
    </xf>
    <xf numFmtId="0" fontId="7" fillId="0" borderId="15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6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0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15" fillId="0" borderId="14" xfId="1" applyFont="1" applyBorder="1" applyAlignment="1">
      <alignment horizontal="left" vertical="center"/>
    </xf>
    <xf numFmtId="0" fontId="15" fillId="0" borderId="15" xfId="1" applyFont="1" applyBorder="1" applyAlignment="1">
      <alignment horizontal="left" vertical="center"/>
    </xf>
    <xf numFmtId="0" fontId="15" fillId="0" borderId="16" xfId="1" applyFont="1" applyBorder="1" applyAlignment="1">
      <alignment horizontal="left" vertical="center"/>
    </xf>
    <xf numFmtId="0" fontId="15" fillId="0" borderId="17" xfId="1" applyFont="1" applyBorder="1" applyAlignment="1">
      <alignment horizontal="left" vertical="center"/>
    </xf>
    <xf numFmtId="0" fontId="15" fillId="0" borderId="18" xfId="1" applyFont="1" applyBorder="1" applyAlignment="1">
      <alignment horizontal="left" vertical="center"/>
    </xf>
    <xf numFmtId="0" fontId="15" fillId="0" borderId="19" xfId="1" applyFont="1" applyBorder="1" applyAlignment="1">
      <alignment horizontal="left" vertical="center"/>
    </xf>
    <xf numFmtId="0" fontId="14" fillId="0" borderId="27" xfId="1" applyFont="1" applyBorder="1" applyAlignment="1">
      <alignment horizontal="left" vertical="center"/>
    </xf>
    <xf numFmtId="0" fontId="14" fillId="0" borderId="28" xfId="1" applyFont="1" applyBorder="1" applyAlignment="1">
      <alignment horizontal="left" vertical="center"/>
    </xf>
    <xf numFmtId="0" fontId="14" fillId="0" borderId="29" xfId="1" applyFont="1" applyBorder="1" applyAlignment="1">
      <alignment horizontal="left" vertical="center"/>
    </xf>
    <xf numFmtId="0" fontId="8" fillId="0" borderId="27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12" fontId="7" fillId="0" borderId="20" xfId="1" applyNumberFormat="1" applyFont="1" applyBorder="1" applyAlignment="1" applyProtection="1">
      <alignment horizontal="left"/>
      <protection locked="0"/>
    </xf>
    <xf numFmtId="12" fontId="7" fillId="0" borderId="22" xfId="1" applyNumberFormat="1" applyFont="1" applyBorder="1" applyAlignment="1" applyProtection="1">
      <alignment horizontal="left"/>
      <protection locked="0"/>
    </xf>
  </cellXfs>
  <cellStyles count="3">
    <cellStyle name="Euro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2200275</xdr:colOff>
      <xdr:row>1</xdr:row>
      <xdr:rowOff>36787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00275" cy="1656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dcola\Downloads\proposition-fichier-suivi-2023.xlsx" TargetMode="External"/><Relationship Id="rId1" Type="http://schemas.openxmlformats.org/officeDocument/2006/relationships/externalLinkPath" Target="proposition-fichier-suivi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roits de reproduction 19 a 23"/>
      <sheetName val="DROITS AUTEURS 19 a 23"/>
      <sheetName val="Ouvrages 19 a 23"/>
      <sheetName val="tables"/>
      <sheetName val="Feuil3"/>
      <sheetName val="Feuil1"/>
    </sheetNames>
    <sheetDataSet>
      <sheetData sheetId="0"/>
      <sheetData sheetId="1">
        <row r="1">
          <cell r="P1" t="str">
            <v>Nom Auteur</v>
          </cell>
          <cell r="X1" t="str">
            <v>N° de contrat</v>
          </cell>
        </row>
        <row r="2">
          <cell r="P2" t="str">
            <v>WESCHLER</v>
          </cell>
          <cell r="X2" t="str">
            <v>VA23-00003</v>
          </cell>
        </row>
        <row r="3">
          <cell r="P3" t="str">
            <v>BENSON</v>
          </cell>
          <cell r="X3" t="str">
            <v>VA23-00004</v>
          </cell>
        </row>
        <row r="4">
          <cell r="P4" t="str">
            <v>CASIMIRO</v>
          </cell>
          <cell r="X4" t="str">
            <v>VA23-00005</v>
          </cell>
        </row>
        <row r="5">
          <cell r="P5" t="str">
            <v>BROUSSEAU</v>
          </cell>
          <cell r="X5" t="str">
            <v>VA23-00006</v>
          </cell>
        </row>
        <row r="6">
          <cell r="P6" t="str">
            <v>ANNEREAU</v>
          </cell>
          <cell r="X6" t="str">
            <v>VA23-00007</v>
          </cell>
        </row>
        <row r="7">
          <cell r="P7" t="str">
            <v>BEATRIX</v>
          </cell>
          <cell r="X7" t="str">
            <v>VA23-00008</v>
          </cell>
        </row>
        <row r="8">
          <cell r="P8" t="str">
            <v>LHEUREUX</v>
          </cell>
          <cell r="X8" t="str">
            <v>VA23-00009</v>
          </cell>
        </row>
        <row r="9">
          <cell r="P9" t="str">
            <v>VIGNERON</v>
          </cell>
          <cell r="X9" t="str">
            <v>VA23-00010</v>
          </cell>
        </row>
        <row r="10">
          <cell r="P10" t="str">
            <v>WOJCIK</v>
          </cell>
          <cell r="X10" t="str">
            <v>VA23-00011</v>
          </cell>
        </row>
        <row r="11">
          <cell r="P11" t="str">
            <v>CASTELLO</v>
          </cell>
          <cell r="X11" t="str">
            <v>VA23-00012</v>
          </cell>
        </row>
        <row r="12">
          <cell r="X12" t="str">
            <v>VA23-00013</v>
          </cell>
        </row>
        <row r="13">
          <cell r="P13" t="str">
            <v>LURSON</v>
          </cell>
          <cell r="X13" t="str">
            <v>VA23-00014</v>
          </cell>
        </row>
        <row r="14">
          <cell r="X14" t="str">
            <v>VA23-00015</v>
          </cell>
        </row>
        <row r="15">
          <cell r="P15" t="str">
            <v>DEMULIER</v>
          </cell>
          <cell r="X15" t="str">
            <v>VA23-00016</v>
          </cell>
        </row>
        <row r="16">
          <cell r="P16" t="str">
            <v>BENHENDA</v>
          </cell>
          <cell r="X16" t="str">
            <v>VA23-00017</v>
          </cell>
        </row>
        <row r="17">
          <cell r="X17" t="str">
            <v>VA23-00018</v>
          </cell>
        </row>
        <row r="18">
          <cell r="P18" t="str">
            <v>DI MEO</v>
          </cell>
          <cell r="X18" t="str">
            <v>VA23-00019</v>
          </cell>
        </row>
        <row r="19">
          <cell r="P19" t="str">
            <v>CLOUET</v>
          </cell>
          <cell r="X19" t="str">
            <v>VA23-00020</v>
          </cell>
        </row>
        <row r="20">
          <cell r="P20" t="str">
            <v>BOILLET</v>
          </cell>
          <cell r="X20" t="str">
            <v>VA23-00021</v>
          </cell>
        </row>
        <row r="21">
          <cell r="X21" t="str">
            <v>VA23-00022</v>
          </cell>
        </row>
        <row r="22">
          <cell r="X22" t="str">
            <v>VA23-00023</v>
          </cell>
        </row>
        <row r="23">
          <cell r="X23" t="str">
            <v>VA23-00024</v>
          </cell>
        </row>
        <row r="24">
          <cell r="X24" t="str">
            <v>VA23-00025</v>
          </cell>
        </row>
        <row r="25">
          <cell r="X25" t="str">
            <v>VA23-00026</v>
          </cell>
        </row>
        <row r="26">
          <cell r="X26" t="str">
            <v>VA23-00027</v>
          </cell>
        </row>
        <row r="27">
          <cell r="X27" t="str">
            <v>VA23-00028</v>
          </cell>
        </row>
        <row r="28">
          <cell r="X28" t="str">
            <v>VA23-00029</v>
          </cell>
        </row>
        <row r="29">
          <cell r="X29" t="str">
            <v>VA23-00030</v>
          </cell>
        </row>
        <row r="30">
          <cell r="X30" t="str">
            <v>VA23-00031</v>
          </cell>
        </row>
        <row r="31">
          <cell r="X31" t="str">
            <v>VA23-00032</v>
          </cell>
        </row>
        <row r="32">
          <cell r="X32" t="str">
            <v>VA23-00033</v>
          </cell>
        </row>
        <row r="33">
          <cell r="X33" t="str">
            <v>VA23-00034</v>
          </cell>
        </row>
        <row r="34">
          <cell r="X34" t="str">
            <v>VA23-00035</v>
          </cell>
        </row>
        <row r="35">
          <cell r="X35" t="str">
            <v>VA23-00036</v>
          </cell>
        </row>
        <row r="36">
          <cell r="X36" t="str">
            <v>VA23-00037</v>
          </cell>
        </row>
        <row r="37">
          <cell r="X37" t="str">
            <v>VA23-00038</v>
          </cell>
        </row>
        <row r="38">
          <cell r="X38" t="str">
            <v>VA23-00039</v>
          </cell>
        </row>
        <row r="39">
          <cell r="X39" t="str">
            <v>VA23-00040</v>
          </cell>
        </row>
        <row r="40">
          <cell r="X40" t="str">
            <v>VA23-00041</v>
          </cell>
        </row>
        <row r="41">
          <cell r="X41" t="str">
            <v>VA23-00042</v>
          </cell>
        </row>
        <row r="42">
          <cell r="X42" t="str">
            <v>VA23-00043</v>
          </cell>
        </row>
        <row r="43">
          <cell r="X43" t="str">
            <v>VA23-00044</v>
          </cell>
        </row>
        <row r="44">
          <cell r="X44" t="str">
            <v>VA23-00045</v>
          </cell>
        </row>
        <row r="45">
          <cell r="X45" t="str">
            <v>VA23-00046</v>
          </cell>
        </row>
        <row r="46">
          <cell r="X46" t="str">
            <v>VA23-00047</v>
          </cell>
        </row>
        <row r="47">
          <cell r="X47" t="str">
            <v>VA23-00048</v>
          </cell>
        </row>
        <row r="48">
          <cell r="X48" t="str">
            <v>VA23-00049</v>
          </cell>
        </row>
        <row r="49">
          <cell r="X49" t="str">
            <v>VA23-00050</v>
          </cell>
        </row>
        <row r="50">
          <cell r="X50" t="str">
            <v>VA23-00051</v>
          </cell>
        </row>
        <row r="51">
          <cell r="X51" t="str">
            <v>VA23-00052</v>
          </cell>
        </row>
        <row r="52">
          <cell r="X52" t="str">
            <v>VA23-00053</v>
          </cell>
        </row>
        <row r="53">
          <cell r="X53" t="str">
            <v>VA23-00054</v>
          </cell>
        </row>
        <row r="54">
          <cell r="X54" t="str">
            <v>VA23-00055</v>
          </cell>
        </row>
        <row r="55">
          <cell r="X55" t="str">
            <v>VA23-00056</v>
          </cell>
        </row>
        <row r="56">
          <cell r="X56" t="str">
            <v>VA23-00057</v>
          </cell>
        </row>
        <row r="57">
          <cell r="X57" t="str">
            <v>VA23-00058</v>
          </cell>
        </row>
        <row r="58">
          <cell r="X58" t="str">
            <v>VA23-00059</v>
          </cell>
        </row>
        <row r="59">
          <cell r="X59" t="str">
            <v>VA23-00060</v>
          </cell>
        </row>
        <row r="60">
          <cell r="X60" t="str">
            <v>VA23-00061</v>
          </cell>
        </row>
        <row r="61">
          <cell r="X61" t="str">
            <v>VA23-00062</v>
          </cell>
        </row>
        <row r="62">
          <cell r="X62" t="str">
            <v>VA23-00063</v>
          </cell>
        </row>
        <row r="63">
          <cell r="X63" t="str">
            <v>VA23-00064</v>
          </cell>
        </row>
        <row r="64">
          <cell r="X64" t="str">
            <v>VA23-00065</v>
          </cell>
        </row>
        <row r="65">
          <cell r="X65" t="str">
            <v>VA23-00066</v>
          </cell>
        </row>
        <row r="66">
          <cell r="X66" t="str">
            <v>VA23-00067</v>
          </cell>
        </row>
        <row r="67">
          <cell r="X67" t="str">
            <v>VA23-00068</v>
          </cell>
        </row>
        <row r="68">
          <cell r="X68" t="str">
            <v>VA23-00069</v>
          </cell>
        </row>
        <row r="69">
          <cell r="X69" t="str">
            <v>VA23-00070</v>
          </cell>
        </row>
        <row r="70">
          <cell r="X70" t="str">
            <v>VA23-00071</v>
          </cell>
        </row>
        <row r="71">
          <cell r="X71" t="str">
            <v>VA23-00072</v>
          </cell>
        </row>
        <row r="72">
          <cell r="X72" t="str">
            <v>VA23-00073</v>
          </cell>
        </row>
        <row r="73">
          <cell r="X73" t="str">
            <v>VA23-00074</v>
          </cell>
        </row>
        <row r="74">
          <cell r="X74" t="str">
            <v>VA23-00075</v>
          </cell>
        </row>
        <row r="75">
          <cell r="X75" t="str">
            <v>VA23-00076</v>
          </cell>
        </row>
        <row r="76">
          <cell r="X76" t="str">
            <v>VA23-00077</v>
          </cell>
        </row>
        <row r="77">
          <cell r="X77" t="str">
            <v>VA23-00078</v>
          </cell>
        </row>
        <row r="78">
          <cell r="X78" t="str">
            <v>VA23-00079</v>
          </cell>
        </row>
        <row r="79">
          <cell r="X79" t="str">
            <v>VA23-00080</v>
          </cell>
        </row>
        <row r="80">
          <cell r="X80" t="str">
            <v>VA23-00081</v>
          </cell>
        </row>
        <row r="81">
          <cell r="X81" t="str">
            <v>VA23-00082</v>
          </cell>
        </row>
        <row r="82">
          <cell r="X82" t="str">
            <v>VA23-00083</v>
          </cell>
        </row>
        <row r="83">
          <cell r="X83" t="str">
            <v>VA23-00084</v>
          </cell>
        </row>
        <row r="84">
          <cell r="X84" t="str">
            <v>VA23-00085</v>
          </cell>
        </row>
        <row r="85">
          <cell r="X85" t="str">
            <v>VA23-00086</v>
          </cell>
        </row>
        <row r="86">
          <cell r="X86" t="str">
            <v>VA23-00087</v>
          </cell>
        </row>
        <row r="87">
          <cell r="X87" t="str">
            <v>VA23-00088</v>
          </cell>
        </row>
        <row r="88">
          <cell r="X88" t="str">
            <v>VA23-00089</v>
          </cell>
        </row>
        <row r="89">
          <cell r="X89" t="str">
            <v>VA23-00090</v>
          </cell>
        </row>
        <row r="90">
          <cell r="X90" t="str">
            <v>VA23-00091</v>
          </cell>
        </row>
        <row r="91">
          <cell r="X91" t="str">
            <v>VA23-00092</v>
          </cell>
        </row>
        <row r="92">
          <cell r="X92" t="str">
            <v>VA23-00093</v>
          </cell>
        </row>
        <row r="93">
          <cell r="X93" t="str">
            <v>VA23-00094</v>
          </cell>
        </row>
        <row r="94">
          <cell r="X94" t="str">
            <v>VA23-00095</v>
          </cell>
        </row>
        <row r="95">
          <cell r="X95" t="str">
            <v>VA23-00096</v>
          </cell>
        </row>
        <row r="96">
          <cell r="X96" t="str">
            <v>VA23-00097</v>
          </cell>
        </row>
        <row r="97">
          <cell r="X97" t="str">
            <v>VA23-00098</v>
          </cell>
        </row>
        <row r="98">
          <cell r="X98" t="str">
            <v>VA23-00099</v>
          </cell>
        </row>
        <row r="99">
          <cell r="X99" t="str">
            <v>VA23-00100</v>
          </cell>
        </row>
        <row r="100">
          <cell r="X100" t="str">
            <v>VA23-00101</v>
          </cell>
        </row>
        <row r="101">
          <cell r="X101" t="str">
            <v>VA23-00102</v>
          </cell>
        </row>
        <row r="102">
          <cell r="X102" t="str">
            <v>VA23-00103</v>
          </cell>
        </row>
        <row r="103">
          <cell r="X103" t="str">
            <v>VA23-00104</v>
          </cell>
        </row>
        <row r="104">
          <cell r="X104" t="str">
            <v>VA23-00105</v>
          </cell>
        </row>
        <row r="105">
          <cell r="X105" t="str">
            <v>VA23-00106</v>
          </cell>
        </row>
        <row r="106">
          <cell r="X106" t="str">
            <v>VA23-00107</v>
          </cell>
        </row>
        <row r="107">
          <cell r="X107" t="str">
            <v>VA23-00108</v>
          </cell>
        </row>
        <row r="108">
          <cell r="X108" t="str">
            <v>VA23-00109</v>
          </cell>
        </row>
        <row r="109">
          <cell r="X109" t="str">
            <v>VA23-00110</v>
          </cell>
        </row>
        <row r="110">
          <cell r="X110" t="str">
            <v>VA23-00111</v>
          </cell>
        </row>
        <row r="111">
          <cell r="X111" t="str">
            <v>VA23-00112</v>
          </cell>
        </row>
        <row r="112">
          <cell r="X112" t="str">
            <v>VA23-00113</v>
          </cell>
        </row>
        <row r="113">
          <cell r="X113" t="str">
            <v>VA23-00114</v>
          </cell>
        </row>
        <row r="114">
          <cell r="X114" t="str">
            <v>VA23-00115</v>
          </cell>
        </row>
        <row r="115">
          <cell r="X115" t="str">
            <v>VA23-00116</v>
          </cell>
        </row>
        <row r="116">
          <cell r="X116" t="str">
            <v>VA23-00117</v>
          </cell>
        </row>
        <row r="117">
          <cell r="X117" t="str">
            <v>VA23-00118</v>
          </cell>
        </row>
        <row r="118">
          <cell r="X118" t="str">
            <v>VA23-00119</v>
          </cell>
        </row>
        <row r="119">
          <cell r="X119" t="str">
            <v>VA23-00120</v>
          </cell>
        </row>
        <row r="120">
          <cell r="X120" t="str">
            <v>VA23-00121</v>
          </cell>
        </row>
        <row r="121">
          <cell r="X121" t="str">
            <v>VA23-00122</v>
          </cell>
        </row>
        <row r="122">
          <cell r="X122" t="str">
            <v>VA23-00123</v>
          </cell>
        </row>
        <row r="123">
          <cell r="X123" t="str">
            <v>VA23-00124</v>
          </cell>
        </row>
        <row r="124">
          <cell r="X124" t="str">
            <v>VA23-00125</v>
          </cell>
        </row>
        <row r="125">
          <cell r="X125" t="str">
            <v>VA23-00126</v>
          </cell>
        </row>
        <row r="126">
          <cell r="X126" t="str">
            <v>VA23-00127</v>
          </cell>
        </row>
        <row r="127">
          <cell r="X127" t="str">
            <v>VA23-00128</v>
          </cell>
        </row>
        <row r="128">
          <cell r="X128" t="str">
            <v>VA23-00129</v>
          </cell>
        </row>
        <row r="129">
          <cell r="X129" t="str">
            <v>VA23-00130</v>
          </cell>
        </row>
        <row r="130">
          <cell r="X130" t="str">
            <v>VA23-00131</v>
          </cell>
        </row>
        <row r="131">
          <cell r="X131" t="str">
            <v>VA23-00132</v>
          </cell>
        </row>
        <row r="132">
          <cell r="X132" t="str">
            <v>VA23-00133</v>
          </cell>
        </row>
        <row r="133">
          <cell r="X133" t="str">
            <v>VA23-00134</v>
          </cell>
        </row>
        <row r="134">
          <cell r="X134" t="str">
            <v>VA23-00135</v>
          </cell>
        </row>
        <row r="135">
          <cell r="X135" t="str">
            <v>VA23-00136</v>
          </cell>
        </row>
        <row r="136">
          <cell r="X136" t="str">
            <v>VA23-00137</v>
          </cell>
        </row>
        <row r="137">
          <cell r="X137" t="str">
            <v>VA23-00138</v>
          </cell>
        </row>
        <row r="138">
          <cell r="X138" t="str">
            <v>VA23-00139</v>
          </cell>
        </row>
        <row r="139">
          <cell r="X139" t="str">
            <v>VA23-00140</v>
          </cell>
        </row>
        <row r="140">
          <cell r="X140" t="str">
            <v>VA23-00141</v>
          </cell>
        </row>
        <row r="141">
          <cell r="X141" t="str">
            <v>VA23-00142</v>
          </cell>
        </row>
        <row r="142">
          <cell r="X142" t="str">
            <v>VA23-00143</v>
          </cell>
        </row>
        <row r="143">
          <cell r="X143" t="str">
            <v>VA23-00144</v>
          </cell>
        </row>
        <row r="144">
          <cell r="X144" t="str">
            <v>VA23-00145</v>
          </cell>
        </row>
        <row r="145">
          <cell r="X145" t="str">
            <v>VA23-00146</v>
          </cell>
        </row>
        <row r="146">
          <cell r="X146" t="str">
            <v>VA23-00147</v>
          </cell>
        </row>
        <row r="147">
          <cell r="X147" t="str">
            <v>VA23-00148</v>
          </cell>
        </row>
        <row r="148">
          <cell r="X148" t="str">
            <v>VA23-00149</v>
          </cell>
        </row>
        <row r="149">
          <cell r="X149" t="str">
            <v>VA23-00150</v>
          </cell>
        </row>
        <row r="150">
          <cell r="X150" t="str">
            <v>VA23-00151</v>
          </cell>
        </row>
        <row r="151">
          <cell r="X151" t="str">
            <v>VA23-00152</v>
          </cell>
        </row>
        <row r="152">
          <cell r="X152" t="str">
            <v>VA23-00153</v>
          </cell>
        </row>
        <row r="153">
          <cell r="X153" t="str">
            <v>VA23-00154</v>
          </cell>
        </row>
        <row r="154">
          <cell r="X154" t="str">
            <v>VA23-00155</v>
          </cell>
        </row>
        <row r="155">
          <cell r="X155" t="str">
            <v>VA23-00156</v>
          </cell>
        </row>
        <row r="156">
          <cell r="X156" t="str">
            <v>VA23-00157</v>
          </cell>
        </row>
        <row r="157">
          <cell r="X157" t="str">
            <v>VA23-00158</v>
          </cell>
        </row>
        <row r="158">
          <cell r="X158" t="str">
            <v>VA23-00159</v>
          </cell>
        </row>
        <row r="159">
          <cell r="X159" t="str">
            <v>VA23-00160</v>
          </cell>
        </row>
        <row r="160">
          <cell r="X160" t="str">
            <v>VA23-00161</v>
          </cell>
        </row>
        <row r="161">
          <cell r="X161" t="str">
            <v>VA23-00162</v>
          </cell>
        </row>
        <row r="162">
          <cell r="X162" t="str">
            <v>VA23-00163</v>
          </cell>
        </row>
        <row r="163">
          <cell r="X163" t="str">
            <v>VA23-00164</v>
          </cell>
        </row>
        <row r="164">
          <cell r="X164" t="str">
            <v>VA23-00165</v>
          </cell>
        </row>
        <row r="165">
          <cell r="X165" t="str">
            <v>VA23-00166</v>
          </cell>
        </row>
        <row r="166">
          <cell r="X166" t="str">
            <v>VA23-00167</v>
          </cell>
        </row>
        <row r="167">
          <cell r="X167" t="str">
            <v>VA23-00168</v>
          </cell>
        </row>
        <row r="168">
          <cell r="X168" t="str">
            <v>VA23-00169</v>
          </cell>
        </row>
        <row r="169">
          <cell r="X169" t="str">
            <v>VA23-00170</v>
          </cell>
        </row>
        <row r="170">
          <cell r="X170" t="str">
            <v>VA23-00171</v>
          </cell>
        </row>
        <row r="171">
          <cell r="X171" t="str">
            <v>VA23-00172</v>
          </cell>
        </row>
        <row r="172">
          <cell r="X172" t="str">
            <v>VA23-00173</v>
          </cell>
        </row>
        <row r="173">
          <cell r="X173" t="str">
            <v>VA23-00174</v>
          </cell>
        </row>
        <row r="174">
          <cell r="X174" t="str">
            <v>VA23-00175</v>
          </cell>
        </row>
        <row r="175">
          <cell r="X175" t="str">
            <v>VA23-00176</v>
          </cell>
        </row>
        <row r="176">
          <cell r="X176" t="str">
            <v>VA23-00177</v>
          </cell>
        </row>
        <row r="177">
          <cell r="X177" t="str">
            <v>VA23-00178</v>
          </cell>
        </row>
        <row r="178">
          <cell r="X178" t="str">
            <v>VA23-00179</v>
          </cell>
        </row>
        <row r="179">
          <cell r="X179" t="str">
            <v>VA23-00180</v>
          </cell>
        </row>
        <row r="180">
          <cell r="X180" t="str">
            <v>VA23-00181</v>
          </cell>
        </row>
        <row r="181">
          <cell r="X181" t="str">
            <v>VA23-00182</v>
          </cell>
        </row>
        <row r="182">
          <cell r="X182" t="str">
            <v>VA23-00183</v>
          </cell>
        </row>
        <row r="183">
          <cell r="X183" t="str">
            <v>VA23-00184</v>
          </cell>
        </row>
        <row r="184">
          <cell r="X184" t="str">
            <v>VA23-00185</v>
          </cell>
        </row>
        <row r="185">
          <cell r="X185" t="str">
            <v>VA23-00186</v>
          </cell>
        </row>
        <row r="186">
          <cell r="X186" t="str">
            <v>VA23-00187</v>
          </cell>
        </row>
        <row r="187">
          <cell r="X187" t="str">
            <v>VA23-00188</v>
          </cell>
        </row>
        <row r="188">
          <cell r="X188" t="str">
            <v>VA23-00189</v>
          </cell>
        </row>
        <row r="189">
          <cell r="X189" t="str">
            <v>VA23-00190</v>
          </cell>
        </row>
        <row r="190">
          <cell r="X190" t="str">
            <v>VA23-00191</v>
          </cell>
        </row>
        <row r="191">
          <cell r="X191" t="str">
            <v>VA23-00192</v>
          </cell>
        </row>
        <row r="192">
          <cell r="X192" t="str">
            <v>VA23-00193</v>
          </cell>
        </row>
        <row r="193">
          <cell r="X193" t="str">
            <v>VA23-00194</v>
          </cell>
        </row>
        <row r="194">
          <cell r="X194" t="str">
            <v>VA23-00195</v>
          </cell>
        </row>
        <row r="195">
          <cell r="X195" t="str">
            <v>VA23-00196</v>
          </cell>
        </row>
        <row r="196">
          <cell r="X196" t="str">
            <v>VA23-00197</v>
          </cell>
        </row>
        <row r="197">
          <cell r="X197" t="str">
            <v>VA23-00198</v>
          </cell>
        </row>
        <row r="198">
          <cell r="X198" t="str">
            <v>VA23-00199</v>
          </cell>
        </row>
        <row r="199">
          <cell r="X199" t="str">
            <v>VA23-00200</v>
          </cell>
        </row>
        <row r="200">
          <cell r="X200" t="str">
            <v>VA23-00201</v>
          </cell>
        </row>
        <row r="201">
          <cell r="X201" t="str">
            <v>VA23-00202</v>
          </cell>
        </row>
        <row r="202">
          <cell r="X202" t="str">
            <v>VA23-00203</v>
          </cell>
        </row>
        <row r="203">
          <cell r="X203" t="str">
            <v>VA23-00204</v>
          </cell>
        </row>
        <row r="204">
          <cell r="X204" t="str">
            <v>VA23-00205</v>
          </cell>
        </row>
        <row r="205">
          <cell r="X205" t="str">
            <v>VA23-00206</v>
          </cell>
        </row>
        <row r="206">
          <cell r="X206" t="str">
            <v>VA23-00207</v>
          </cell>
        </row>
        <row r="207">
          <cell r="X207" t="str">
            <v>VA23-00208</v>
          </cell>
        </row>
        <row r="208">
          <cell r="X208" t="str">
            <v>VA23-00209</v>
          </cell>
        </row>
        <row r="209">
          <cell r="X209" t="str">
            <v>VA23-00210</v>
          </cell>
        </row>
        <row r="210">
          <cell r="X210" t="str">
            <v>VA23-00211</v>
          </cell>
        </row>
        <row r="211">
          <cell r="X211" t="str">
            <v>VA23-00212</v>
          </cell>
        </row>
        <row r="212">
          <cell r="X212" t="str">
            <v>VA23-00213</v>
          </cell>
        </row>
        <row r="213">
          <cell r="X213" t="str">
            <v>VA23-00214</v>
          </cell>
        </row>
        <row r="214">
          <cell r="X214" t="str">
            <v>VA23-00215</v>
          </cell>
        </row>
        <row r="215">
          <cell r="X215" t="str">
            <v>VA23-00216</v>
          </cell>
        </row>
        <row r="216">
          <cell r="X216" t="str">
            <v>VA23-00217</v>
          </cell>
        </row>
        <row r="217">
          <cell r="X217" t="str">
            <v>VA23-00218</v>
          </cell>
        </row>
        <row r="218">
          <cell r="X218" t="str">
            <v>VA23-00219</v>
          </cell>
        </row>
        <row r="219">
          <cell r="X219" t="str">
            <v>VA23-00220</v>
          </cell>
        </row>
        <row r="220">
          <cell r="X220" t="str">
            <v>VA23-00221</v>
          </cell>
        </row>
        <row r="221">
          <cell r="X221" t="str">
            <v>VA23-00222</v>
          </cell>
        </row>
        <row r="222">
          <cell r="X222" t="str">
            <v>VA23-00223</v>
          </cell>
        </row>
        <row r="223">
          <cell r="X223" t="str">
            <v>VA23-00224</v>
          </cell>
        </row>
        <row r="224">
          <cell r="X224" t="str">
            <v>VA23-00225</v>
          </cell>
        </row>
        <row r="225">
          <cell r="X225" t="str">
            <v>VA23-00226</v>
          </cell>
        </row>
        <row r="226">
          <cell r="X226" t="str">
            <v>VA23-00227</v>
          </cell>
        </row>
        <row r="227">
          <cell r="X227" t="str">
            <v>VA23-00228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56"/>
  <sheetViews>
    <sheetView tabSelected="1" topLeftCell="A4" zoomScale="70" zoomScaleNormal="70" workbookViewId="0">
      <selection activeCell="B5" sqref="B5:E5"/>
    </sheetView>
  </sheetViews>
  <sheetFormatPr baseColWidth="10" defaultColWidth="11.42578125" defaultRowHeight="23.25" x14ac:dyDescent="0.35"/>
  <cols>
    <col min="1" max="1" width="101.140625" style="2" bestFit="1" customWidth="1"/>
    <col min="2" max="2" width="25.85546875" style="2" customWidth="1"/>
    <col min="3" max="3" width="23.28515625" style="2" customWidth="1"/>
    <col min="4" max="4" width="23.85546875" style="2" bestFit="1" customWidth="1"/>
    <col min="5" max="5" width="26.28515625" style="2" bestFit="1" customWidth="1"/>
    <col min="6" max="16384" width="11.42578125" style="2"/>
  </cols>
  <sheetData>
    <row r="1" spans="1:5" ht="127.5" customHeight="1" x14ac:dyDescent="0.35"/>
    <row r="2" spans="1:5" ht="28.5" customHeight="1" x14ac:dyDescent="0.35">
      <c r="A2" s="59" t="s">
        <v>33</v>
      </c>
      <c r="B2" s="59"/>
      <c r="C2" s="59"/>
      <c r="D2" s="59"/>
      <c r="E2" s="59"/>
    </row>
    <row r="3" spans="1:5" ht="48" customHeight="1" x14ac:dyDescent="0.35">
      <c r="A3" s="60" t="s">
        <v>24</v>
      </c>
      <c r="B3" s="61"/>
      <c r="C3" s="61"/>
      <c r="D3" s="61"/>
      <c r="E3" s="61"/>
    </row>
    <row r="4" spans="1:5" ht="12" customHeight="1" x14ac:dyDescent="0.35">
      <c r="A4" s="3"/>
      <c r="B4" s="3"/>
      <c r="C4" s="3"/>
      <c r="D4" s="3"/>
      <c r="E4" s="3"/>
    </row>
    <row r="5" spans="1:5" ht="39" customHeight="1" x14ac:dyDescent="0.35">
      <c r="A5" s="4" t="s">
        <v>0</v>
      </c>
      <c r="B5" s="65" t="str">
        <f>IF(D16="","",INDEX('[1]DROITS AUTEURS 19 a 23'!$P:$P,MATCH(D16,'[1]DROITS AUTEURS 19 a 23'!$X:$X,0)))</f>
        <v>WESCHLER</v>
      </c>
      <c r="C5" s="66"/>
      <c r="D5" s="66"/>
      <c r="E5" s="67"/>
    </row>
    <row r="6" spans="1:5" ht="12" customHeight="1" x14ac:dyDescent="0.35">
      <c r="A6" s="3"/>
      <c r="B6" s="5"/>
      <c r="C6" s="5"/>
      <c r="D6" s="5"/>
      <c r="E6" s="3"/>
    </row>
    <row r="7" spans="1:5" ht="36.75" customHeight="1" x14ac:dyDescent="0.35">
      <c r="A7" s="4" t="s">
        <v>1</v>
      </c>
      <c r="B7" s="68"/>
      <c r="C7" s="69"/>
      <c r="D7" s="69"/>
      <c r="E7" s="70"/>
    </row>
    <row r="8" spans="1:5" ht="11.25" customHeight="1" x14ac:dyDescent="0.35">
      <c r="A8" s="3"/>
      <c r="B8" s="63"/>
      <c r="C8" s="63"/>
      <c r="D8" s="63"/>
      <c r="E8" s="3"/>
    </row>
    <row r="9" spans="1:5" ht="35.25" customHeight="1" x14ac:dyDescent="0.35">
      <c r="A9" s="4" t="s">
        <v>22</v>
      </c>
      <c r="B9" s="68"/>
      <c r="C9" s="69"/>
      <c r="D9" s="69"/>
      <c r="E9" s="70"/>
    </row>
    <row r="10" spans="1:5" ht="12.75" customHeight="1" x14ac:dyDescent="0.35">
      <c r="A10" s="3"/>
      <c r="B10" s="62"/>
      <c r="C10" s="62"/>
      <c r="D10" s="62"/>
      <c r="E10" s="3"/>
    </row>
    <row r="11" spans="1:5" hidden="1" x14ac:dyDescent="0.35">
      <c r="A11" s="3"/>
      <c r="B11" s="7"/>
      <c r="C11" s="8"/>
      <c r="D11" s="7"/>
      <c r="E11" s="3"/>
    </row>
    <row r="12" spans="1:5" hidden="1" x14ac:dyDescent="0.35">
      <c r="A12" s="6" t="s">
        <v>2</v>
      </c>
      <c r="B12" s="9"/>
      <c r="C12" s="10"/>
      <c r="D12" s="11"/>
      <c r="E12" s="3"/>
    </row>
    <row r="13" spans="1:5" ht="33.75" customHeight="1" x14ac:dyDescent="0.35">
      <c r="A13" s="4" t="s">
        <v>23</v>
      </c>
      <c r="B13" s="98"/>
      <c r="C13" s="99"/>
      <c r="D13" s="11"/>
      <c r="E13" s="3"/>
    </row>
    <row r="14" spans="1:5" ht="12.75" customHeight="1" x14ac:dyDescent="0.35">
      <c r="A14" s="11"/>
      <c r="B14" s="11"/>
      <c r="C14" s="11"/>
      <c r="D14" s="11"/>
      <c r="E14" s="3"/>
    </row>
    <row r="15" spans="1:5" x14ac:dyDescent="0.35">
      <c r="A15" s="3"/>
      <c r="B15" s="3"/>
      <c r="C15" s="3"/>
      <c r="D15" s="49" t="s">
        <v>30</v>
      </c>
      <c r="E15" s="49" t="s">
        <v>31</v>
      </c>
    </row>
    <row r="16" spans="1:5" x14ac:dyDescent="0.35">
      <c r="A16" s="12" t="s">
        <v>3</v>
      </c>
      <c r="B16" s="86"/>
      <c r="C16" s="87"/>
      <c r="D16" s="92" t="s">
        <v>35</v>
      </c>
      <c r="E16" s="95"/>
    </row>
    <row r="17" spans="1:5" x14ac:dyDescent="0.35">
      <c r="A17" s="3"/>
      <c r="B17" s="88"/>
      <c r="C17" s="89"/>
      <c r="D17" s="93"/>
      <c r="E17" s="96"/>
    </row>
    <row r="18" spans="1:5" x14ac:dyDescent="0.35">
      <c r="A18" s="3"/>
      <c r="B18" s="90"/>
      <c r="C18" s="91"/>
      <c r="D18" s="94"/>
      <c r="E18" s="97"/>
    </row>
    <row r="19" spans="1:5" ht="13.5" customHeight="1" x14ac:dyDescent="0.35">
      <c r="A19" s="3"/>
      <c r="B19" s="3"/>
      <c r="C19" s="71"/>
      <c r="D19" s="71"/>
      <c r="E19" s="3"/>
    </row>
    <row r="20" spans="1:5" ht="37.5" customHeight="1" x14ac:dyDescent="0.35">
      <c r="A20" s="3"/>
      <c r="B20" s="4"/>
      <c r="C20" s="13"/>
      <c r="D20" s="58" t="s">
        <v>4</v>
      </c>
      <c r="E20" s="14"/>
    </row>
    <row r="21" spans="1:5" ht="13.5" customHeight="1" x14ac:dyDescent="0.35">
      <c r="A21" s="10"/>
      <c r="B21" s="10"/>
      <c r="C21" s="71"/>
      <c r="D21" s="71"/>
      <c r="E21" s="3"/>
    </row>
    <row r="22" spans="1:5" ht="24" thickBot="1" x14ac:dyDescent="0.4">
      <c r="A22" s="12" t="s">
        <v>5</v>
      </c>
      <c r="B22" s="15" t="s">
        <v>14</v>
      </c>
      <c r="C22" s="15" t="s">
        <v>15</v>
      </c>
      <c r="D22" s="16"/>
      <c r="E22" s="3"/>
    </row>
    <row r="23" spans="1:5" ht="24" thickTop="1" x14ac:dyDescent="0.35">
      <c r="A23" s="17"/>
      <c r="B23" s="18"/>
      <c r="C23" s="19"/>
      <c r="D23" s="20" t="s">
        <v>6</v>
      </c>
      <c r="E23" s="21" t="s">
        <v>7</v>
      </c>
    </row>
    <row r="24" spans="1:5" x14ac:dyDescent="0.35">
      <c r="A24" s="22" t="s">
        <v>16</v>
      </c>
      <c r="B24" s="23">
        <v>0</v>
      </c>
      <c r="C24" s="24">
        <v>1</v>
      </c>
      <c r="D24" s="25"/>
      <c r="E24" s="26">
        <f>$E$20*0%</f>
        <v>0</v>
      </c>
    </row>
    <row r="25" spans="1:5" x14ac:dyDescent="0.35">
      <c r="A25" s="22"/>
      <c r="B25" s="27" t="s">
        <v>26</v>
      </c>
      <c r="C25" s="28"/>
      <c r="D25" s="25"/>
      <c r="E25" s="29"/>
    </row>
    <row r="26" spans="1:5" ht="69.75" x14ac:dyDescent="0.35">
      <c r="A26" s="22" t="s">
        <v>25</v>
      </c>
      <c r="B26" s="23">
        <f>6.9%-0.75%</f>
        <v>6.1500000000000006E-2</v>
      </c>
      <c r="C26" s="30" t="s">
        <v>28</v>
      </c>
      <c r="D26" s="25"/>
      <c r="E26" s="26">
        <f>IF($E$20&gt;43992,43992*6.15%,$E$20*6.15%)</f>
        <v>0</v>
      </c>
    </row>
    <row r="27" spans="1:5" x14ac:dyDescent="0.35">
      <c r="A27" s="22"/>
      <c r="B27" s="27" t="s">
        <v>27</v>
      </c>
      <c r="C27" s="28"/>
      <c r="D27" s="25"/>
      <c r="E27" s="29"/>
    </row>
    <row r="28" spans="1:5" x14ac:dyDescent="0.35">
      <c r="A28" s="22"/>
      <c r="B28" s="27"/>
      <c r="C28" s="28"/>
      <c r="D28" s="25"/>
      <c r="E28" s="29"/>
    </row>
    <row r="29" spans="1:5" ht="46.5" x14ac:dyDescent="0.35">
      <c r="A29" s="22" t="s">
        <v>17</v>
      </c>
      <c r="B29" s="54" t="s">
        <v>19</v>
      </c>
      <c r="C29" s="31">
        <v>0.98250000000000004</v>
      </c>
      <c r="D29" s="32">
        <f>($E$20*98.25%)*2.4%</f>
        <v>0</v>
      </c>
      <c r="E29" s="26">
        <f>($E$20*98.25%)*6.8%</f>
        <v>0</v>
      </c>
    </row>
    <row r="30" spans="1:5" x14ac:dyDescent="0.35">
      <c r="A30" s="22"/>
      <c r="B30" s="33"/>
      <c r="C30" s="28"/>
      <c r="D30" s="25"/>
      <c r="E30" s="29"/>
    </row>
    <row r="31" spans="1:5" x14ac:dyDescent="0.35">
      <c r="A31" s="22" t="s">
        <v>18</v>
      </c>
      <c r="B31" s="23">
        <v>5.0000000000000001E-3</v>
      </c>
      <c r="C31" s="31">
        <v>0.98250000000000004</v>
      </c>
      <c r="D31" s="32">
        <f>($E$20*98.25%)*0.5%</f>
        <v>0</v>
      </c>
      <c r="E31" s="34"/>
    </row>
    <row r="32" spans="1:5" x14ac:dyDescent="0.35">
      <c r="A32" s="22"/>
      <c r="B32" s="33"/>
      <c r="C32" s="28"/>
      <c r="D32" s="25"/>
      <c r="E32" s="29"/>
    </row>
    <row r="33" spans="1:5" x14ac:dyDescent="0.35">
      <c r="A33" s="52" t="s">
        <v>12</v>
      </c>
      <c r="B33" s="23">
        <v>3.5000000000000001E-3</v>
      </c>
      <c r="C33" s="24">
        <v>1</v>
      </c>
      <c r="D33" s="25"/>
      <c r="E33" s="29">
        <f>$E$20*0.35%</f>
        <v>0</v>
      </c>
    </row>
    <row r="34" spans="1:5" x14ac:dyDescent="0.35">
      <c r="A34" s="22"/>
      <c r="B34" s="33"/>
      <c r="C34" s="28"/>
      <c r="D34" s="25"/>
      <c r="E34" s="29"/>
    </row>
    <row r="35" spans="1:5" s="53" customFormat="1" ht="24" thickBot="1" x14ac:dyDescent="0.4">
      <c r="A35" s="35"/>
      <c r="B35" s="36"/>
      <c r="C35" s="37"/>
      <c r="D35" s="38">
        <f>SUM(D24:D34)</f>
        <v>0</v>
      </c>
      <c r="E35" s="39">
        <f>SUM(E24:E34)</f>
        <v>0</v>
      </c>
    </row>
    <row r="36" spans="1:5" ht="39.75" customHeight="1" thickTop="1" thickBot="1" x14ac:dyDescent="0.4">
      <c r="A36" s="55" t="s">
        <v>13</v>
      </c>
      <c r="B36" s="40"/>
      <c r="C36" s="40"/>
      <c r="D36" s="73">
        <f>D35+E35</f>
        <v>0</v>
      </c>
      <c r="E36" s="74"/>
    </row>
    <row r="37" spans="1:5" ht="24" thickTop="1" x14ac:dyDescent="0.35">
      <c r="A37" s="3"/>
      <c r="B37" s="3"/>
      <c r="C37" s="3"/>
      <c r="D37" s="41"/>
      <c r="E37" s="3"/>
    </row>
    <row r="38" spans="1:5" ht="38.25" customHeight="1" x14ac:dyDescent="0.35">
      <c r="A38" s="56" t="s">
        <v>8</v>
      </c>
      <c r="B38" s="12"/>
      <c r="C38" s="12"/>
      <c r="D38" s="42"/>
      <c r="E38" s="57">
        <f>E20-D36</f>
        <v>0</v>
      </c>
    </row>
    <row r="39" spans="1:5" x14ac:dyDescent="0.35">
      <c r="A39" s="3"/>
      <c r="B39" s="3"/>
      <c r="C39" s="3"/>
      <c r="D39" s="3"/>
      <c r="E39" s="43"/>
    </row>
    <row r="40" spans="1:5" x14ac:dyDescent="0.35">
      <c r="A40" s="72" t="s">
        <v>9</v>
      </c>
      <c r="B40" s="72"/>
      <c r="C40" s="72"/>
      <c r="D40" s="42"/>
      <c r="E40" s="3"/>
    </row>
    <row r="41" spans="1:5" ht="13.5" customHeight="1" x14ac:dyDescent="0.35">
      <c r="A41" s="3"/>
      <c r="B41" s="3"/>
      <c r="C41" s="3"/>
      <c r="D41" s="41"/>
      <c r="E41" s="3"/>
    </row>
    <row r="42" spans="1:5" ht="36.75" customHeight="1" x14ac:dyDescent="0.35">
      <c r="A42" s="56" t="s">
        <v>20</v>
      </c>
      <c r="B42" s="44">
        <v>0.01</v>
      </c>
      <c r="C42" s="44">
        <v>1</v>
      </c>
      <c r="D42" s="41"/>
      <c r="E42" s="45">
        <f>E20*1%</f>
        <v>0</v>
      </c>
    </row>
    <row r="43" spans="1:5" ht="10.5" customHeight="1" x14ac:dyDescent="0.35">
      <c r="A43" s="3"/>
      <c r="B43" s="3"/>
      <c r="C43" s="3"/>
      <c r="D43" s="46"/>
      <c r="E43" s="47"/>
    </row>
    <row r="44" spans="1:5" ht="37.5" customHeight="1" x14ac:dyDescent="0.35">
      <c r="A44" s="56" t="s">
        <v>21</v>
      </c>
      <c r="B44" s="48">
        <v>1E-3</v>
      </c>
      <c r="C44" s="44">
        <v>1</v>
      </c>
      <c r="D44" s="49"/>
      <c r="E44" s="45">
        <f>E20*0.1%</f>
        <v>0</v>
      </c>
    </row>
    <row r="45" spans="1:5" hidden="1" x14ac:dyDescent="0.35">
      <c r="A45" s="49"/>
      <c r="B45" s="49"/>
      <c r="C45" s="49"/>
      <c r="D45" s="49"/>
      <c r="E45" s="50"/>
    </row>
    <row r="46" spans="1:5" x14ac:dyDescent="0.35">
      <c r="A46" s="3"/>
      <c r="B46" s="3"/>
      <c r="C46" s="3"/>
      <c r="D46" s="46"/>
      <c r="E46" s="3"/>
    </row>
    <row r="47" spans="1:5" ht="37.5" customHeight="1" x14ac:dyDescent="0.35">
      <c r="A47" s="3"/>
      <c r="B47" s="6" t="s">
        <v>10</v>
      </c>
      <c r="C47" s="83"/>
      <c r="D47" s="84"/>
      <c r="E47" s="85"/>
    </row>
    <row r="48" spans="1:5" x14ac:dyDescent="0.35">
      <c r="A48" s="3"/>
      <c r="B48" s="51"/>
      <c r="C48" s="3"/>
      <c r="D48" s="46"/>
      <c r="E48" s="3"/>
    </row>
    <row r="49" spans="1:5" x14ac:dyDescent="0.35">
      <c r="A49" s="3"/>
      <c r="B49" s="6" t="s">
        <v>11</v>
      </c>
      <c r="C49" s="75"/>
      <c r="D49" s="76"/>
      <c r="E49" s="77"/>
    </row>
    <row r="50" spans="1:5" x14ac:dyDescent="0.35">
      <c r="A50" s="3"/>
      <c r="B50" s="3"/>
      <c r="C50" s="78"/>
      <c r="D50" s="71"/>
      <c r="E50" s="79"/>
    </row>
    <row r="51" spans="1:5" x14ac:dyDescent="0.35">
      <c r="A51" s="3"/>
      <c r="B51" s="3"/>
      <c r="C51" s="78"/>
      <c r="D51" s="71"/>
      <c r="E51" s="79"/>
    </row>
    <row r="52" spans="1:5" x14ac:dyDescent="0.35">
      <c r="A52" s="3"/>
      <c r="B52" s="3"/>
      <c r="C52" s="80"/>
      <c r="D52" s="81"/>
      <c r="E52" s="82"/>
    </row>
    <row r="53" spans="1:5" x14ac:dyDescent="0.35">
      <c r="A53" s="3"/>
      <c r="B53" s="3"/>
      <c r="C53" s="3"/>
      <c r="D53" s="46"/>
      <c r="E53" s="3"/>
    </row>
    <row r="54" spans="1:5" s="1" customFormat="1" ht="42" customHeight="1" x14ac:dyDescent="0.3">
      <c r="A54" s="64" t="s">
        <v>32</v>
      </c>
      <c r="B54" s="64"/>
      <c r="C54" s="64"/>
      <c r="D54" s="64"/>
      <c r="E54" s="64"/>
    </row>
    <row r="55" spans="1:5" s="1" customFormat="1" ht="62.25" customHeight="1" x14ac:dyDescent="0.3">
      <c r="A55" s="64" t="s">
        <v>29</v>
      </c>
      <c r="B55" s="64"/>
      <c r="C55" s="64"/>
      <c r="D55" s="64"/>
      <c r="E55" s="64"/>
    </row>
    <row r="56" spans="1:5" s="1" customFormat="1" ht="86.25" customHeight="1" x14ac:dyDescent="0.3">
      <c r="A56" s="64" t="s">
        <v>34</v>
      </c>
      <c r="B56" s="64"/>
      <c r="C56" s="64"/>
      <c r="D56" s="64"/>
      <c r="E56" s="64"/>
    </row>
  </sheetData>
  <mergeCells count="20">
    <mergeCell ref="B16:C18"/>
    <mergeCell ref="D16:D18"/>
    <mergeCell ref="E16:E18"/>
    <mergeCell ref="B13:C13"/>
    <mergeCell ref="A2:E2"/>
    <mergeCell ref="A3:E3"/>
    <mergeCell ref="B10:D10"/>
    <mergeCell ref="B8:D8"/>
    <mergeCell ref="A56:E56"/>
    <mergeCell ref="B5:E5"/>
    <mergeCell ref="B7:E7"/>
    <mergeCell ref="B9:E9"/>
    <mergeCell ref="A54:E54"/>
    <mergeCell ref="C19:D19"/>
    <mergeCell ref="C21:D21"/>
    <mergeCell ref="A40:C40"/>
    <mergeCell ref="D36:E36"/>
    <mergeCell ref="A55:E55"/>
    <mergeCell ref="C49:E52"/>
    <mergeCell ref="C47:E47"/>
  </mergeCells>
  <pageMargins left="0.39370078740157483" right="0.39370078740157483" top="0.74803149606299213" bottom="0.74803149606299213" header="0.31496062992125984" footer="0.31496062992125984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Charrier</dc:creator>
  <cp:lastModifiedBy>Daniel Colardelle</cp:lastModifiedBy>
  <cp:lastPrinted>2023-01-20T08:36:07Z</cp:lastPrinted>
  <dcterms:created xsi:type="dcterms:W3CDTF">2015-01-09T07:56:10Z</dcterms:created>
  <dcterms:modified xsi:type="dcterms:W3CDTF">2023-01-30T11:21:23Z</dcterms:modified>
</cp:coreProperties>
</file>